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yangshu/Desktop/JCI/111424 revision/"/>
    </mc:Choice>
  </mc:AlternateContent>
  <xr:revisionPtr revIDLastSave="0" documentId="13_ncr:1_{2A7148CA-ED91-FB49-B3F6-6D77E7844FA3}" xr6:coauthVersionLast="47" xr6:coauthVersionMax="47" xr10:uidLastSave="{00000000-0000-0000-0000-000000000000}"/>
  <bookViews>
    <workbookView xWindow="0" yWindow="760" windowWidth="30240" windowHeight="17360" activeTab="1" xr2:uid="{CAFB8F9E-D280-A74D-BE7F-FC2BFB6ADEB9}"/>
  </bookViews>
  <sheets>
    <sheet name="Figure 1" sheetId="3" r:id="rId1"/>
    <sheet name="Figure 2" sheetId="2" r:id="rId2"/>
    <sheet name="Figure 3 " sheetId="8" r:id="rId3"/>
    <sheet name="Figure 5 " sheetId="5" r:id="rId4"/>
    <sheet name="Figure 6" sheetId="4" r:id="rId5"/>
    <sheet name="Figure 7" sheetId="6" r:id="rId6"/>
    <sheet name="Figure 8" sheetId="7" r:id="rId7"/>
    <sheet name="Figure S1" sheetId="11" r:id="rId8"/>
    <sheet name="Figure S3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H7" i="5"/>
  <c r="H6" i="5"/>
  <c r="H5" i="5"/>
  <c r="G15" i="2" l="1"/>
</calcChain>
</file>

<file path=xl/sharedStrings.xml><?xml version="1.0" encoding="utf-8"?>
<sst xmlns="http://schemas.openxmlformats.org/spreadsheetml/2006/main" count="223" uniqueCount="103">
  <si>
    <t>Baseline</t>
  </si>
  <si>
    <t>Day1</t>
  </si>
  <si>
    <t>Day3</t>
  </si>
  <si>
    <t>Day5</t>
  </si>
  <si>
    <t>Day7</t>
  </si>
  <si>
    <t>Day12</t>
  </si>
  <si>
    <t>Control</t>
  </si>
  <si>
    <t>Control no1</t>
  </si>
  <si>
    <t>Control no2</t>
  </si>
  <si>
    <t>Control no3</t>
  </si>
  <si>
    <t>Control no4</t>
  </si>
  <si>
    <t>Control no5</t>
  </si>
  <si>
    <t>Control no6</t>
  </si>
  <si>
    <t>Control no7</t>
  </si>
  <si>
    <t>CFA</t>
  </si>
  <si>
    <t>CFA no1</t>
  </si>
  <si>
    <t>CFA no2</t>
  </si>
  <si>
    <t>CFA no3</t>
  </si>
  <si>
    <t>CFA no4</t>
  </si>
  <si>
    <t>CFA no5</t>
  </si>
  <si>
    <t>CFA no6</t>
  </si>
  <si>
    <t>CFA no7</t>
  </si>
  <si>
    <t>CFA no8</t>
  </si>
  <si>
    <t>CFA no9</t>
  </si>
  <si>
    <t>CFA no10</t>
  </si>
  <si>
    <t>Head wirhdrawal threshold measurement (% change from baseline)</t>
  </si>
  <si>
    <t>Bite force measurement (% change from baseline)</t>
  </si>
  <si>
    <t>CGRP neuron (%)</t>
  </si>
  <si>
    <t>Iba1 area (%)</t>
  </si>
  <si>
    <t>Process length</t>
  </si>
  <si>
    <t>Primary process/cell</t>
  </si>
  <si>
    <t>Trabecular thickness average</t>
  </si>
  <si>
    <t>BV/TV average</t>
  </si>
  <si>
    <t>Trabecular number (1/mm) average</t>
  </si>
  <si>
    <t>Trabecular space average</t>
  </si>
  <si>
    <t>Synovial hyperplasia</t>
  </si>
  <si>
    <t>Inflammatory score</t>
  </si>
  <si>
    <t>OARSI score</t>
  </si>
  <si>
    <t>TUBB3; CGRP (anterior)</t>
  </si>
  <si>
    <t>TUBB3; CGRP (posterior)</t>
  </si>
  <si>
    <t>TUBB3; CGRP (superior)</t>
  </si>
  <si>
    <t>CD31 (anterior)</t>
  </si>
  <si>
    <t>Prg4 (anterior)</t>
  </si>
  <si>
    <t>Prg4 (posterior)</t>
  </si>
  <si>
    <t>Thy1 (posterior)</t>
  </si>
  <si>
    <t>Thy1 (anterior)</t>
  </si>
  <si>
    <t>Thy1 (superior)</t>
  </si>
  <si>
    <t>Prg4 (superior)</t>
  </si>
  <si>
    <t>Iba1;IL1b (superior)</t>
  </si>
  <si>
    <t>Ly6b;IL1b (superior)</t>
  </si>
  <si>
    <t>Ly6b;IL1b (posterior)</t>
  </si>
  <si>
    <t>Iba1;IL1b (posterior)</t>
  </si>
  <si>
    <t>Iba1;IL1b (anterior)</t>
  </si>
  <si>
    <t>Ly6b;IL1b (anterior)</t>
  </si>
  <si>
    <t>WT-CFA</t>
  </si>
  <si>
    <t xml:space="preserve">TUBB3; CGRP </t>
  </si>
  <si>
    <r>
      <rPr>
        <i/>
        <sz val="12"/>
        <color theme="1"/>
        <rFont val="Aptos Narrow"/>
        <scheme val="minor"/>
      </rPr>
      <t xml:space="preserve">Cx3cr1;Igf1 </t>
    </r>
    <r>
      <rPr>
        <sz val="12"/>
        <color theme="1"/>
        <rFont val="Aptos Narrow"/>
        <family val="2"/>
        <scheme val="minor"/>
      </rPr>
      <t>KO-CFA</t>
    </r>
  </si>
  <si>
    <t>Iba1; CD68 (anterior)</t>
  </si>
  <si>
    <t>Iba1; CD68 (posterior)</t>
  </si>
  <si>
    <t>Iba1; CD68 (RDT)</t>
  </si>
  <si>
    <t>Fig 1B</t>
  </si>
  <si>
    <t>Fig 1C</t>
  </si>
  <si>
    <t>Fig 1D</t>
  </si>
  <si>
    <t>Fig 1E</t>
  </si>
  <si>
    <t>Fig 1K</t>
  </si>
  <si>
    <t>Fig 1H</t>
  </si>
  <si>
    <t>Fig 1I</t>
  </si>
  <si>
    <t>Fig 1M</t>
  </si>
  <si>
    <t>Fig 2C</t>
  </si>
  <si>
    <t>Fig 2D</t>
  </si>
  <si>
    <t>Fig 2G</t>
  </si>
  <si>
    <t>Fig 2H</t>
  </si>
  <si>
    <t>Fig 2J</t>
  </si>
  <si>
    <t>Fig 2K</t>
  </si>
  <si>
    <t>Fig 2L</t>
  </si>
  <si>
    <t>Fig 3G</t>
  </si>
  <si>
    <t>Fig 5I</t>
  </si>
  <si>
    <t>Fig 5J</t>
  </si>
  <si>
    <t>Fig 5K</t>
  </si>
  <si>
    <t>Fig 6F</t>
  </si>
  <si>
    <t>Fig 6G</t>
  </si>
  <si>
    <t>Fig 6H</t>
  </si>
  <si>
    <t>TUBB3 (anterior)</t>
  </si>
  <si>
    <t>TUBB3 (posterior)</t>
  </si>
  <si>
    <t>TUBB3 (superior)</t>
  </si>
  <si>
    <t>CD31 (superior)</t>
  </si>
  <si>
    <t>CD31 (posterior)</t>
  </si>
  <si>
    <t>Fig 7L</t>
  </si>
  <si>
    <t>Fig 7M</t>
  </si>
  <si>
    <t>Fig 7N</t>
  </si>
  <si>
    <t>Fig 8K</t>
  </si>
  <si>
    <t>Fig S1E</t>
  </si>
  <si>
    <t>Fig S1F</t>
  </si>
  <si>
    <t>Fig S3C</t>
  </si>
  <si>
    <t>Fig S3D</t>
  </si>
  <si>
    <t>Fig S3E</t>
  </si>
  <si>
    <t>Fig 7G</t>
  </si>
  <si>
    <t xml:space="preserve"> </t>
  </si>
  <si>
    <t>Fig 7H</t>
  </si>
  <si>
    <t>Ly6b (anterior)</t>
  </si>
  <si>
    <t xml:space="preserve">Iba1 </t>
  </si>
  <si>
    <t>Cathepsin K+ cells</t>
  </si>
  <si>
    <t>Iba1+ cells (mean)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</si>
</sst>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 (Body)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sz val="12"/>
      <color rgb="FFFF0000"/>
      <name val="Aptos Narrow"/>
      <scheme val="minor"/>
    </font>
    <font>
      <sz val="11"/>
      <color rgb="FFFF0000"/>
      <name val="Arial"/>
      <family val="2"/>
    </font>
    <font>
      <sz val="11"/>
      <color theme="1"/>
      <name val="Arial"/>
      <family val="2"/>
    </font>
    <font>
      <i/>
      <sz val="12"/>
      <color theme="1"/>
      <name val="Aptos Narrow"/>
      <scheme val="minor"/>
    </font>
    <font>
      <sz val="12"/>
      <color theme="1" tint="0.34998626667073579"/>
      <name val="Aptos Narrow"/>
      <family val="2"/>
      <scheme val="minor"/>
    </font>
    <font>
      <sz val="11"/>
      <color theme="1" tint="0.34998626667073579"/>
      <name val="Arial"/>
      <family val="2"/>
    </font>
    <font>
      <sz val="12"/>
      <name val="Aptos Narrow"/>
      <family val="2"/>
      <scheme val="minor"/>
    </font>
    <font>
      <sz val="12"/>
      <name val="Arial"/>
      <family val="2"/>
    </font>
    <font>
      <sz val="12"/>
      <name val="Aptos Narrow"/>
      <scheme val="minor"/>
    </font>
    <font>
      <b/>
      <sz val="12"/>
      <name val="Aptos Narrow"/>
      <scheme val="minor"/>
    </font>
    <font>
      <b/>
      <sz val="12"/>
      <color rgb="FFFF0000"/>
      <name val="Aptos Narrow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5" xfId="0" applyFont="1" applyBorder="1"/>
    <xf numFmtId="0" fontId="2" fillId="0" borderId="18" xfId="0" applyFont="1" applyBorder="1"/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2" xfId="0" applyFont="1" applyBorder="1"/>
    <xf numFmtId="0" fontId="9" fillId="0" borderId="4" xfId="0" applyFont="1" applyBorder="1"/>
    <xf numFmtId="0" fontId="9" fillId="0" borderId="5" xfId="0" applyFont="1" applyBorder="1"/>
    <xf numFmtId="0" fontId="1" fillId="0" borderId="1" xfId="0" applyFont="1" applyBorder="1"/>
    <xf numFmtId="0" fontId="1" fillId="0" borderId="3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/>
    <xf numFmtId="0" fontId="13" fillId="0" borderId="8" xfId="0" applyFont="1" applyBorder="1"/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0" fontId="13" fillId="0" borderId="3" xfId="0" applyFont="1" applyBorder="1"/>
    <xf numFmtId="0" fontId="13" fillId="0" borderId="5" xfId="0" applyFont="1" applyBorder="1" applyAlignment="1">
      <alignment vertical="center"/>
    </xf>
    <xf numFmtId="0" fontId="14" fillId="0" borderId="0" xfId="0" applyFont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0" xfId="0" applyFont="1"/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5AD3-8333-7845-8D8E-B106F8598A56}">
  <dimension ref="A1:Q88"/>
  <sheetViews>
    <sheetView zoomScale="75" workbookViewId="0">
      <selection activeCell="O34" sqref="O34"/>
    </sheetView>
  </sheetViews>
  <sheetFormatPr baseColWidth="10" defaultRowHeight="16" x14ac:dyDescent="0.2"/>
  <sheetData>
    <row r="1" spans="2:17" x14ac:dyDescent="0.2">
      <c r="B1" s="1"/>
      <c r="C1" s="1"/>
      <c r="E1" s="1"/>
      <c r="F1" s="1"/>
    </row>
    <row r="2" spans="2:17" ht="17" thickBot="1" x14ac:dyDescent="0.25">
      <c r="B2" s="1"/>
      <c r="C2" s="1"/>
    </row>
    <row r="3" spans="2:17" ht="17" thickBot="1" x14ac:dyDescent="0.25">
      <c r="B3" s="77" t="s">
        <v>60</v>
      </c>
      <c r="C3" s="75" t="s">
        <v>32</v>
      </c>
      <c r="D3" s="76"/>
      <c r="F3" s="77" t="s">
        <v>61</v>
      </c>
      <c r="G3" s="75" t="s">
        <v>34</v>
      </c>
      <c r="H3" s="76"/>
      <c r="J3" s="77" t="s">
        <v>62</v>
      </c>
      <c r="K3" s="82" t="s">
        <v>31</v>
      </c>
      <c r="L3" s="83"/>
      <c r="M3" s="4"/>
      <c r="N3" s="77" t="s">
        <v>63</v>
      </c>
      <c r="O3" s="80" t="s">
        <v>33</v>
      </c>
      <c r="P3" s="81"/>
      <c r="Q3" s="29"/>
    </row>
    <row r="4" spans="2:17" x14ac:dyDescent="0.2">
      <c r="B4" s="78"/>
      <c r="C4" s="2" t="s">
        <v>6</v>
      </c>
      <c r="D4" s="33" t="s">
        <v>14</v>
      </c>
      <c r="F4" s="78"/>
      <c r="G4" s="2" t="s">
        <v>6</v>
      </c>
      <c r="H4" s="33" t="s">
        <v>14</v>
      </c>
      <c r="J4" s="78"/>
      <c r="K4" s="2" t="s">
        <v>6</v>
      </c>
      <c r="L4" s="33" t="s">
        <v>14</v>
      </c>
      <c r="M4" s="4"/>
      <c r="N4" s="78"/>
      <c r="O4" s="2" t="s">
        <v>6</v>
      </c>
      <c r="P4" s="33" t="s">
        <v>14</v>
      </c>
      <c r="Q4" s="29"/>
    </row>
    <row r="5" spans="2:17" x14ac:dyDescent="0.2">
      <c r="B5" s="78"/>
      <c r="C5" s="1">
        <v>0.49707299999999999</v>
      </c>
      <c r="D5" s="9">
        <v>0.23866399999999999</v>
      </c>
      <c r="F5" s="78"/>
      <c r="G5" s="1">
        <v>2.5767000000000002E-2</v>
      </c>
      <c r="H5" s="9">
        <v>5.1829E-2</v>
      </c>
      <c r="J5" s="78"/>
      <c r="K5" s="1">
        <v>0.32149699999999998</v>
      </c>
      <c r="L5" s="9">
        <v>3.0064E-2</v>
      </c>
      <c r="M5" s="4"/>
      <c r="N5" s="78"/>
      <c r="O5" s="1">
        <v>1.7428030000000001</v>
      </c>
      <c r="P5" s="9">
        <v>12.50797</v>
      </c>
      <c r="Q5" s="29"/>
    </row>
    <row r="6" spans="2:17" x14ac:dyDescent="0.2">
      <c r="B6" s="78"/>
      <c r="C6" s="1">
        <v>0.90795400000000004</v>
      </c>
      <c r="D6" s="9">
        <v>0.63439599999999996</v>
      </c>
      <c r="F6" s="78"/>
      <c r="G6" s="1">
        <v>1.6181000000000001E-2</v>
      </c>
      <c r="H6" s="9">
        <v>2.3354E-2</v>
      </c>
      <c r="J6" s="78"/>
      <c r="K6" s="1">
        <v>0.121237</v>
      </c>
      <c r="L6" s="9">
        <v>5.1802000000000001E-2</v>
      </c>
      <c r="M6" s="4"/>
      <c r="N6" s="78"/>
      <c r="O6" s="1">
        <v>7.7100330000000001</v>
      </c>
      <c r="P6" s="9">
        <v>13.823</v>
      </c>
      <c r="Q6" s="29"/>
    </row>
    <row r="7" spans="2:17" x14ac:dyDescent="0.2">
      <c r="B7" s="78"/>
      <c r="C7" s="1">
        <v>0.98378299999999996</v>
      </c>
      <c r="D7" s="9">
        <v>0.37129899999999999</v>
      </c>
      <c r="F7" s="78"/>
      <c r="G7" s="1">
        <v>1.9833E-2</v>
      </c>
      <c r="H7" s="9">
        <v>4.0193E-2</v>
      </c>
      <c r="J7" s="78"/>
      <c r="K7" s="1">
        <v>0.64772799999999997</v>
      </c>
      <c r="L7" s="9">
        <v>2.2454999999999999E-2</v>
      </c>
      <c r="M7" s="4"/>
      <c r="N7" s="78"/>
      <c r="O7" s="1">
        <v>1.8322499999999999</v>
      </c>
      <c r="P7" s="9">
        <v>16.463229999999999</v>
      </c>
      <c r="Q7" s="29"/>
    </row>
    <row r="8" spans="2:17" x14ac:dyDescent="0.2">
      <c r="B8" s="78"/>
      <c r="C8" s="1">
        <v>0.98287000000000002</v>
      </c>
      <c r="D8" s="9">
        <v>0.64188599999999996</v>
      </c>
      <c r="F8" s="78"/>
      <c r="G8" s="1">
        <v>1.1511E-2</v>
      </c>
      <c r="H8" s="9">
        <v>2.1266E-2</v>
      </c>
      <c r="J8" s="78"/>
      <c r="K8" s="1">
        <v>0.41478900000000002</v>
      </c>
      <c r="L8" s="9">
        <v>4.7659E-2</v>
      </c>
      <c r="M8" s="4"/>
      <c r="N8" s="78"/>
      <c r="O8" s="1">
        <v>2.9332069999999999</v>
      </c>
      <c r="P8" s="9">
        <v>15.85957</v>
      </c>
      <c r="Q8" s="29"/>
    </row>
    <row r="9" spans="2:17" x14ac:dyDescent="0.2">
      <c r="B9" s="78"/>
      <c r="C9" s="1"/>
      <c r="D9" s="9">
        <v>0.39525700000000002</v>
      </c>
      <c r="F9" s="78"/>
      <c r="H9" s="9">
        <v>2.8767999999999998E-2</v>
      </c>
      <c r="J9" s="78"/>
      <c r="K9" s="1"/>
      <c r="L9" s="9">
        <v>2.6692E-2</v>
      </c>
      <c r="M9" s="4"/>
      <c r="N9" s="78"/>
      <c r="P9" s="9">
        <v>18.31127</v>
      </c>
      <c r="Q9" s="29"/>
    </row>
    <row r="10" spans="2:17" ht="17" thickBot="1" x14ac:dyDescent="0.25">
      <c r="B10" s="79"/>
      <c r="C10" s="11"/>
      <c r="D10" s="18">
        <v>0.37814599999999998</v>
      </c>
      <c r="F10" s="79"/>
      <c r="G10" s="12"/>
      <c r="H10" s="18">
        <v>3.8837999999999998E-2</v>
      </c>
      <c r="J10" s="79"/>
      <c r="K10" s="11"/>
      <c r="L10" s="18">
        <v>2.7607E-2</v>
      </c>
      <c r="M10" s="4"/>
      <c r="N10" s="79"/>
      <c r="O10" s="12"/>
      <c r="P10" s="18">
        <v>15.59253</v>
      </c>
      <c r="Q10" s="29"/>
    </row>
    <row r="13" spans="2:17" ht="17" thickBot="1" x14ac:dyDescent="0.25"/>
    <row r="14" spans="2:17" ht="17" thickBot="1" x14ac:dyDescent="0.25">
      <c r="B14" s="77" t="s">
        <v>64</v>
      </c>
      <c r="C14" s="75" t="s">
        <v>101</v>
      </c>
      <c r="D14" s="76"/>
    </row>
    <row r="15" spans="2:17" x14ac:dyDescent="0.2">
      <c r="B15" s="78"/>
      <c r="C15" s="25" t="s">
        <v>6</v>
      </c>
      <c r="D15" s="26" t="s">
        <v>14</v>
      </c>
    </row>
    <row r="16" spans="2:17" x14ac:dyDescent="0.2">
      <c r="B16" s="78"/>
      <c r="C16">
        <v>32</v>
      </c>
      <c r="D16" s="10">
        <v>48</v>
      </c>
    </row>
    <row r="17" spans="1:14" x14ac:dyDescent="0.2">
      <c r="B17" s="78"/>
      <c r="C17">
        <v>18</v>
      </c>
      <c r="D17" s="10">
        <v>41</v>
      </c>
    </row>
    <row r="18" spans="1:14" ht="17" thickBot="1" x14ac:dyDescent="0.25">
      <c r="B18" s="79"/>
      <c r="C18" s="12">
        <v>20</v>
      </c>
      <c r="D18" s="13">
        <v>70</v>
      </c>
    </row>
    <row r="21" spans="1:14" ht="17" thickBo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2" spans="1:14" ht="17" thickBot="1" x14ac:dyDescent="0.25">
      <c r="A22" s="50"/>
      <c r="B22" s="70" t="s">
        <v>65</v>
      </c>
      <c r="C22" s="84" t="s">
        <v>35</v>
      </c>
      <c r="D22" s="85"/>
      <c r="E22" s="66"/>
      <c r="F22" s="70" t="s">
        <v>66</v>
      </c>
      <c r="G22" s="84" t="s">
        <v>36</v>
      </c>
      <c r="H22" s="85"/>
      <c r="I22" s="66"/>
      <c r="J22" s="70" t="s">
        <v>67</v>
      </c>
      <c r="K22" s="73" t="s">
        <v>37</v>
      </c>
      <c r="L22" s="74"/>
      <c r="M22" s="50"/>
      <c r="N22" s="50"/>
    </row>
    <row r="23" spans="1:14" x14ac:dyDescent="0.2">
      <c r="A23" s="50"/>
      <c r="B23" s="71"/>
      <c r="C23" s="67" t="s">
        <v>6</v>
      </c>
      <c r="D23" s="68" t="s">
        <v>14</v>
      </c>
      <c r="E23" s="66"/>
      <c r="F23" s="71"/>
      <c r="G23" s="67" t="s">
        <v>6</v>
      </c>
      <c r="H23" s="68" t="s">
        <v>14</v>
      </c>
      <c r="I23" s="66"/>
      <c r="J23" s="71"/>
      <c r="K23" s="67" t="s">
        <v>6</v>
      </c>
      <c r="L23" s="68" t="s">
        <v>14</v>
      </c>
      <c r="M23" s="50"/>
      <c r="N23" s="50"/>
    </row>
    <row r="24" spans="1:14" x14ac:dyDescent="0.2">
      <c r="A24" s="50"/>
      <c r="B24" s="71"/>
      <c r="C24" s="62">
        <v>0</v>
      </c>
      <c r="D24" s="63">
        <v>0</v>
      </c>
      <c r="E24" s="66"/>
      <c r="F24" s="71"/>
      <c r="G24" s="62">
        <v>0</v>
      </c>
      <c r="H24" s="63">
        <v>0</v>
      </c>
      <c r="I24" s="66"/>
      <c r="J24" s="71"/>
      <c r="K24" s="62">
        <v>0</v>
      </c>
      <c r="L24" s="63">
        <v>3</v>
      </c>
      <c r="M24" s="50"/>
      <c r="N24" s="50"/>
    </row>
    <row r="25" spans="1:14" x14ac:dyDescent="0.2">
      <c r="A25" s="50"/>
      <c r="B25" s="71"/>
      <c r="C25" s="62">
        <v>0</v>
      </c>
      <c r="D25" s="63">
        <v>0</v>
      </c>
      <c r="E25" s="66"/>
      <c r="F25" s="71"/>
      <c r="G25" s="62">
        <v>0</v>
      </c>
      <c r="H25" s="63">
        <v>0</v>
      </c>
      <c r="I25" s="66"/>
      <c r="J25" s="71"/>
      <c r="K25" s="62">
        <v>0.5</v>
      </c>
      <c r="L25" s="63">
        <v>4</v>
      </c>
      <c r="M25" s="50"/>
      <c r="N25" s="50"/>
    </row>
    <row r="26" spans="1:14" x14ac:dyDescent="0.2">
      <c r="A26" s="50"/>
      <c r="B26" s="71"/>
      <c r="C26" s="62">
        <v>0</v>
      </c>
      <c r="D26" s="63">
        <v>0</v>
      </c>
      <c r="E26" s="66"/>
      <c r="F26" s="71"/>
      <c r="G26" s="62">
        <v>0</v>
      </c>
      <c r="H26" s="63">
        <v>0</v>
      </c>
      <c r="I26" s="66"/>
      <c r="J26" s="71"/>
      <c r="K26" s="62">
        <v>0</v>
      </c>
      <c r="L26" s="63">
        <v>3.5</v>
      </c>
      <c r="M26" s="50"/>
      <c r="N26" s="50"/>
    </row>
    <row r="27" spans="1:14" x14ac:dyDescent="0.2">
      <c r="A27" s="50"/>
      <c r="B27" s="71"/>
      <c r="C27" s="62">
        <v>0</v>
      </c>
      <c r="D27" s="63">
        <v>0</v>
      </c>
      <c r="E27" s="50"/>
      <c r="F27" s="71"/>
      <c r="G27" s="62">
        <v>1</v>
      </c>
      <c r="H27" s="63">
        <v>0</v>
      </c>
      <c r="I27" s="50"/>
      <c r="J27" s="71"/>
      <c r="K27" s="62">
        <v>0</v>
      </c>
      <c r="L27" s="63">
        <v>2</v>
      </c>
      <c r="M27" s="50"/>
      <c r="N27" s="50"/>
    </row>
    <row r="28" spans="1:14" x14ac:dyDescent="0.2">
      <c r="A28" s="50"/>
      <c r="B28" s="71"/>
      <c r="C28" s="62">
        <v>0</v>
      </c>
      <c r="D28" s="63">
        <v>0</v>
      </c>
      <c r="E28" s="50"/>
      <c r="F28" s="71"/>
      <c r="G28" s="62">
        <v>0</v>
      </c>
      <c r="H28" s="63">
        <v>0</v>
      </c>
      <c r="I28" s="50"/>
      <c r="J28" s="71"/>
      <c r="K28" s="62">
        <v>0</v>
      </c>
      <c r="L28" s="63">
        <v>2</v>
      </c>
      <c r="M28" s="50"/>
      <c r="N28" s="50"/>
    </row>
    <row r="29" spans="1:14" x14ac:dyDescent="0.2">
      <c r="A29" s="50"/>
      <c r="B29" s="71"/>
      <c r="C29" s="62">
        <v>0</v>
      </c>
      <c r="D29" s="63">
        <v>0</v>
      </c>
      <c r="E29" s="50"/>
      <c r="F29" s="71"/>
      <c r="G29" s="62">
        <v>1</v>
      </c>
      <c r="H29" s="63">
        <v>0</v>
      </c>
      <c r="I29" s="50"/>
      <c r="J29" s="71"/>
      <c r="K29" s="62">
        <v>0</v>
      </c>
      <c r="L29" s="63">
        <v>5</v>
      </c>
      <c r="M29" s="50"/>
      <c r="N29" s="50"/>
    </row>
    <row r="30" spans="1:14" x14ac:dyDescent="0.2">
      <c r="A30" s="50"/>
      <c r="B30" s="71"/>
      <c r="C30" s="62">
        <v>1</v>
      </c>
      <c r="D30" s="63">
        <v>0</v>
      </c>
      <c r="E30" s="50"/>
      <c r="F30" s="71"/>
      <c r="G30" s="62">
        <v>0</v>
      </c>
      <c r="H30" s="63">
        <v>0</v>
      </c>
      <c r="I30" s="50"/>
      <c r="J30" s="71"/>
      <c r="K30" s="62">
        <v>0</v>
      </c>
      <c r="L30" s="63">
        <v>3</v>
      </c>
      <c r="M30" s="50"/>
      <c r="N30" s="50"/>
    </row>
    <row r="31" spans="1:14" x14ac:dyDescent="0.2">
      <c r="A31" s="50"/>
      <c r="B31" s="71"/>
      <c r="C31" s="62">
        <v>0</v>
      </c>
      <c r="D31" s="63">
        <v>0</v>
      </c>
      <c r="E31" s="50"/>
      <c r="F31" s="71"/>
      <c r="G31" s="62">
        <v>0</v>
      </c>
      <c r="H31" s="63">
        <v>0</v>
      </c>
      <c r="I31" s="50"/>
      <c r="J31" s="71"/>
      <c r="K31" s="62">
        <v>0</v>
      </c>
      <c r="L31" s="63">
        <v>4</v>
      </c>
      <c r="M31" s="50"/>
      <c r="N31" s="50"/>
    </row>
    <row r="32" spans="1:14" x14ac:dyDescent="0.2">
      <c r="A32" s="50"/>
      <c r="B32" s="71"/>
      <c r="C32" s="62">
        <v>0</v>
      </c>
      <c r="D32" s="63">
        <v>2</v>
      </c>
      <c r="E32" s="50"/>
      <c r="F32" s="71"/>
      <c r="G32" s="62">
        <v>0</v>
      </c>
      <c r="H32" s="63">
        <v>3</v>
      </c>
      <c r="I32" s="50"/>
      <c r="J32" s="71"/>
      <c r="K32" s="62">
        <v>0</v>
      </c>
      <c r="L32" s="63">
        <v>5</v>
      </c>
      <c r="M32" s="50"/>
      <c r="N32" s="50"/>
    </row>
    <row r="33" spans="1:14" x14ac:dyDescent="0.2">
      <c r="A33" s="50"/>
      <c r="B33" s="71"/>
      <c r="C33" s="62">
        <v>0</v>
      </c>
      <c r="D33" s="63">
        <v>2</v>
      </c>
      <c r="E33" s="50"/>
      <c r="F33" s="71"/>
      <c r="G33" s="62">
        <v>1</v>
      </c>
      <c r="H33" s="63">
        <v>3</v>
      </c>
      <c r="I33" s="50"/>
      <c r="J33" s="71"/>
      <c r="K33" s="62">
        <v>0</v>
      </c>
      <c r="L33" s="63">
        <v>5</v>
      </c>
      <c r="M33" s="50"/>
      <c r="N33" s="50"/>
    </row>
    <row r="34" spans="1:14" x14ac:dyDescent="0.2">
      <c r="A34" s="50"/>
      <c r="B34" s="71"/>
      <c r="C34" s="62">
        <v>1</v>
      </c>
      <c r="D34" s="63">
        <v>2</v>
      </c>
      <c r="E34" s="50"/>
      <c r="F34" s="71"/>
      <c r="G34" s="62">
        <v>1</v>
      </c>
      <c r="H34" s="63">
        <v>3</v>
      </c>
      <c r="I34" s="50"/>
      <c r="J34" s="71"/>
      <c r="K34" s="62">
        <v>1.5</v>
      </c>
      <c r="L34" s="63">
        <v>4</v>
      </c>
      <c r="M34" s="50"/>
      <c r="N34" s="50"/>
    </row>
    <row r="35" spans="1:14" x14ac:dyDescent="0.2">
      <c r="A35" s="50"/>
      <c r="B35" s="71"/>
      <c r="C35" s="62">
        <v>1</v>
      </c>
      <c r="D35" s="63">
        <v>1</v>
      </c>
      <c r="E35" s="50"/>
      <c r="F35" s="71"/>
      <c r="G35" s="62">
        <v>0</v>
      </c>
      <c r="H35" s="63">
        <v>3</v>
      </c>
      <c r="I35" s="50"/>
      <c r="J35" s="71"/>
      <c r="K35" s="62">
        <v>1</v>
      </c>
      <c r="L35" s="63">
        <v>2</v>
      </c>
      <c r="M35" s="50"/>
      <c r="N35" s="50"/>
    </row>
    <row r="36" spans="1:14" x14ac:dyDescent="0.2">
      <c r="A36" s="50"/>
      <c r="B36" s="71"/>
      <c r="C36" s="62"/>
      <c r="D36" s="63">
        <v>2</v>
      </c>
      <c r="E36" s="50"/>
      <c r="F36" s="71"/>
      <c r="G36" s="62"/>
      <c r="H36" s="63">
        <v>3</v>
      </c>
      <c r="I36" s="50"/>
      <c r="J36" s="71"/>
      <c r="K36" s="62">
        <v>0</v>
      </c>
      <c r="L36" s="63">
        <v>3</v>
      </c>
      <c r="M36" s="50"/>
      <c r="N36" s="50"/>
    </row>
    <row r="37" spans="1:14" x14ac:dyDescent="0.2">
      <c r="A37" s="50"/>
      <c r="B37" s="71"/>
      <c r="C37" s="62"/>
      <c r="D37" s="63">
        <v>2</v>
      </c>
      <c r="E37" s="50"/>
      <c r="F37" s="71"/>
      <c r="G37" s="62"/>
      <c r="H37" s="63">
        <v>3</v>
      </c>
      <c r="I37" s="50"/>
      <c r="J37" s="71"/>
      <c r="K37" s="62">
        <v>0</v>
      </c>
      <c r="L37" s="63">
        <v>3</v>
      </c>
      <c r="M37" s="50"/>
      <c r="N37" s="50"/>
    </row>
    <row r="38" spans="1:14" x14ac:dyDescent="0.2">
      <c r="A38" s="50"/>
      <c r="B38" s="71"/>
      <c r="C38" s="62"/>
      <c r="D38" s="63">
        <v>2</v>
      </c>
      <c r="E38" s="50"/>
      <c r="F38" s="71"/>
      <c r="G38" s="62"/>
      <c r="H38" s="63">
        <v>3</v>
      </c>
      <c r="I38" s="50"/>
      <c r="J38" s="71"/>
      <c r="K38" s="62">
        <v>0</v>
      </c>
      <c r="L38" s="63">
        <v>6</v>
      </c>
      <c r="M38" s="50"/>
      <c r="N38" s="50"/>
    </row>
    <row r="39" spans="1:14" x14ac:dyDescent="0.2">
      <c r="A39" s="50"/>
      <c r="B39" s="71"/>
      <c r="C39" s="62"/>
      <c r="D39" s="63">
        <v>1</v>
      </c>
      <c r="E39" s="50"/>
      <c r="F39" s="71"/>
      <c r="G39" s="62"/>
      <c r="H39" s="63">
        <v>2</v>
      </c>
      <c r="I39" s="50"/>
      <c r="J39" s="71"/>
      <c r="K39" s="62">
        <v>1</v>
      </c>
      <c r="L39" s="63">
        <v>6</v>
      </c>
      <c r="M39" s="50"/>
      <c r="N39" s="50"/>
    </row>
    <row r="40" spans="1:14" x14ac:dyDescent="0.2">
      <c r="A40" s="50"/>
      <c r="B40" s="71"/>
      <c r="C40" s="62"/>
      <c r="D40" s="63">
        <v>2</v>
      </c>
      <c r="E40" s="50"/>
      <c r="F40" s="71"/>
      <c r="G40" s="62"/>
      <c r="H40" s="63">
        <v>2</v>
      </c>
      <c r="I40" s="50"/>
      <c r="J40" s="71"/>
      <c r="K40" s="62">
        <v>1</v>
      </c>
      <c r="L40" s="63">
        <v>3</v>
      </c>
      <c r="M40" s="50"/>
      <c r="N40" s="50"/>
    </row>
    <row r="41" spans="1:14" ht="17" thickBot="1" x14ac:dyDescent="0.25">
      <c r="A41" s="50"/>
      <c r="B41" s="72"/>
      <c r="C41" s="64"/>
      <c r="D41" s="65">
        <v>2</v>
      </c>
      <c r="E41" s="50"/>
      <c r="F41" s="72"/>
      <c r="G41" s="64"/>
      <c r="H41" s="65">
        <v>2</v>
      </c>
      <c r="I41" s="50"/>
      <c r="J41" s="71"/>
      <c r="K41" s="62">
        <v>1</v>
      </c>
      <c r="L41" s="63">
        <v>4</v>
      </c>
      <c r="M41" s="50"/>
      <c r="N41" s="50"/>
    </row>
    <row r="42" spans="1:14" x14ac:dyDescent="0.2">
      <c r="A42" s="50"/>
      <c r="B42" s="50"/>
      <c r="C42" s="62"/>
      <c r="D42" s="50"/>
      <c r="E42" s="50"/>
      <c r="F42" s="50"/>
      <c r="G42" s="62"/>
      <c r="H42" s="50"/>
      <c r="I42" s="50"/>
      <c r="J42" s="71"/>
      <c r="K42" s="62"/>
      <c r="L42" s="63">
        <v>4</v>
      </c>
      <c r="M42" s="50"/>
      <c r="N42" s="50"/>
    </row>
    <row r="43" spans="1:14" x14ac:dyDescent="0.2">
      <c r="A43" s="50"/>
      <c r="B43" s="50"/>
      <c r="C43" s="62"/>
      <c r="D43" s="50"/>
      <c r="E43" s="50"/>
      <c r="F43" s="50"/>
      <c r="G43" s="62"/>
      <c r="H43" s="50"/>
      <c r="I43" s="50"/>
      <c r="J43" s="71"/>
      <c r="K43" s="62"/>
      <c r="L43" s="63">
        <v>5</v>
      </c>
      <c r="M43" s="50"/>
      <c r="N43" s="50"/>
    </row>
    <row r="44" spans="1:14" x14ac:dyDescent="0.2">
      <c r="A44" s="50"/>
      <c r="B44" s="50"/>
      <c r="C44" s="62"/>
      <c r="D44" s="50"/>
      <c r="E44" s="50"/>
      <c r="F44" s="50"/>
      <c r="G44" s="62"/>
      <c r="H44" s="50"/>
      <c r="I44" s="50"/>
      <c r="J44" s="71"/>
      <c r="K44" s="62"/>
      <c r="L44" s="63">
        <v>3</v>
      </c>
      <c r="M44" s="50"/>
      <c r="N44" s="50"/>
    </row>
    <row r="45" spans="1:14" ht="17" thickBot="1" x14ac:dyDescent="0.25">
      <c r="A45" s="50"/>
      <c r="B45" s="50"/>
      <c r="C45" s="62"/>
      <c r="D45" s="50"/>
      <c r="E45" s="50"/>
      <c r="F45" s="50"/>
      <c r="G45" s="62"/>
      <c r="H45" s="50"/>
      <c r="I45" s="50"/>
      <c r="J45" s="72"/>
      <c r="K45" s="64"/>
      <c r="L45" s="65">
        <v>3</v>
      </c>
      <c r="M45" s="50"/>
      <c r="N45" s="50"/>
    </row>
    <row r="46" spans="1:14" x14ac:dyDescent="0.2">
      <c r="A46" s="50"/>
      <c r="B46" s="50"/>
      <c r="C46" s="62"/>
      <c r="D46" s="50"/>
      <c r="E46" s="50"/>
      <c r="F46" s="50"/>
      <c r="G46" s="62"/>
      <c r="H46" s="50"/>
      <c r="I46" s="50"/>
      <c r="J46" s="50"/>
      <c r="K46" s="50"/>
      <c r="L46" s="50"/>
      <c r="M46" s="50"/>
      <c r="N46" s="50"/>
    </row>
    <row r="47" spans="1:14" x14ac:dyDescent="0.2">
      <c r="A47" s="50"/>
      <c r="B47" s="50"/>
      <c r="C47" s="62"/>
      <c r="D47" s="50"/>
      <c r="E47" s="50"/>
      <c r="F47" s="50"/>
      <c r="G47" s="62"/>
      <c r="H47" s="50"/>
      <c r="I47" s="50"/>
      <c r="J47" s="50"/>
      <c r="K47" s="50"/>
      <c r="L47" s="50"/>
      <c r="M47" s="50"/>
      <c r="N47" s="50"/>
    </row>
    <row r="48" spans="1:14" x14ac:dyDescent="0.2">
      <c r="C48" s="62"/>
      <c r="G48" s="62"/>
    </row>
    <row r="49" spans="3:7" x14ac:dyDescent="0.2">
      <c r="C49" s="62"/>
      <c r="G49" s="62"/>
    </row>
    <row r="50" spans="3:7" x14ac:dyDescent="0.2">
      <c r="C50" s="62"/>
      <c r="G50" s="62"/>
    </row>
    <row r="51" spans="3:7" x14ac:dyDescent="0.2">
      <c r="C51" s="62"/>
      <c r="G51" s="62"/>
    </row>
    <row r="52" spans="3:7" x14ac:dyDescent="0.2">
      <c r="C52" s="62"/>
      <c r="G52" s="62"/>
    </row>
    <row r="53" spans="3:7" x14ac:dyDescent="0.2">
      <c r="C53" s="62"/>
      <c r="G53" s="62"/>
    </row>
    <row r="54" spans="3:7" x14ac:dyDescent="0.2">
      <c r="C54" s="62"/>
      <c r="G54" s="62"/>
    </row>
    <row r="55" spans="3:7" x14ac:dyDescent="0.2">
      <c r="C55" s="62"/>
      <c r="G55" s="62"/>
    </row>
    <row r="56" spans="3:7" x14ac:dyDescent="0.2">
      <c r="C56" s="62"/>
      <c r="G56" s="62"/>
    </row>
    <row r="57" spans="3:7" x14ac:dyDescent="0.2">
      <c r="C57" s="62"/>
      <c r="G57" s="62"/>
    </row>
    <row r="58" spans="3:7" x14ac:dyDescent="0.2">
      <c r="C58" s="62"/>
      <c r="G58" s="62"/>
    </row>
    <row r="59" spans="3:7" x14ac:dyDescent="0.2">
      <c r="C59" s="62"/>
      <c r="G59" s="62"/>
    </row>
    <row r="60" spans="3:7" x14ac:dyDescent="0.2">
      <c r="C60" s="62"/>
      <c r="G60" s="62"/>
    </row>
    <row r="61" spans="3:7" x14ac:dyDescent="0.2">
      <c r="C61" s="62"/>
      <c r="G61" s="62"/>
    </row>
    <row r="62" spans="3:7" x14ac:dyDescent="0.2">
      <c r="C62" s="62"/>
      <c r="G62" s="62"/>
    </row>
    <row r="63" spans="3:7" x14ac:dyDescent="0.2">
      <c r="C63" s="62"/>
      <c r="G63" s="62"/>
    </row>
    <row r="64" spans="3:7" x14ac:dyDescent="0.2">
      <c r="C64" s="62"/>
      <c r="G64" s="62"/>
    </row>
    <row r="65" spans="3:7" x14ac:dyDescent="0.2">
      <c r="C65" s="62"/>
      <c r="G65" s="62"/>
    </row>
    <row r="66" spans="3:7" x14ac:dyDescent="0.2">
      <c r="C66" s="62"/>
      <c r="G66" s="62"/>
    </row>
    <row r="67" spans="3:7" x14ac:dyDescent="0.2">
      <c r="C67" s="62"/>
      <c r="G67" s="62"/>
    </row>
    <row r="68" spans="3:7" x14ac:dyDescent="0.2">
      <c r="C68" s="62"/>
      <c r="G68" s="62"/>
    </row>
    <row r="69" spans="3:7" x14ac:dyDescent="0.2">
      <c r="C69" s="62"/>
      <c r="G69" s="62"/>
    </row>
    <row r="70" spans="3:7" x14ac:dyDescent="0.2">
      <c r="C70" s="62"/>
      <c r="G70" s="62"/>
    </row>
    <row r="71" spans="3:7" x14ac:dyDescent="0.2">
      <c r="C71" s="62"/>
      <c r="G71" s="62"/>
    </row>
    <row r="72" spans="3:7" x14ac:dyDescent="0.2">
      <c r="C72" s="62"/>
      <c r="G72" s="62"/>
    </row>
    <row r="73" spans="3:7" x14ac:dyDescent="0.2">
      <c r="C73" s="62"/>
      <c r="G73" s="62"/>
    </row>
    <row r="74" spans="3:7" x14ac:dyDescent="0.2">
      <c r="C74" s="62"/>
      <c r="G74" s="62"/>
    </row>
    <row r="75" spans="3:7" x14ac:dyDescent="0.2">
      <c r="C75" s="62"/>
      <c r="G75" s="62"/>
    </row>
    <row r="76" spans="3:7" x14ac:dyDescent="0.2">
      <c r="C76" s="62"/>
      <c r="G76" s="62"/>
    </row>
    <row r="77" spans="3:7" x14ac:dyDescent="0.2">
      <c r="C77" s="62"/>
      <c r="G77" s="62"/>
    </row>
    <row r="78" spans="3:7" x14ac:dyDescent="0.2">
      <c r="C78" s="62"/>
      <c r="G78" s="62"/>
    </row>
    <row r="79" spans="3:7" x14ac:dyDescent="0.2">
      <c r="C79" s="62"/>
      <c r="G79" s="62"/>
    </row>
    <row r="80" spans="3:7" x14ac:dyDescent="0.2">
      <c r="C80" s="62"/>
      <c r="G80" s="62"/>
    </row>
    <row r="81" spans="7:7" x14ac:dyDescent="0.2">
      <c r="G81" s="62"/>
    </row>
    <row r="82" spans="7:7" x14ac:dyDescent="0.2">
      <c r="G82" s="62"/>
    </row>
    <row r="83" spans="7:7" x14ac:dyDescent="0.2">
      <c r="G83" s="62"/>
    </row>
    <row r="84" spans="7:7" x14ac:dyDescent="0.2">
      <c r="G84" s="62"/>
    </row>
    <row r="85" spans="7:7" x14ac:dyDescent="0.2">
      <c r="G85" s="62"/>
    </row>
    <row r="86" spans="7:7" x14ac:dyDescent="0.2">
      <c r="G86" s="62"/>
    </row>
    <row r="87" spans="7:7" x14ac:dyDescent="0.2">
      <c r="G87" s="62"/>
    </row>
    <row r="88" spans="7:7" x14ac:dyDescent="0.2">
      <c r="G88" s="62"/>
    </row>
  </sheetData>
  <mergeCells count="16">
    <mergeCell ref="B3:B10"/>
    <mergeCell ref="F3:F10"/>
    <mergeCell ref="G3:H3"/>
    <mergeCell ref="C22:D22"/>
    <mergeCell ref="G22:H22"/>
    <mergeCell ref="N3:N10"/>
    <mergeCell ref="O3:P3"/>
    <mergeCell ref="J3:J10"/>
    <mergeCell ref="K3:L3"/>
    <mergeCell ref="C3:D3"/>
    <mergeCell ref="J22:J45"/>
    <mergeCell ref="B22:B41"/>
    <mergeCell ref="F22:F41"/>
    <mergeCell ref="K22:L22"/>
    <mergeCell ref="C14:D14"/>
    <mergeCell ref="B14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15AB-5A2D-434A-97D3-689FC9AFE47B}">
  <dimension ref="B1:V39"/>
  <sheetViews>
    <sheetView tabSelected="1" zoomScale="75" workbookViewId="0">
      <selection activeCell="N29" sqref="N29"/>
    </sheetView>
  </sheetViews>
  <sheetFormatPr baseColWidth="10" defaultRowHeight="16" x14ac:dyDescent="0.2"/>
  <cols>
    <col min="20" max="20" width="12.83203125" bestFit="1" customWidth="1"/>
  </cols>
  <sheetData>
    <row r="1" spans="2:22" ht="17" thickBot="1" x14ac:dyDescent="0.25"/>
    <row r="2" spans="2:22" ht="17" thickBot="1" x14ac:dyDescent="0.25">
      <c r="B2" s="77" t="s">
        <v>68</v>
      </c>
      <c r="C2" s="89" t="s">
        <v>25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76"/>
    </row>
    <row r="3" spans="2:22" x14ac:dyDescent="0.2">
      <c r="B3" s="78"/>
      <c r="C3" s="22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L3" s="24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8" t="s">
        <v>24</v>
      </c>
    </row>
    <row r="4" spans="2:22" x14ac:dyDescent="0.2">
      <c r="B4" s="78"/>
      <c r="C4" s="14" t="s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L4" s="16" t="s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9">
        <v>0</v>
      </c>
    </row>
    <row r="5" spans="2:22" x14ac:dyDescent="0.2">
      <c r="B5" s="78"/>
      <c r="C5" s="14" t="s">
        <v>1</v>
      </c>
      <c r="D5" s="1">
        <v>-6.8461090000000002</v>
      </c>
      <c r="E5" s="1">
        <v>5.7570523900000001</v>
      </c>
      <c r="F5" s="1">
        <v>-16.044260000000001</v>
      </c>
      <c r="G5" s="1">
        <v>8.0338267499999994</v>
      </c>
      <c r="H5" s="1">
        <v>-15.086570999999999</v>
      </c>
      <c r="I5" s="1">
        <v>1.1937811199999999</v>
      </c>
      <c r="J5">
        <v>-3.8300999999999998</v>
      </c>
      <c r="L5" s="16" t="s">
        <v>1</v>
      </c>
      <c r="M5">
        <v>-52.140008999999999</v>
      </c>
      <c r="N5">
        <v>-56</v>
      </c>
      <c r="O5">
        <v>-67.037369999999996</v>
      </c>
      <c r="P5">
        <v>-58.226601000000002</v>
      </c>
      <c r="Q5">
        <v>-62.285442000000003</v>
      </c>
      <c r="R5">
        <v>-56.533776000000003</v>
      </c>
      <c r="S5">
        <v>-64.081062000000003</v>
      </c>
      <c r="T5">
        <v>-40.321415000000002</v>
      </c>
      <c r="U5">
        <v>-64.765483000000003</v>
      </c>
      <c r="V5" s="10">
        <v>-65.947711999999996</v>
      </c>
    </row>
    <row r="6" spans="2:22" x14ac:dyDescent="0.2">
      <c r="B6" s="78"/>
      <c r="C6" s="14" t="s">
        <v>2</v>
      </c>
      <c r="D6" s="1">
        <v>16.666666599999999</v>
      </c>
      <c r="E6" s="1">
        <v>4.2329915099999997</v>
      </c>
      <c r="F6" s="1">
        <v>6.2240663899999999</v>
      </c>
      <c r="G6" s="1">
        <v>-8.4918957000000006</v>
      </c>
      <c r="H6" s="1">
        <v>-27.930743</v>
      </c>
      <c r="I6" s="1">
        <v>-14.963908999999999</v>
      </c>
      <c r="J6">
        <v>-4.0491229999999998</v>
      </c>
      <c r="L6" s="16" t="s">
        <v>2</v>
      </c>
      <c r="M6">
        <v>-52.804878000000002</v>
      </c>
      <c r="N6">
        <v>-53.925925999999997</v>
      </c>
      <c r="O6">
        <v>-55.848624000000001</v>
      </c>
      <c r="P6">
        <v>-44.433498</v>
      </c>
      <c r="Q6">
        <v>-56.314897000000002</v>
      </c>
      <c r="R6">
        <v>-51.112119999999997</v>
      </c>
      <c r="S6">
        <v>-41.0124</v>
      </c>
      <c r="T6">
        <v>-39.044176999999998</v>
      </c>
      <c r="U6">
        <v>-30.935033000000001</v>
      </c>
      <c r="V6" s="10">
        <v>-33.006535999999997</v>
      </c>
    </row>
    <row r="7" spans="2:22" x14ac:dyDescent="0.2">
      <c r="B7" s="78"/>
      <c r="C7" s="14" t="s">
        <v>3</v>
      </c>
      <c r="D7" s="1">
        <v>23.2299592</v>
      </c>
      <c r="E7" s="1">
        <v>-4.1891959999999999</v>
      </c>
      <c r="F7" s="1">
        <v>9.6818809100000003</v>
      </c>
      <c r="G7" s="1">
        <v>13.530655599999999</v>
      </c>
      <c r="H7" s="1">
        <v>-22.609797</v>
      </c>
      <c r="I7" s="1">
        <v>-15.463630999999999</v>
      </c>
      <c r="J7">
        <v>0.69667210000000002</v>
      </c>
      <c r="L7" s="16" t="s">
        <v>3</v>
      </c>
      <c r="M7">
        <v>-42.408202000000003</v>
      </c>
      <c r="N7">
        <v>-33.6</v>
      </c>
      <c r="O7">
        <v>-45.240825999999998</v>
      </c>
      <c r="P7">
        <v>-52.149754000000001</v>
      </c>
      <c r="Q7">
        <v>-45.966942000000003</v>
      </c>
      <c r="R7">
        <v>-37.217376999999999</v>
      </c>
      <c r="S7">
        <v>-37.358491000000001</v>
      </c>
      <c r="T7">
        <v>-47.733792000000001</v>
      </c>
      <c r="U7">
        <v>-25.121209100000002</v>
      </c>
      <c r="V7" s="10">
        <v>-52.384314000000003</v>
      </c>
    </row>
    <row r="8" spans="2:22" x14ac:dyDescent="0.2">
      <c r="B8" s="78"/>
      <c r="C8" s="14" t="s">
        <v>4</v>
      </c>
      <c r="D8" s="1">
        <v>7.72381516</v>
      </c>
      <c r="E8" s="1">
        <v>4.7046338900000002</v>
      </c>
      <c r="F8" s="1">
        <v>6.9156294599999999</v>
      </c>
      <c r="G8" s="1">
        <v>5.6553913900000001</v>
      </c>
      <c r="H8" s="1">
        <v>-18.70777</v>
      </c>
      <c r="I8" s="1">
        <v>-6.5186009</v>
      </c>
      <c r="J8">
        <v>-3.79812E-2</v>
      </c>
      <c r="L8" s="16" t="s">
        <v>4</v>
      </c>
      <c r="M8">
        <v>-38.901000000000003</v>
      </c>
      <c r="N8">
        <v>-30.213453250000001</v>
      </c>
      <c r="O8">
        <v>-43.104931000000001</v>
      </c>
      <c r="P8">
        <v>-40.098522000000003</v>
      </c>
      <c r="Q8">
        <v>-27.519072000000001</v>
      </c>
      <c r="R8">
        <v>-44.905869000000003</v>
      </c>
      <c r="S8">
        <v>-29.000699000000001</v>
      </c>
      <c r="T8">
        <v>-38.898451000000001</v>
      </c>
      <c r="U8">
        <v>-22.890103</v>
      </c>
      <c r="V8" s="10">
        <v>-38.431373000000001</v>
      </c>
    </row>
    <row r="9" spans="2:22" ht="17" thickBot="1" x14ac:dyDescent="0.25">
      <c r="B9" s="79"/>
      <c r="C9" s="15" t="s">
        <v>5</v>
      </c>
      <c r="D9" s="11">
        <v>18.270918699999999</v>
      </c>
      <c r="E9" s="11">
        <v>14.0431553</v>
      </c>
      <c r="F9" s="11">
        <v>7.2614107900000002</v>
      </c>
      <c r="G9" s="11">
        <v>16.321353200000001</v>
      </c>
      <c r="H9" s="11">
        <v>-20.235078999999999</v>
      </c>
      <c r="I9" s="11">
        <v>-3.9422545000000002</v>
      </c>
      <c r="J9" s="12">
        <v>5.2765423</v>
      </c>
      <c r="K9" s="12"/>
      <c r="L9" s="17" t="s">
        <v>5</v>
      </c>
      <c r="M9" s="12">
        <v>-21.060037999999999</v>
      </c>
      <c r="N9" s="12">
        <v>-19.777778000000001</v>
      </c>
      <c r="O9" s="12">
        <v>-38.910550000000001</v>
      </c>
      <c r="P9" s="12">
        <v>-26.305419000000001</v>
      </c>
      <c r="Q9" s="12">
        <v>-9.9597370000000005</v>
      </c>
      <c r="R9" s="12">
        <v>-29.909561</v>
      </c>
      <c r="S9" s="12">
        <v>-10.132774</v>
      </c>
      <c r="T9" s="12">
        <v>-18.022088</v>
      </c>
      <c r="U9" s="12">
        <v>-10.876918999999999</v>
      </c>
      <c r="V9" s="13">
        <v>-20.343136999999999</v>
      </c>
    </row>
    <row r="11" spans="2:22" ht="17" thickBot="1" x14ac:dyDescent="0.25"/>
    <row r="12" spans="2:22" ht="17" thickBot="1" x14ac:dyDescent="0.25">
      <c r="B12" s="86" t="s">
        <v>69</v>
      </c>
      <c r="C12" s="75" t="s">
        <v>26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76"/>
    </row>
    <row r="13" spans="2:22" x14ac:dyDescent="0.2">
      <c r="B13" s="87"/>
      <c r="C13" s="19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6" t="s">
        <v>11</v>
      </c>
      <c r="I13" s="6" t="s">
        <v>12</v>
      </c>
      <c r="J13" s="6" t="s">
        <v>13</v>
      </c>
      <c r="L13" s="23" t="s">
        <v>14</v>
      </c>
      <c r="M13" s="7" t="s">
        <v>15</v>
      </c>
      <c r="N13" s="7" t="s">
        <v>16</v>
      </c>
      <c r="O13" s="7" t="s">
        <v>17</v>
      </c>
      <c r="P13" s="7" t="s">
        <v>18</v>
      </c>
      <c r="Q13" s="7" t="s">
        <v>19</v>
      </c>
      <c r="R13" s="7" t="s">
        <v>20</v>
      </c>
      <c r="S13" s="7" t="s">
        <v>21</v>
      </c>
      <c r="T13" s="7" t="s">
        <v>22</v>
      </c>
      <c r="U13" s="7" t="s">
        <v>23</v>
      </c>
      <c r="V13" s="8" t="s">
        <v>24</v>
      </c>
    </row>
    <row r="14" spans="2:22" x14ac:dyDescent="0.2">
      <c r="B14" s="87"/>
      <c r="C14" s="20" t="s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L14" s="16" t="s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9">
        <v>0</v>
      </c>
    </row>
    <row r="15" spans="2:22" x14ac:dyDescent="0.2">
      <c r="B15" s="87"/>
      <c r="C15" s="20" t="s">
        <v>1</v>
      </c>
      <c r="D15" s="1">
        <v>-35.989378000000002</v>
      </c>
      <c r="E15" s="1">
        <v>0.29879705000000001</v>
      </c>
      <c r="F15" s="1">
        <v>23.188405800000002</v>
      </c>
      <c r="G15" s="1">
        <f>AVERAGE(D15:F15 )</f>
        <v>-4.1673917166666676</v>
      </c>
      <c r="H15" s="1">
        <v>-22.953731000000001</v>
      </c>
      <c r="I15" s="1">
        <v>-9.5203132999999998</v>
      </c>
      <c r="J15" s="1">
        <v>1.9160212000000001</v>
      </c>
      <c r="L15" s="16" t="s">
        <v>1</v>
      </c>
      <c r="M15" s="1">
        <v>-50.214964000000002</v>
      </c>
      <c r="N15" s="1">
        <v>-46.457121000000001</v>
      </c>
      <c r="O15" s="1">
        <v>-51.422071000000003</v>
      </c>
      <c r="P15" s="1">
        <v>-57.390503000000002</v>
      </c>
      <c r="Q15" s="1">
        <v>-78.435147000000001</v>
      </c>
      <c r="R15" s="1">
        <v>-54.723627999999998</v>
      </c>
      <c r="S15" s="1">
        <v>-65.268612000000005</v>
      </c>
      <c r="T15" s="1">
        <v>-40.585611999999998</v>
      </c>
      <c r="U15" s="1">
        <v>-67.113652999999999</v>
      </c>
      <c r="V15" s="9">
        <v>-26.665399000000001</v>
      </c>
    </row>
    <row r="16" spans="2:22" x14ac:dyDescent="0.2">
      <c r="B16" s="87"/>
      <c r="C16" s="20" t="s">
        <v>2</v>
      </c>
      <c r="D16" s="1">
        <v>-19.24925</v>
      </c>
      <c r="E16" s="1">
        <v>-1.762157</v>
      </c>
      <c r="F16" s="1">
        <v>11.7425929</v>
      </c>
      <c r="G16" s="1">
        <v>24.957221100000002</v>
      </c>
      <c r="H16" s="1">
        <v>2.05736725</v>
      </c>
      <c r="I16" s="1">
        <v>-1.3600448000000001</v>
      </c>
      <c r="J16" s="1">
        <v>9.5637994299999995</v>
      </c>
      <c r="L16" s="16" t="s">
        <v>2</v>
      </c>
      <c r="M16" s="1">
        <v>-38.618549000000002</v>
      </c>
      <c r="N16" s="1">
        <v>-38.618549000000002</v>
      </c>
      <c r="O16" s="1">
        <v>-43.399120000000003</v>
      </c>
      <c r="P16" s="1">
        <v>-28.305837</v>
      </c>
      <c r="Q16" s="1">
        <v>-65.674195999999995</v>
      </c>
      <c r="R16" s="1">
        <v>-46.061162000000003</v>
      </c>
      <c r="S16" s="1">
        <v>-60.491289000000002</v>
      </c>
      <c r="T16" s="1">
        <v>-44.465119999999999</v>
      </c>
      <c r="U16" s="1">
        <v>-35.023380000000003</v>
      </c>
      <c r="V16" s="9">
        <v>-6.6653992000000004</v>
      </c>
    </row>
    <row r="17" spans="2:22" x14ac:dyDescent="0.2">
      <c r="B17" s="87"/>
      <c r="C17" s="20" t="s">
        <v>3</v>
      </c>
      <c r="D17" s="1">
        <v>-14.921059</v>
      </c>
      <c r="E17" s="1">
        <v>-0.89070780000000005</v>
      </c>
      <c r="F17" s="1">
        <v>18.118415200000001</v>
      </c>
      <c r="G17" s="1">
        <v>26.929329200000002</v>
      </c>
      <c r="H17" s="1">
        <v>-6.4168225999999997</v>
      </c>
      <c r="I17" s="1">
        <v>4.8598000099999998</v>
      </c>
      <c r="J17" s="1">
        <v>10.0693029</v>
      </c>
      <c r="L17" s="16" t="s">
        <v>3</v>
      </c>
      <c r="M17" s="1">
        <v>-35.239811000000003</v>
      </c>
      <c r="N17" s="1">
        <v>-49.738069000000003</v>
      </c>
      <c r="O17" s="1">
        <v>-49.747768999999998</v>
      </c>
      <c r="P17" s="1">
        <v>-6.2175396999999997</v>
      </c>
      <c r="Q17" s="1">
        <v>-47.345281</v>
      </c>
      <c r="R17" s="1">
        <v>-44.387405999999999</v>
      </c>
      <c r="S17" s="1">
        <v>-49.414507999999998</v>
      </c>
      <c r="T17" s="1">
        <v>-26.665399000000001</v>
      </c>
      <c r="U17" s="1">
        <v>-16.964504999999999</v>
      </c>
      <c r="V17" s="9">
        <v>-26.741893999999998</v>
      </c>
    </row>
    <row r="18" spans="2:22" x14ac:dyDescent="0.2">
      <c r="B18" s="87"/>
      <c r="C18" s="20" t="s">
        <v>4</v>
      </c>
      <c r="D18" s="1">
        <v>-12.070523</v>
      </c>
      <c r="E18" s="1">
        <v>13.461723599999999</v>
      </c>
      <c r="F18" s="1">
        <v>16.209130900000002</v>
      </c>
      <c r="G18" s="1">
        <v>13.419746699999999</v>
      </c>
      <c r="H18" s="1">
        <v>-16.339423</v>
      </c>
      <c r="I18" s="1">
        <v>-4.1821079000000001</v>
      </c>
      <c r="J18" s="1">
        <v>22.266612299999998</v>
      </c>
      <c r="L18" s="16" t="s">
        <v>4</v>
      </c>
      <c r="M18" s="1">
        <v>-31.504071</v>
      </c>
      <c r="N18" s="1">
        <v>-40.929946999999999</v>
      </c>
      <c r="O18" s="1">
        <v>-36.554133</v>
      </c>
      <c r="P18" s="1">
        <v>-6.6528169000000004</v>
      </c>
      <c r="Q18" s="1">
        <v>-44.150405999999997</v>
      </c>
      <c r="R18" s="1">
        <v>-51.758214000000002</v>
      </c>
      <c r="S18" s="1">
        <v>-21.967517000000001</v>
      </c>
      <c r="T18" s="1">
        <v>-17.435779</v>
      </c>
      <c r="U18" s="1">
        <v>-38.18535</v>
      </c>
      <c r="V18" s="9">
        <v>-26.602198000000001</v>
      </c>
    </row>
    <row r="19" spans="2:22" ht="17" thickBot="1" x14ac:dyDescent="0.25">
      <c r="B19" s="88"/>
      <c r="C19" s="21" t="s">
        <v>5</v>
      </c>
      <c r="D19" s="11">
        <v>-28.271545</v>
      </c>
      <c r="E19" s="11">
        <v>18.4498195</v>
      </c>
      <c r="F19" s="11">
        <v>21.8129706</v>
      </c>
      <c r="G19" s="11">
        <v>5.9890486000000003</v>
      </c>
      <c r="H19" s="11">
        <v>3.5683797199999998</v>
      </c>
      <c r="I19" s="11">
        <v>-5.6010068999999998</v>
      </c>
      <c r="J19" s="11">
        <v>20.289441499999999</v>
      </c>
      <c r="K19" s="12"/>
      <c r="L19" s="17" t="s">
        <v>5</v>
      </c>
      <c r="M19" s="11">
        <v>-12.930171</v>
      </c>
      <c r="N19" s="11">
        <v>-2.2544167000000002</v>
      </c>
      <c r="O19" s="11">
        <v>14.152114900000001</v>
      </c>
      <c r="P19" s="11">
        <v>7.1326111699999997</v>
      </c>
      <c r="Q19" s="11">
        <v>-12.875806000000001</v>
      </c>
      <c r="R19" s="11">
        <v>-16.812114999999999</v>
      </c>
      <c r="S19" s="11">
        <v>-17.161653000000001</v>
      </c>
      <c r="T19" s="11">
        <v>-43.029175000000002</v>
      </c>
      <c r="U19" s="11">
        <v>-19.592687999999999</v>
      </c>
      <c r="V19" s="18">
        <v>-26.060836999999999</v>
      </c>
    </row>
    <row r="21" spans="2:22" ht="17" thickBot="1" x14ac:dyDescent="0.25"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2:22" ht="17" thickBot="1" x14ac:dyDescent="0.25">
      <c r="B22" s="77" t="s">
        <v>70</v>
      </c>
      <c r="C22" s="75" t="s">
        <v>27</v>
      </c>
      <c r="D22" s="76"/>
      <c r="E22" s="29"/>
      <c r="F22" s="77" t="s">
        <v>71</v>
      </c>
      <c r="G22" s="75" t="s">
        <v>28</v>
      </c>
      <c r="H22" s="76"/>
      <c r="I22" s="69"/>
      <c r="J22" s="108" t="s">
        <v>72</v>
      </c>
      <c r="K22" s="111" t="s">
        <v>29</v>
      </c>
      <c r="L22" s="112"/>
      <c r="M22" s="32"/>
      <c r="N22" s="108" t="s">
        <v>73</v>
      </c>
      <c r="O22" s="75" t="s">
        <v>102</v>
      </c>
      <c r="P22" s="76"/>
      <c r="Q22" s="32"/>
      <c r="R22" s="108" t="s">
        <v>74</v>
      </c>
      <c r="S22" s="111" t="s">
        <v>30</v>
      </c>
      <c r="T22" s="112"/>
    </row>
    <row r="23" spans="2:22" x14ac:dyDescent="0.2">
      <c r="B23" s="78"/>
      <c r="C23" s="30" t="s">
        <v>6</v>
      </c>
      <c r="D23" s="26" t="s">
        <v>14</v>
      </c>
      <c r="F23" s="78"/>
      <c r="G23" s="30" t="s">
        <v>6</v>
      </c>
      <c r="H23" s="26" t="s">
        <v>14</v>
      </c>
      <c r="I23" s="32"/>
      <c r="J23" s="109"/>
      <c r="K23" s="107" t="s">
        <v>6</v>
      </c>
      <c r="L23" s="104" t="s">
        <v>14</v>
      </c>
      <c r="M23" s="32"/>
      <c r="N23" s="109"/>
      <c r="O23" s="7" t="s">
        <v>6</v>
      </c>
      <c r="P23" s="8" t="s">
        <v>14</v>
      </c>
      <c r="Q23" s="32"/>
      <c r="R23" s="109"/>
      <c r="S23" s="107" t="s">
        <v>6</v>
      </c>
      <c r="T23" s="104" t="s">
        <v>14</v>
      </c>
    </row>
    <row r="24" spans="2:22" x14ac:dyDescent="0.2">
      <c r="B24" s="78"/>
      <c r="C24" s="30">
        <v>22</v>
      </c>
      <c r="D24" s="26">
        <v>41</v>
      </c>
      <c r="F24" s="78"/>
      <c r="G24" s="25">
        <v>13.06</v>
      </c>
      <c r="H24" s="26">
        <v>19.184000000000001</v>
      </c>
      <c r="I24" s="32"/>
      <c r="J24" s="109"/>
      <c r="K24" s="107">
        <v>1932.336</v>
      </c>
      <c r="L24" s="104">
        <v>418</v>
      </c>
      <c r="M24" s="32"/>
      <c r="N24" s="109"/>
      <c r="O24" s="7">
        <v>27.25</v>
      </c>
      <c r="P24" s="8">
        <v>31.166666666666668</v>
      </c>
      <c r="Q24" s="32"/>
      <c r="R24" s="109"/>
      <c r="S24" s="107">
        <v>4</v>
      </c>
      <c r="T24" s="104">
        <v>2</v>
      </c>
    </row>
    <row r="25" spans="2:22" x14ac:dyDescent="0.2">
      <c r="B25" s="78"/>
      <c r="C25" s="30">
        <v>16</v>
      </c>
      <c r="D25" s="26">
        <v>39</v>
      </c>
      <c r="F25" s="78"/>
      <c r="G25" s="25">
        <v>10</v>
      </c>
      <c r="H25" s="26">
        <v>21.285</v>
      </c>
      <c r="I25" s="32"/>
      <c r="J25" s="109"/>
      <c r="K25" s="107">
        <v>1817</v>
      </c>
      <c r="L25" s="104">
        <v>583</v>
      </c>
      <c r="M25" s="32"/>
      <c r="N25" s="109"/>
      <c r="O25" s="7">
        <v>25.833333333333332</v>
      </c>
      <c r="P25" s="8">
        <v>34.166666666666664</v>
      </c>
      <c r="Q25" s="32"/>
      <c r="R25" s="109"/>
      <c r="S25" s="107">
        <v>3</v>
      </c>
      <c r="T25" s="104">
        <v>3</v>
      </c>
    </row>
    <row r="26" spans="2:22" ht="17" thickBot="1" x14ac:dyDescent="0.25">
      <c r="B26" s="79"/>
      <c r="C26" s="31">
        <v>25</v>
      </c>
      <c r="D26" s="28">
        <v>33</v>
      </c>
      <c r="F26" s="79"/>
      <c r="G26" s="27">
        <v>15</v>
      </c>
      <c r="H26" s="28">
        <v>16.747</v>
      </c>
      <c r="I26" s="32"/>
      <c r="J26" s="109"/>
      <c r="K26" s="107">
        <v>1177</v>
      </c>
      <c r="L26" s="104">
        <v>616</v>
      </c>
      <c r="M26" s="32"/>
      <c r="N26" s="110"/>
      <c r="O26" s="102">
        <v>24.083333333333332</v>
      </c>
      <c r="P26" s="103">
        <v>33.416666666666664</v>
      </c>
      <c r="Q26" s="32"/>
      <c r="R26" s="109"/>
      <c r="S26" s="107">
        <v>3</v>
      </c>
      <c r="T26" s="104">
        <v>2</v>
      </c>
    </row>
    <row r="27" spans="2:22" x14ac:dyDescent="0.2">
      <c r="B27" s="4"/>
      <c r="J27" s="109"/>
      <c r="K27" s="107">
        <v>1318</v>
      </c>
      <c r="L27" s="104">
        <v>782</v>
      </c>
      <c r="M27" s="32"/>
      <c r="N27" s="32"/>
      <c r="O27" s="32"/>
      <c r="P27" s="32"/>
      <c r="Q27" s="32"/>
      <c r="R27" s="109"/>
      <c r="S27" s="107">
        <v>3</v>
      </c>
      <c r="T27" s="104">
        <v>3</v>
      </c>
      <c r="U27" s="32"/>
      <c r="V27" s="32"/>
    </row>
    <row r="28" spans="2:22" x14ac:dyDescent="0.2">
      <c r="J28" s="109"/>
      <c r="K28" s="107">
        <v>3972</v>
      </c>
      <c r="L28" s="104">
        <v>956</v>
      </c>
      <c r="R28" s="109"/>
      <c r="S28" s="107">
        <v>5</v>
      </c>
      <c r="T28" s="104">
        <v>3</v>
      </c>
    </row>
    <row r="29" spans="2:22" x14ac:dyDescent="0.2">
      <c r="J29" s="109"/>
      <c r="K29" s="107">
        <v>2620</v>
      </c>
      <c r="L29" s="104">
        <v>1688</v>
      </c>
      <c r="R29" s="109"/>
      <c r="S29" s="107">
        <v>4</v>
      </c>
      <c r="T29" s="104">
        <v>4</v>
      </c>
    </row>
    <row r="30" spans="2:22" x14ac:dyDescent="0.2">
      <c r="J30" s="109"/>
      <c r="K30" s="107">
        <v>2910</v>
      </c>
      <c r="L30" s="104">
        <v>2026</v>
      </c>
      <c r="R30" s="109"/>
      <c r="S30" s="107">
        <v>4</v>
      </c>
      <c r="T30" s="104">
        <v>4</v>
      </c>
    </row>
    <row r="31" spans="2:22" x14ac:dyDescent="0.2">
      <c r="J31" s="109"/>
      <c r="K31" s="107">
        <v>1393.6320000000001</v>
      </c>
      <c r="L31" s="104">
        <v>434</v>
      </c>
      <c r="R31" s="109"/>
      <c r="S31" s="107">
        <v>3</v>
      </c>
      <c r="T31" s="104">
        <v>2</v>
      </c>
    </row>
    <row r="32" spans="2:22" x14ac:dyDescent="0.2">
      <c r="J32" s="109"/>
      <c r="K32" s="107">
        <v>1855</v>
      </c>
      <c r="L32" s="104">
        <v>1517</v>
      </c>
      <c r="R32" s="109"/>
      <c r="S32" s="107">
        <v>5</v>
      </c>
      <c r="T32" s="104">
        <v>4</v>
      </c>
    </row>
    <row r="33" spans="10:20" x14ac:dyDescent="0.2">
      <c r="J33" s="109"/>
      <c r="K33" s="107">
        <v>2037.6000000000001</v>
      </c>
      <c r="L33" s="104">
        <v>891</v>
      </c>
      <c r="R33" s="109"/>
      <c r="S33" s="107">
        <v>6</v>
      </c>
      <c r="T33" s="104">
        <v>3</v>
      </c>
    </row>
    <row r="34" spans="10:20" x14ac:dyDescent="0.2">
      <c r="J34" s="109"/>
      <c r="K34" s="107">
        <v>2683</v>
      </c>
      <c r="L34" s="104">
        <v>856</v>
      </c>
      <c r="R34" s="109"/>
      <c r="S34" s="107">
        <v>6</v>
      </c>
      <c r="T34" s="104">
        <v>2</v>
      </c>
    </row>
    <row r="35" spans="10:20" x14ac:dyDescent="0.2">
      <c r="J35" s="109"/>
      <c r="K35" s="107">
        <v>1086</v>
      </c>
      <c r="L35" s="104">
        <v>548</v>
      </c>
      <c r="R35" s="109"/>
      <c r="S35" s="107">
        <v>4</v>
      </c>
      <c r="T35" s="104">
        <v>3</v>
      </c>
    </row>
    <row r="36" spans="10:20" x14ac:dyDescent="0.2">
      <c r="J36" s="109"/>
      <c r="K36" s="107">
        <v>2282</v>
      </c>
      <c r="L36" s="104">
        <v>625</v>
      </c>
      <c r="R36" s="109"/>
      <c r="S36" s="107">
        <v>7</v>
      </c>
      <c r="T36" s="104">
        <v>2</v>
      </c>
    </row>
    <row r="37" spans="10:20" x14ac:dyDescent="0.2">
      <c r="J37" s="109"/>
      <c r="K37" s="107">
        <v>1650</v>
      </c>
      <c r="L37" s="104">
        <v>285</v>
      </c>
      <c r="R37" s="109"/>
      <c r="S37" s="107">
        <v>4</v>
      </c>
      <c r="T37" s="104">
        <v>3</v>
      </c>
    </row>
    <row r="38" spans="10:20" x14ac:dyDescent="0.2">
      <c r="J38" s="109"/>
      <c r="K38" s="107">
        <v>2613</v>
      </c>
      <c r="L38" s="104">
        <v>1047</v>
      </c>
      <c r="R38" s="109"/>
      <c r="S38" s="107">
        <v>7</v>
      </c>
      <c r="T38" s="104">
        <v>2</v>
      </c>
    </row>
    <row r="39" spans="10:20" ht="17" thickBot="1" x14ac:dyDescent="0.25">
      <c r="J39" s="110"/>
      <c r="K39" s="105">
        <v>1924</v>
      </c>
      <c r="L39" s="106"/>
      <c r="R39" s="110"/>
      <c r="S39" s="105">
        <v>4</v>
      </c>
      <c r="T39" s="106"/>
    </row>
  </sheetData>
  <mergeCells count="14">
    <mergeCell ref="B12:B19"/>
    <mergeCell ref="C12:V12"/>
    <mergeCell ref="B22:B26"/>
    <mergeCell ref="B2:B9"/>
    <mergeCell ref="C2:V2"/>
    <mergeCell ref="O22:P22"/>
    <mergeCell ref="S22:T22"/>
    <mergeCell ref="C22:D22"/>
    <mergeCell ref="K22:L22"/>
    <mergeCell ref="F22:F26"/>
    <mergeCell ref="G22:H22"/>
    <mergeCell ref="N22:N26"/>
    <mergeCell ref="R22:R39"/>
    <mergeCell ref="J22:J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ACFE-0997-8244-B9B4-169E5FD34D79}">
  <dimension ref="B2:N20"/>
  <sheetViews>
    <sheetView zoomScale="91" workbookViewId="0">
      <selection activeCell="C3" sqref="C3:D3"/>
    </sheetView>
  </sheetViews>
  <sheetFormatPr baseColWidth="10" defaultRowHeight="16" x14ac:dyDescent="0.2"/>
  <sheetData>
    <row r="2" spans="2:14" ht="17" thickBot="1" x14ac:dyDescent="0.25"/>
    <row r="3" spans="2:14" ht="17" thickBot="1" x14ac:dyDescent="0.25">
      <c r="B3" s="77" t="s">
        <v>75</v>
      </c>
      <c r="C3" s="82" t="s">
        <v>40</v>
      </c>
      <c r="D3" s="83"/>
      <c r="F3" s="4"/>
      <c r="K3" s="4"/>
    </row>
    <row r="4" spans="2:14" x14ac:dyDescent="0.2">
      <c r="B4" s="78"/>
      <c r="C4" s="25" t="s">
        <v>6</v>
      </c>
      <c r="D4" s="26" t="s">
        <v>14</v>
      </c>
      <c r="F4" s="4"/>
      <c r="G4" s="25"/>
      <c r="H4" s="25"/>
      <c r="K4" s="4"/>
      <c r="L4" s="25"/>
      <c r="M4" s="25"/>
    </row>
    <row r="5" spans="2:14" x14ac:dyDescent="0.2">
      <c r="B5" s="78"/>
      <c r="C5" s="35">
        <v>2.0950846099999998</v>
      </c>
      <c r="D5" s="36">
        <v>6</v>
      </c>
      <c r="F5" s="4"/>
      <c r="G5" s="1"/>
      <c r="H5" s="1"/>
      <c r="J5" s="1"/>
      <c r="K5" s="4"/>
      <c r="L5" s="1"/>
      <c r="M5" s="4"/>
      <c r="N5" s="34"/>
    </row>
    <row r="6" spans="2:14" x14ac:dyDescent="0.2">
      <c r="B6" s="78"/>
      <c r="C6" s="35">
        <v>2.7517930499999999</v>
      </c>
      <c r="D6" s="36">
        <v>3.8895326400000001</v>
      </c>
      <c r="F6" s="4"/>
      <c r="G6" s="1"/>
      <c r="H6" s="1"/>
      <c r="I6" s="1"/>
      <c r="J6" s="1"/>
      <c r="K6" s="4"/>
      <c r="L6" s="1"/>
      <c r="M6" s="4"/>
      <c r="N6" s="34"/>
    </row>
    <row r="7" spans="2:14" x14ac:dyDescent="0.2">
      <c r="B7" s="78"/>
      <c r="C7" s="35">
        <v>1.1868300199999999</v>
      </c>
      <c r="D7" s="36">
        <v>4.4041713099999997</v>
      </c>
      <c r="F7" s="4"/>
      <c r="G7" s="1"/>
      <c r="H7" s="1"/>
      <c r="I7" s="1"/>
      <c r="J7" s="1"/>
      <c r="K7" s="4"/>
      <c r="L7" s="1"/>
      <c r="M7" s="4"/>
      <c r="N7" s="35"/>
    </row>
    <row r="8" spans="2:14" x14ac:dyDescent="0.2">
      <c r="B8" s="78"/>
      <c r="C8" s="35">
        <v>1.4295788199999999</v>
      </c>
      <c r="D8" s="36">
        <v>3.8961039</v>
      </c>
      <c r="F8" s="4"/>
      <c r="G8" s="1"/>
      <c r="I8" s="1"/>
      <c r="K8" s="4"/>
      <c r="L8" s="1"/>
      <c r="M8" s="4"/>
      <c r="N8" s="35"/>
    </row>
    <row r="9" spans="2:14" ht="17" thickBot="1" x14ac:dyDescent="0.25">
      <c r="B9" s="79"/>
      <c r="C9" s="37">
        <v>1.9704868799999999</v>
      </c>
      <c r="D9" s="38">
        <v>3.7323399199999998</v>
      </c>
      <c r="F9" s="4"/>
      <c r="G9" s="1"/>
      <c r="H9" s="1"/>
      <c r="I9" s="1"/>
      <c r="J9" s="1"/>
      <c r="K9" s="4"/>
      <c r="L9" s="1"/>
      <c r="M9" s="4"/>
      <c r="N9" s="34"/>
    </row>
    <row r="10" spans="2:14" x14ac:dyDescent="0.2">
      <c r="F10" s="4"/>
      <c r="H10" s="1"/>
      <c r="I10" s="1"/>
      <c r="J10" s="1"/>
      <c r="K10" s="4"/>
      <c r="L10" s="1"/>
      <c r="M10" s="4"/>
      <c r="N10" s="34"/>
    </row>
    <row r="13" spans="2:14" x14ac:dyDescent="0.2">
      <c r="G13" s="1"/>
    </row>
    <row r="14" spans="2:14" x14ac:dyDescent="0.2">
      <c r="B14" s="34"/>
      <c r="C14" s="1"/>
      <c r="D14" s="1"/>
      <c r="G14" s="1"/>
      <c r="L14" s="1"/>
    </row>
    <row r="15" spans="2:14" x14ac:dyDescent="0.2">
      <c r="B15" s="34"/>
      <c r="C15" s="1"/>
      <c r="D15" s="1"/>
      <c r="G15" s="1"/>
      <c r="L15" s="1"/>
      <c r="M15" s="35"/>
    </row>
    <row r="16" spans="2:14" x14ac:dyDescent="0.2">
      <c r="B16" s="34"/>
      <c r="C16" s="1"/>
      <c r="D16" s="1"/>
      <c r="G16" s="1"/>
      <c r="L16" s="1"/>
      <c r="M16" s="35"/>
    </row>
    <row r="17" spans="2:13" x14ac:dyDescent="0.2">
      <c r="B17" s="34"/>
      <c r="C17" s="1"/>
      <c r="D17" s="1"/>
      <c r="G17" s="1"/>
      <c r="L17" s="1"/>
      <c r="M17" s="35"/>
    </row>
    <row r="18" spans="2:13" x14ac:dyDescent="0.2">
      <c r="B18" s="1"/>
      <c r="C18" s="1"/>
      <c r="D18" s="1"/>
      <c r="L18" s="1"/>
      <c r="M18" s="35"/>
    </row>
    <row r="19" spans="2:13" x14ac:dyDescent="0.2">
      <c r="B19" s="4"/>
      <c r="C19" s="25"/>
      <c r="D19" s="25"/>
      <c r="L19" s="1"/>
      <c r="M19" s="35"/>
    </row>
    <row r="20" spans="2:13" x14ac:dyDescent="0.2">
      <c r="L20" s="1"/>
      <c r="M20" s="35"/>
    </row>
  </sheetData>
  <mergeCells count="2">
    <mergeCell ref="B3:B9"/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F092-2E3F-7F4B-97F4-2EF8A024D138}">
  <dimension ref="B2:V33"/>
  <sheetViews>
    <sheetView zoomScale="92" workbookViewId="0">
      <selection activeCell="H25" sqref="H25:I25"/>
    </sheetView>
  </sheetViews>
  <sheetFormatPr baseColWidth="10" defaultRowHeight="16" x14ac:dyDescent="0.2"/>
  <cols>
    <col min="3" max="3" width="10.83203125" style="50"/>
  </cols>
  <sheetData>
    <row r="2" spans="2:22" ht="17" thickBot="1" x14ac:dyDescent="0.25">
      <c r="T2" s="35"/>
    </row>
    <row r="3" spans="2:22" ht="17" thickBot="1" x14ac:dyDescent="0.25">
      <c r="B3" s="77" t="s">
        <v>76</v>
      </c>
      <c r="C3" s="75" t="s">
        <v>82</v>
      </c>
      <c r="D3" s="76"/>
      <c r="E3" s="25"/>
      <c r="F3" s="25"/>
      <c r="G3" s="77" t="s">
        <v>76</v>
      </c>
      <c r="H3" s="75" t="s">
        <v>41</v>
      </c>
      <c r="I3" s="76"/>
      <c r="K3" s="4"/>
      <c r="R3" s="4"/>
    </row>
    <row r="4" spans="2:22" x14ac:dyDescent="0.2">
      <c r="B4" s="78"/>
      <c r="C4" s="51" t="s">
        <v>6</v>
      </c>
      <c r="D4" s="26" t="s">
        <v>14</v>
      </c>
      <c r="E4" s="25"/>
      <c r="F4" s="25"/>
      <c r="G4" s="78"/>
      <c r="H4" s="25" t="s">
        <v>6</v>
      </c>
      <c r="I4" s="26" t="s">
        <v>14</v>
      </c>
      <c r="K4" s="4"/>
      <c r="R4" s="4"/>
    </row>
    <row r="5" spans="2:22" x14ac:dyDescent="0.2">
      <c r="B5" s="78"/>
      <c r="C5" s="1">
        <v>8.8000000000000007</v>
      </c>
      <c r="D5" s="9">
        <v>6.9493254699999998</v>
      </c>
      <c r="E5" s="1"/>
      <c r="F5" s="1"/>
      <c r="G5" s="78"/>
      <c r="H5">
        <f>0.334/7.278*100</f>
        <v>4.5891728496839796</v>
      </c>
      <c r="I5" s="9">
        <v>8.8878811899999999</v>
      </c>
      <c r="K5" s="4"/>
      <c r="L5" s="34"/>
      <c r="M5" s="1"/>
      <c r="N5" s="1"/>
      <c r="O5" s="1"/>
      <c r="P5" s="1"/>
      <c r="Q5" s="35"/>
      <c r="R5" s="4"/>
      <c r="S5" s="1"/>
      <c r="T5" s="35"/>
      <c r="U5" s="1"/>
      <c r="V5" s="1"/>
    </row>
    <row r="6" spans="2:22" x14ac:dyDescent="0.2">
      <c r="B6" s="78"/>
      <c r="C6" s="39">
        <v>3.1574074099999998</v>
      </c>
      <c r="D6" s="9">
        <v>11.016042799999999</v>
      </c>
      <c r="E6" s="1"/>
      <c r="F6" s="1"/>
      <c r="G6" s="78"/>
      <c r="H6">
        <f>0.156/10.803*100</f>
        <v>1.4440433212996389</v>
      </c>
      <c r="I6" s="9">
        <v>19.8</v>
      </c>
      <c r="K6" s="4"/>
      <c r="L6" s="34"/>
      <c r="M6" s="1"/>
      <c r="N6" s="1"/>
      <c r="O6" s="1"/>
      <c r="P6" s="35"/>
      <c r="Q6" s="35"/>
      <c r="R6" s="4"/>
      <c r="S6" s="35"/>
      <c r="T6" s="35"/>
      <c r="U6" s="1"/>
      <c r="V6" s="1"/>
    </row>
    <row r="7" spans="2:22" x14ac:dyDescent="0.2">
      <c r="B7" s="78"/>
      <c r="C7" s="39">
        <v>4.4429428199999998</v>
      </c>
      <c r="D7" s="9">
        <v>6.1050000000000004</v>
      </c>
      <c r="E7" s="1"/>
      <c r="F7" s="1"/>
      <c r="G7" s="78"/>
      <c r="H7">
        <f>0.406/11.839*100</f>
        <v>3.4293436945687983</v>
      </c>
      <c r="I7" s="9">
        <v>19.3333333</v>
      </c>
      <c r="K7" s="4"/>
      <c r="L7" s="34"/>
      <c r="M7" s="1"/>
      <c r="N7" s="1"/>
      <c r="O7" s="1"/>
      <c r="P7" s="1"/>
      <c r="Q7" s="35"/>
      <c r="R7" s="4"/>
      <c r="S7" s="1"/>
      <c r="T7" s="35"/>
      <c r="U7" s="1"/>
      <c r="V7" s="1"/>
    </row>
    <row r="8" spans="2:22" x14ac:dyDescent="0.2">
      <c r="B8" s="78"/>
      <c r="C8" s="39">
        <v>1.4295788199999999</v>
      </c>
      <c r="D8" s="9">
        <v>6.4666666700000004</v>
      </c>
      <c r="E8" s="1"/>
      <c r="F8" s="1"/>
      <c r="G8" s="78"/>
      <c r="H8">
        <f>0.299/16.931*100</f>
        <v>1.7659913767645146</v>
      </c>
      <c r="I8" s="9">
        <v>17.137340099999999</v>
      </c>
      <c r="K8" s="4"/>
      <c r="L8" s="34"/>
      <c r="M8" s="1"/>
      <c r="N8" s="1"/>
      <c r="O8" s="1"/>
      <c r="P8" s="1"/>
      <c r="Q8" s="35"/>
      <c r="R8" s="4"/>
      <c r="S8" s="1"/>
      <c r="T8" s="35"/>
      <c r="U8" s="1"/>
      <c r="V8" s="1"/>
    </row>
    <row r="9" spans="2:22" x14ac:dyDescent="0.2">
      <c r="B9" s="78"/>
      <c r="C9" s="39">
        <v>2.1322409499999999</v>
      </c>
      <c r="D9" s="9">
        <v>8.9429208399999993</v>
      </c>
      <c r="E9" s="1"/>
      <c r="F9" s="1"/>
      <c r="G9" s="78"/>
      <c r="I9" s="9">
        <v>14.891250599999999</v>
      </c>
      <c r="K9" s="4"/>
      <c r="L9" s="34"/>
      <c r="M9" s="1"/>
      <c r="N9" s="1"/>
      <c r="O9" s="1"/>
      <c r="P9" s="1"/>
      <c r="Q9" s="35"/>
      <c r="R9" s="4"/>
      <c r="S9" s="1"/>
      <c r="T9" s="35"/>
      <c r="U9" s="1"/>
      <c r="V9" s="1"/>
    </row>
    <row r="10" spans="2:22" ht="17" thickBot="1" x14ac:dyDescent="0.25">
      <c r="B10" s="79"/>
      <c r="C10" s="40"/>
      <c r="D10" s="18">
        <v>6.8709836900000001</v>
      </c>
      <c r="E10" s="1"/>
      <c r="F10" s="1"/>
      <c r="G10" s="79"/>
      <c r="H10" s="12"/>
      <c r="I10" s="13"/>
      <c r="K10" s="4"/>
      <c r="P10" s="1"/>
      <c r="Q10" s="35"/>
      <c r="R10" s="4"/>
      <c r="S10" s="1"/>
      <c r="T10" s="35"/>
      <c r="U10" s="1"/>
    </row>
    <row r="13" spans="2:22" ht="17" thickBot="1" x14ac:dyDescent="0.25"/>
    <row r="14" spans="2:22" ht="17" thickBot="1" x14ac:dyDescent="0.25">
      <c r="B14" s="77" t="s">
        <v>77</v>
      </c>
      <c r="C14" s="75" t="s">
        <v>83</v>
      </c>
      <c r="D14" s="76"/>
      <c r="E14" s="25"/>
      <c r="F14" s="25"/>
      <c r="G14" s="77" t="s">
        <v>77</v>
      </c>
      <c r="H14" s="89" t="s">
        <v>86</v>
      </c>
      <c r="I14" s="76"/>
      <c r="J14" s="46"/>
      <c r="K14" s="46"/>
      <c r="L14" s="46"/>
      <c r="M14" s="46"/>
      <c r="P14" s="4"/>
      <c r="S14" s="4"/>
      <c r="T14" s="4"/>
      <c r="U14" s="4"/>
      <c r="V14" s="4"/>
    </row>
    <row r="15" spans="2:22" x14ac:dyDescent="0.2">
      <c r="B15" s="78"/>
      <c r="C15" s="52" t="s">
        <v>6</v>
      </c>
      <c r="D15" s="26" t="s">
        <v>14</v>
      </c>
      <c r="G15" s="78"/>
      <c r="H15" s="25" t="s">
        <v>6</v>
      </c>
      <c r="I15" s="26" t="s">
        <v>14</v>
      </c>
      <c r="J15" s="46"/>
      <c r="K15" s="46"/>
      <c r="L15" s="47"/>
      <c r="M15" s="47"/>
      <c r="P15" s="4"/>
      <c r="Q15" s="48"/>
      <c r="R15" s="48"/>
      <c r="S15" s="4"/>
      <c r="T15" s="4"/>
      <c r="U15" s="4"/>
      <c r="V15" s="4"/>
    </row>
    <row r="16" spans="2:22" x14ac:dyDescent="0.2">
      <c r="B16" s="78"/>
      <c r="C16" s="1">
        <v>3.6221352699999998</v>
      </c>
      <c r="D16" s="9">
        <v>7.4</v>
      </c>
      <c r="E16" s="1"/>
      <c r="F16" s="1"/>
      <c r="G16" s="78"/>
      <c r="H16" s="1">
        <v>5.63443264</v>
      </c>
      <c r="I16" s="9">
        <v>6.4704339800000001</v>
      </c>
      <c r="J16" s="46"/>
      <c r="K16" s="46"/>
      <c r="L16" s="49"/>
      <c r="M16" s="49"/>
      <c r="P16" s="4"/>
      <c r="Q16" s="25"/>
      <c r="R16" s="25"/>
      <c r="S16" s="4"/>
      <c r="T16" s="4"/>
      <c r="U16" s="4"/>
      <c r="V16" s="4"/>
    </row>
    <row r="17" spans="2:22" x14ac:dyDescent="0.2">
      <c r="B17" s="78"/>
      <c r="C17" s="1">
        <v>3.9486162600000001</v>
      </c>
      <c r="D17" s="9">
        <v>5.57796878</v>
      </c>
      <c r="E17" s="1"/>
      <c r="F17" s="1"/>
      <c r="G17" s="78"/>
      <c r="H17" s="1">
        <v>3.1061259699999999</v>
      </c>
      <c r="I17" s="9">
        <v>14.7631579</v>
      </c>
      <c r="J17" s="46"/>
      <c r="K17" s="46"/>
      <c r="L17" s="49"/>
      <c r="M17" s="49"/>
      <c r="P17" s="4"/>
      <c r="Q17" s="35"/>
      <c r="R17" s="35"/>
      <c r="S17" s="4"/>
      <c r="T17" s="4"/>
      <c r="U17" s="4"/>
      <c r="V17" s="4"/>
    </row>
    <row r="18" spans="2:22" x14ac:dyDescent="0.2">
      <c r="B18" s="78"/>
      <c r="C18" s="1">
        <v>3.53817505</v>
      </c>
      <c r="D18" s="9">
        <v>6.6129032299999997</v>
      </c>
      <c r="E18" s="1"/>
      <c r="F18" s="1"/>
      <c r="G18" s="78"/>
      <c r="H18" s="1">
        <v>4.6244568599999996</v>
      </c>
      <c r="I18" s="9">
        <v>5.5885502899999997</v>
      </c>
      <c r="J18" s="46"/>
      <c r="K18" s="46"/>
      <c r="L18" s="49"/>
      <c r="M18" s="49"/>
      <c r="P18" s="4"/>
      <c r="Q18" s="35"/>
      <c r="R18" s="35"/>
      <c r="S18" s="4"/>
      <c r="T18" s="4"/>
      <c r="U18" s="4"/>
      <c r="V18" s="4"/>
    </row>
    <row r="19" spans="2:22" x14ac:dyDescent="0.2">
      <c r="B19" s="78"/>
      <c r="C19" s="1">
        <v>3.3082239699999998</v>
      </c>
      <c r="D19" s="9">
        <v>5.0905432599999996</v>
      </c>
      <c r="E19" s="1"/>
      <c r="F19" s="1"/>
      <c r="G19" s="78"/>
      <c r="H19" s="1">
        <v>2.1821852900000001</v>
      </c>
      <c r="I19" s="9">
        <v>7.68108652</v>
      </c>
      <c r="J19" s="46"/>
      <c r="K19" s="46"/>
      <c r="L19" s="49"/>
      <c r="M19" s="49"/>
      <c r="P19" s="4"/>
      <c r="Q19" s="35"/>
      <c r="R19" s="35"/>
      <c r="S19" s="4"/>
      <c r="T19" s="4"/>
      <c r="U19" s="4"/>
      <c r="V19" s="4"/>
    </row>
    <row r="20" spans="2:22" ht="17" thickBot="1" x14ac:dyDescent="0.25">
      <c r="B20" s="79"/>
      <c r="C20" s="11">
        <v>1.20952009</v>
      </c>
      <c r="D20" s="18">
        <v>4.0918232899999998</v>
      </c>
      <c r="E20" s="1"/>
      <c r="F20" s="1"/>
      <c r="G20" s="79"/>
      <c r="H20" s="11">
        <v>2.6252717200000002</v>
      </c>
      <c r="I20" s="18">
        <v>9.4250641500000008</v>
      </c>
      <c r="J20" s="46"/>
      <c r="K20" s="46"/>
      <c r="L20" s="49"/>
      <c r="M20" s="49"/>
      <c r="P20" s="4"/>
      <c r="Q20" s="35"/>
      <c r="R20" s="35"/>
      <c r="S20" s="4"/>
      <c r="T20" s="4"/>
      <c r="U20" s="4"/>
      <c r="V20" s="4"/>
    </row>
    <row r="21" spans="2:22" x14ac:dyDescent="0.2">
      <c r="B21" s="4"/>
      <c r="G21" s="4"/>
      <c r="J21" s="46"/>
      <c r="K21" s="46"/>
      <c r="L21" s="49"/>
      <c r="M21" s="49"/>
      <c r="P21" s="4"/>
      <c r="Q21" s="35"/>
      <c r="R21" s="35"/>
      <c r="S21" s="4"/>
      <c r="T21" s="4"/>
      <c r="U21" s="4"/>
      <c r="V21" s="4"/>
    </row>
    <row r="22" spans="2:22" x14ac:dyDescent="0.2">
      <c r="L22" s="1"/>
      <c r="S22" s="4"/>
      <c r="T22" s="4"/>
      <c r="U22" s="4"/>
      <c r="V22" s="4"/>
    </row>
    <row r="23" spans="2:22" x14ac:dyDescent="0.2">
      <c r="C23" s="53"/>
      <c r="K23" s="4"/>
      <c r="O23" s="4"/>
      <c r="P23" s="4"/>
      <c r="Q23" s="4"/>
      <c r="S23" s="4"/>
      <c r="V23" s="4"/>
    </row>
    <row r="24" spans="2:22" ht="17" thickBot="1" x14ac:dyDescent="0.25">
      <c r="C24" s="53"/>
      <c r="D24" s="25"/>
      <c r="E24" s="25"/>
      <c r="F24" s="25"/>
      <c r="H24" s="25"/>
      <c r="I24" s="25"/>
      <c r="K24" s="4"/>
      <c r="L24" s="25"/>
      <c r="M24" s="25"/>
      <c r="O24" s="4"/>
      <c r="P24" s="4"/>
      <c r="Q24" s="4"/>
      <c r="S24" s="4"/>
      <c r="T24" s="25"/>
      <c r="U24" s="25"/>
      <c r="V24" s="4"/>
    </row>
    <row r="25" spans="2:22" ht="17" thickBot="1" x14ac:dyDescent="0.25">
      <c r="B25" s="77" t="s">
        <v>78</v>
      </c>
      <c r="C25" s="75" t="s">
        <v>84</v>
      </c>
      <c r="D25" s="76"/>
      <c r="G25" s="77" t="s">
        <v>78</v>
      </c>
      <c r="H25" s="75" t="s">
        <v>85</v>
      </c>
      <c r="I25" s="76"/>
      <c r="K25" s="4"/>
      <c r="L25" s="1"/>
      <c r="M25" s="4"/>
      <c r="O25" s="4"/>
      <c r="P25" s="4"/>
      <c r="Q25" s="4"/>
      <c r="S25" s="4"/>
      <c r="T25" s="35"/>
      <c r="U25" s="35"/>
      <c r="V25" s="4"/>
    </row>
    <row r="26" spans="2:22" x14ac:dyDescent="0.2">
      <c r="B26" s="78"/>
      <c r="C26" s="52" t="s">
        <v>6</v>
      </c>
      <c r="D26" s="26" t="s">
        <v>14</v>
      </c>
      <c r="G26" s="78"/>
      <c r="H26" s="25" t="s">
        <v>6</v>
      </c>
      <c r="I26" s="26" t="s">
        <v>14</v>
      </c>
      <c r="K26" s="4"/>
      <c r="L26" s="1"/>
      <c r="M26" s="4"/>
      <c r="O26" s="4"/>
      <c r="P26" s="4"/>
      <c r="Q26" s="4"/>
      <c r="S26" s="4"/>
      <c r="T26" s="35"/>
      <c r="U26" s="35"/>
      <c r="V26" s="4"/>
    </row>
    <row r="27" spans="2:22" x14ac:dyDescent="0.2">
      <c r="B27" s="78"/>
      <c r="C27" s="1">
        <v>4</v>
      </c>
      <c r="D27" s="36">
        <v>3.9050843899999998</v>
      </c>
      <c r="E27" s="35"/>
      <c r="F27" s="35"/>
      <c r="G27" s="78"/>
      <c r="H27" s="1">
        <v>4.8193697200000001</v>
      </c>
      <c r="I27" s="9">
        <v>6.7039999999999997</v>
      </c>
      <c r="K27" s="4"/>
      <c r="L27" s="1"/>
      <c r="M27" s="4"/>
      <c r="O27" s="4"/>
      <c r="P27" s="4"/>
      <c r="Q27" s="4"/>
      <c r="S27" s="4"/>
      <c r="T27" s="35"/>
      <c r="U27" s="35"/>
      <c r="V27" s="4"/>
    </row>
    <row r="28" spans="2:22" x14ac:dyDescent="0.2">
      <c r="B28" s="78"/>
      <c r="C28" s="1">
        <v>2.1340714200000002</v>
      </c>
      <c r="D28" s="36">
        <v>7.6119250100000002</v>
      </c>
      <c r="E28" s="35"/>
      <c r="F28" s="35"/>
      <c r="G28" s="78"/>
      <c r="H28" s="1">
        <v>4.4077356999999999</v>
      </c>
      <c r="I28" s="9">
        <v>12.366537599999999</v>
      </c>
      <c r="K28" s="4"/>
      <c r="L28" s="1"/>
      <c r="M28" s="4"/>
      <c r="O28" s="4"/>
      <c r="P28" s="4"/>
      <c r="Q28" s="4"/>
      <c r="S28" s="4"/>
      <c r="T28" s="35"/>
      <c r="U28" s="35"/>
      <c r="V28" s="4"/>
    </row>
    <row r="29" spans="2:22" x14ac:dyDescent="0.2">
      <c r="B29" s="78"/>
      <c r="C29" s="1">
        <v>4.3983957199999999</v>
      </c>
      <c r="D29" s="36">
        <v>3.7819900999999998</v>
      </c>
      <c r="E29" s="35"/>
      <c r="F29" s="35"/>
      <c r="G29" s="78"/>
      <c r="H29" s="1">
        <v>5.2139037400000001</v>
      </c>
      <c r="I29" s="9">
        <v>8.6326767100000001</v>
      </c>
      <c r="K29" s="4"/>
      <c r="L29" s="1"/>
      <c r="M29" s="4"/>
      <c r="O29" s="4"/>
      <c r="P29" s="4"/>
      <c r="Q29" s="4"/>
      <c r="S29" s="4"/>
      <c r="T29" s="35"/>
      <c r="U29" s="35"/>
    </row>
    <row r="30" spans="2:22" x14ac:dyDescent="0.2">
      <c r="B30" s="78"/>
      <c r="C30" s="1">
        <v>1.20670002</v>
      </c>
      <c r="D30" s="36">
        <v>6.0320157999999999</v>
      </c>
      <c r="E30" s="35"/>
      <c r="F30" s="35"/>
      <c r="G30" s="78"/>
      <c r="H30" s="1">
        <v>6.3093415000000004</v>
      </c>
      <c r="I30" s="9">
        <v>10.0117832</v>
      </c>
      <c r="K30" s="4"/>
      <c r="L30" s="1"/>
      <c r="M30" s="4"/>
      <c r="O30" s="4"/>
      <c r="P30" s="4"/>
      <c r="Q30" s="4"/>
    </row>
    <row r="31" spans="2:22" x14ac:dyDescent="0.2">
      <c r="B31" s="78"/>
      <c r="C31" s="1">
        <v>2.0970486880000001</v>
      </c>
      <c r="D31" s="36">
        <v>4.3549108199999997</v>
      </c>
      <c r="E31" s="35"/>
      <c r="F31" s="35"/>
      <c r="G31" s="78"/>
      <c r="H31" s="1"/>
      <c r="I31" s="9">
        <v>9.4250641500000008</v>
      </c>
      <c r="M31" s="35"/>
      <c r="O31" s="4"/>
      <c r="P31" s="4"/>
      <c r="Q31" s="4"/>
    </row>
    <row r="32" spans="2:22" ht="17" thickBot="1" x14ac:dyDescent="0.25">
      <c r="B32" s="79"/>
      <c r="C32" s="11"/>
      <c r="D32" s="38">
        <v>3.6240786200000001</v>
      </c>
      <c r="E32" s="35"/>
      <c r="F32" s="35"/>
      <c r="G32" s="79"/>
      <c r="H32" s="11"/>
      <c r="I32" s="13"/>
      <c r="K32" s="1"/>
      <c r="L32" s="1"/>
      <c r="M32" s="1"/>
      <c r="N32" s="4"/>
      <c r="O32" s="4"/>
      <c r="P32" s="4"/>
      <c r="Q32" s="4"/>
    </row>
    <row r="33" spans="12:16" x14ac:dyDescent="0.2">
      <c r="L33" s="1"/>
      <c r="M33" s="1"/>
      <c r="O33" s="1"/>
      <c r="P33" s="35"/>
    </row>
  </sheetData>
  <mergeCells count="12">
    <mergeCell ref="C14:D14"/>
    <mergeCell ref="H14:I14"/>
    <mergeCell ref="B25:B32"/>
    <mergeCell ref="B14:B20"/>
    <mergeCell ref="G3:G10"/>
    <mergeCell ref="G14:G20"/>
    <mergeCell ref="G25:G32"/>
    <mergeCell ref="H25:I25"/>
    <mergeCell ref="C25:D25"/>
    <mergeCell ref="B3:B10"/>
    <mergeCell ref="C3:D3"/>
    <mergeCell ref="H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1404A-04FC-3747-A541-7966E294DF3F}">
  <dimension ref="B2:P28"/>
  <sheetViews>
    <sheetView workbookViewId="0">
      <selection activeCell="H22" sqref="H22:I22"/>
    </sheetView>
  </sheetViews>
  <sheetFormatPr baseColWidth="10" defaultRowHeight="16" x14ac:dyDescent="0.2"/>
  <sheetData>
    <row r="2" spans="2:16" ht="17" thickBot="1" x14ac:dyDescent="0.25"/>
    <row r="3" spans="2:16" ht="17" thickBot="1" x14ac:dyDescent="0.25">
      <c r="B3" s="77" t="s">
        <v>79</v>
      </c>
      <c r="C3" s="75" t="s">
        <v>45</v>
      </c>
      <c r="D3" s="76"/>
      <c r="E3" s="25"/>
      <c r="F3" s="25"/>
      <c r="G3" s="77" t="s">
        <v>79</v>
      </c>
      <c r="H3" s="75" t="s">
        <v>42</v>
      </c>
      <c r="I3" s="76"/>
      <c r="K3" s="92"/>
      <c r="L3" s="92"/>
      <c r="N3" s="92"/>
      <c r="O3" s="92"/>
    </row>
    <row r="4" spans="2:16" s="25" customFormat="1" x14ac:dyDescent="0.2">
      <c r="B4" s="78"/>
      <c r="C4" s="25" t="s">
        <v>6</v>
      </c>
      <c r="D4" s="26" t="s">
        <v>14</v>
      </c>
      <c r="G4" s="78"/>
      <c r="H4" s="25" t="s">
        <v>6</v>
      </c>
      <c r="I4" s="26" t="s">
        <v>14</v>
      </c>
      <c r="K4" s="41"/>
      <c r="L4" s="41"/>
      <c r="N4" s="41"/>
      <c r="O4" s="41"/>
    </row>
    <row r="5" spans="2:16" x14ac:dyDescent="0.2">
      <c r="B5" s="78"/>
      <c r="C5" s="1">
        <v>2.8043667399999999</v>
      </c>
      <c r="D5" s="9">
        <v>3.2040000000000002</v>
      </c>
      <c r="E5" s="1"/>
      <c r="F5" s="1"/>
      <c r="G5" s="78"/>
      <c r="H5" s="1">
        <v>4.3843729099999997</v>
      </c>
      <c r="I5" s="9">
        <v>0.71346374999999995</v>
      </c>
      <c r="K5" s="1"/>
      <c r="L5" s="1"/>
      <c r="N5" s="1"/>
      <c r="O5" s="1"/>
    </row>
    <row r="6" spans="2:16" x14ac:dyDescent="0.2">
      <c r="B6" s="78"/>
      <c r="C6" s="1">
        <v>1.4797979800000001</v>
      </c>
      <c r="D6" s="9">
        <v>3.6271203000000001</v>
      </c>
      <c r="E6" s="1"/>
      <c r="F6" s="1"/>
      <c r="G6" s="78"/>
      <c r="H6" s="1">
        <v>3.9694551499999999</v>
      </c>
      <c r="I6" s="9">
        <v>0.80467520999999997</v>
      </c>
      <c r="K6" s="1"/>
      <c r="L6" s="1"/>
      <c r="N6" s="1"/>
      <c r="O6" s="1"/>
    </row>
    <row r="7" spans="2:16" x14ac:dyDescent="0.2">
      <c r="B7" s="78"/>
      <c r="C7" s="1">
        <v>2.7517886599999999</v>
      </c>
      <c r="D7" s="9">
        <v>7.98773891</v>
      </c>
      <c r="E7" s="1"/>
      <c r="F7" s="1"/>
      <c r="G7" s="78"/>
      <c r="H7" s="1">
        <v>5.0615915300000003</v>
      </c>
      <c r="I7" s="9">
        <v>2.0188053099999999</v>
      </c>
      <c r="K7" s="1"/>
      <c r="L7" s="1"/>
      <c r="N7" s="1"/>
      <c r="O7" s="1"/>
    </row>
    <row r="8" spans="2:16" ht="17" thickBot="1" x14ac:dyDescent="0.25">
      <c r="B8" s="79"/>
      <c r="C8" s="11">
        <v>1.4256835800000001</v>
      </c>
      <c r="D8" s="18">
        <v>5.8950958699999996</v>
      </c>
      <c r="E8" s="1"/>
      <c r="F8" s="1"/>
      <c r="G8" s="79"/>
      <c r="H8" s="11"/>
      <c r="I8" s="18">
        <v>2.2921348300000002</v>
      </c>
      <c r="K8" s="1"/>
      <c r="L8" s="1"/>
      <c r="N8" s="1"/>
      <c r="O8" s="1"/>
    </row>
    <row r="9" spans="2:16" x14ac:dyDescent="0.2">
      <c r="C9" s="1"/>
      <c r="D9" s="1"/>
      <c r="E9" s="1"/>
      <c r="F9" s="1"/>
      <c r="H9" s="1"/>
      <c r="I9" s="1"/>
      <c r="K9" s="1"/>
      <c r="L9" s="1"/>
      <c r="N9" s="1"/>
      <c r="O9" s="1"/>
    </row>
    <row r="10" spans="2:16" x14ac:dyDescent="0.2">
      <c r="O10" s="1"/>
      <c r="P10" s="1"/>
    </row>
    <row r="11" spans="2:16" ht="17" thickBot="1" x14ac:dyDescent="0.25"/>
    <row r="12" spans="2:16" ht="17" thickBot="1" x14ac:dyDescent="0.25">
      <c r="B12" s="77" t="s">
        <v>80</v>
      </c>
      <c r="C12" s="75" t="s">
        <v>44</v>
      </c>
      <c r="D12" s="76"/>
      <c r="G12" s="77" t="s">
        <v>80</v>
      </c>
      <c r="H12" s="90" t="s">
        <v>43</v>
      </c>
      <c r="I12" s="91"/>
    </row>
    <row r="13" spans="2:16" x14ac:dyDescent="0.2">
      <c r="B13" s="78"/>
      <c r="C13" s="25" t="s">
        <v>6</v>
      </c>
      <c r="D13" s="26" t="s">
        <v>14</v>
      </c>
      <c r="G13" s="78"/>
      <c r="H13" s="41" t="s">
        <v>6</v>
      </c>
      <c r="I13" s="42" t="s">
        <v>14</v>
      </c>
    </row>
    <row r="14" spans="2:16" x14ac:dyDescent="0.2">
      <c r="B14" s="78"/>
      <c r="C14" s="1">
        <v>1.51392405</v>
      </c>
      <c r="D14" s="9">
        <v>5.4320000000000004</v>
      </c>
      <c r="G14" s="78"/>
      <c r="H14" s="1">
        <v>9.8686828500000008</v>
      </c>
      <c r="I14" s="9">
        <v>2.9836296400000002</v>
      </c>
    </row>
    <row r="15" spans="2:16" x14ac:dyDescent="0.2">
      <c r="B15" s="78"/>
      <c r="C15" s="1">
        <v>1.7879778500000001</v>
      </c>
      <c r="D15" s="9">
        <v>6.39717425</v>
      </c>
      <c r="G15" s="78"/>
      <c r="H15" s="1">
        <v>3.6159850599999999</v>
      </c>
      <c r="I15" s="9">
        <v>3.4251412399999999</v>
      </c>
    </row>
    <row r="16" spans="2:16" ht="17" thickBot="1" x14ac:dyDescent="0.25">
      <c r="B16" s="79"/>
      <c r="C16" s="11">
        <v>1.89737771</v>
      </c>
      <c r="D16" s="18">
        <v>5.8580718100000002</v>
      </c>
      <c r="G16" s="78"/>
      <c r="H16" s="1">
        <v>5.0491679300000003</v>
      </c>
      <c r="I16" s="9">
        <v>1.04042974</v>
      </c>
    </row>
    <row r="17" spans="2:9" x14ac:dyDescent="0.2">
      <c r="G17" s="78"/>
      <c r="H17" s="1">
        <v>11.1881188</v>
      </c>
      <c r="I17" s="9"/>
    </row>
    <row r="18" spans="2:9" ht="17" thickBot="1" x14ac:dyDescent="0.25">
      <c r="G18" s="79"/>
      <c r="H18" s="11">
        <v>7.8434684700000004</v>
      </c>
      <c r="I18" s="18"/>
    </row>
    <row r="21" spans="2:9" ht="17" thickBot="1" x14ac:dyDescent="0.25"/>
    <row r="22" spans="2:9" ht="17" thickBot="1" x14ac:dyDescent="0.25">
      <c r="B22" s="77" t="s">
        <v>81</v>
      </c>
      <c r="C22" s="75" t="s">
        <v>46</v>
      </c>
      <c r="D22" s="76"/>
      <c r="G22" s="77" t="s">
        <v>81</v>
      </c>
      <c r="H22" s="90" t="s">
        <v>47</v>
      </c>
      <c r="I22" s="91"/>
    </row>
    <row r="23" spans="2:9" x14ac:dyDescent="0.2">
      <c r="B23" s="78"/>
      <c r="C23" s="25" t="s">
        <v>6</v>
      </c>
      <c r="D23" s="26" t="s">
        <v>14</v>
      </c>
      <c r="G23" s="78"/>
      <c r="H23" s="41" t="s">
        <v>6</v>
      </c>
      <c r="I23" s="42" t="s">
        <v>14</v>
      </c>
    </row>
    <row r="24" spans="2:9" x14ac:dyDescent="0.2">
      <c r="B24" s="78"/>
      <c r="C24" s="1">
        <v>2.6962401100000002</v>
      </c>
      <c r="D24" s="9">
        <v>6.0801099799999996</v>
      </c>
      <c r="G24" s="78"/>
      <c r="H24" s="1">
        <v>9.4129287999999995</v>
      </c>
      <c r="I24" s="9">
        <v>2.31960203</v>
      </c>
    </row>
    <row r="25" spans="2:9" x14ac:dyDescent="0.2">
      <c r="B25" s="78"/>
      <c r="C25" s="1">
        <v>1.60929075</v>
      </c>
      <c r="D25" s="9">
        <v>4.7004180199999999</v>
      </c>
      <c r="G25" s="78"/>
      <c r="H25" s="1">
        <v>6.40730881</v>
      </c>
      <c r="I25" s="9">
        <v>4.8165350699999996</v>
      </c>
    </row>
    <row r="26" spans="2:9" ht="17" thickBot="1" x14ac:dyDescent="0.25">
      <c r="B26" s="79"/>
      <c r="C26" s="11">
        <v>1.6903109000000001</v>
      </c>
      <c r="D26" s="18">
        <v>8.1390464100000006</v>
      </c>
      <c r="G26" s="78"/>
      <c r="H26" s="1">
        <v>7.9987926399999996</v>
      </c>
      <c r="I26" s="9">
        <v>2.0909090899999998</v>
      </c>
    </row>
    <row r="27" spans="2:9" ht="17" thickBot="1" x14ac:dyDescent="0.25">
      <c r="G27" s="79"/>
      <c r="H27" s="11"/>
      <c r="I27" s="18">
        <v>2.39175081</v>
      </c>
    </row>
    <row r="28" spans="2:9" x14ac:dyDescent="0.2">
      <c r="H28" s="1"/>
      <c r="I28" s="1"/>
    </row>
  </sheetData>
  <mergeCells count="14">
    <mergeCell ref="K3:L3"/>
    <mergeCell ref="N3:O3"/>
    <mergeCell ref="B3:B8"/>
    <mergeCell ref="B12:B16"/>
    <mergeCell ref="C12:D12"/>
    <mergeCell ref="H12:I12"/>
    <mergeCell ref="H22:I22"/>
    <mergeCell ref="H3:I3"/>
    <mergeCell ref="C22:D22"/>
    <mergeCell ref="B22:B26"/>
    <mergeCell ref="C3:D3"/>
    <mergeCell ref="G22:G27"/>
    <mergeCell ref="G3:G8"/>
    <mergeCell ref="G12:G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FF72-BF6B-6F47-863C-AE0FB247BEBB}">
  <dimension ref="A2:M35"/>
  <sheetViews>
    <sheetView zoomScale="93" workbookViewId="0">
      <selection activeCell="C3" sqref="C3:D3"/>
    </sheetView>
  </sheetViews>
  <sheetFormatPr baseColWidth="10" defaultRowHeight="16" x14ac:dyDescent="0.2"/>
  <sheetData>
    <row r="2" spans="1:13" ht="17" thickBot="1" x14ac:dyDescent="0.25"/>
    <row r="3" spans="1:13" ht="17" thickBot="1" x14ac:dyDescent="0.25">
      <c r="B3" s="77" t="s">
        <v>96</v>
      </c>
      <c r="C3" s="93" t="s">
        <v>100</v>
      </c>
      <c r="D3" s="94"/>
      <c r="G3" s="77" t="s">
        <v>98</v>
      </c>
      <c r="H3" s="93" t="s">
        <v>99</v>
      </c>
      <c r="I3" s="94"/>
    </row>
    <row r="4" spans="1:13" x14ac:dyDescent="0.2">
      <c r="B4" s="78"/>
      <c r="C4">
        <v>32.401209999999999</v>
      </c>
      <c r="D4" s="10">
        <v>70.031000000000006</v>
      </c>
      <c r="G4" s="78"/>
      <c r="H4">
        <v>1.4770000000000001</v>
      </c>
      <c r="I4" s="10">
        <v>19.260100000000001</v>
      </c>
    </row>
    <row r="5" spans="1:13" x14ac:dyDescent="0.2">
      <c r="B5" s="78"/>
      <c r="C5">
        <v>35.020299999999999</v>
      </c>
      <c r="D5" s="10">
        <v>80</v>
      </c>
      <c r="G5" s="78"/>
      <c r="H5">
        <v>0</v>
      </c>
      <c r="I5" s="10">
        <v>16.641020000000001</v>
      </c>
    </row>
    <row r="6" spans="1:13" ht="17" thickBot="1" x14ac:dyDescent="0.25">
      <c r="B6" s="79"/>
      <c r="C6" s="12">
        <v>40.021000000000001</v>
      </c>
      <c r="D6" s="13">
        <v>77.010000000000005</v>
      </c>
      <c r="G6" s="78"/>
      <c r="H6">
        <v>0</v>
      </c>
      <c r="I6" s="10">
        <v>7.5440300000000002</v>
      </c>
    </row>
    <row r="7" spans="1:13" ht="17" thickBot="1" x14ac:dyDescent="0.25">
      <c r="B7" s="43"/>
      <c r="G7" s="79"/>
      <c r="H7" s="12"/>
      <c r="I7" s="13">
        <v>8.5329999999999995</v>
      </c>
    </row>
    <row r="8" spans="1:13" x14ac:dyDescent="0.2">
      <c r="B8" s="43"/>
    </row>
    <row r="9" spans="1:13" x14ac:dyDescent="0.2">
      <c r="A9" t="s">
        <v>97</v>
      </c>
    </row>
    <row r="10" spans="1:13" ht="17" thickBot="1" x14ac:dyDescent="0.25"/>
    <row r="11" spans="1:13" ht="17" thickBot="1" x14ac:dyDescent="0.25">
      <c r="B11" s="77" t="s">
        <v>87</v>
      </c>
      <c r="C11" s="98" t="s">
        <v>53</v>
      </c>
      <c r="D11" s="94"/>
      <c r="E11" s="25"/>
      <c r="F11" s="25"/>
      <c r="G11" s="77" t="s">
        <v>87</v>
      </c>
      <c r="H11" s="98" t="s">
        <v>52</v>
      </c>
      <c r="I11" s="94"/>
      <c r="J11" s="25"/>
      <c r="K11" s="44"/>
    </row>
    <row r="12" spans="1:13" x14ac:dyDescent="0.2">
      <c r="B12" s="78"/>
      <c r="C12" s="43" t="s">
        <v>6</v>
      </c>
      <c r="D12" s="45" t="s">
        <v>14</v>
      </c>
      <c r="E12" s="43"/>
      <c r="F12" s="43"/>
      <c r="G12" s="78"/>
      <c r="H12" s="43" t="s">
        <v>6</v>
      </c>
      <c r="I12" s="45" t="s">
        <v>14</v>
      </c>
      <c r="J12" s="43"/>
      <c r="K12" s="44"/>
      <c r="L12" s="43"/>
      <c r="M12" s="43"/>
    </row>
    <row r="13" spans="1:13" x14ac:dyDescent="0.2">
      <c r="B13" s="78"/>
      <c r="C13">
        <v>0.12938269999999999</v>
      </c>
      <c r="D13" s="10">
        <v>16.4598455</v>
      </c>
      <c r="G13" s="78"/>
      <c r="H13" s="1">
        <v>0.13132695</v>
      </c>
      <c r="I13" s="9">
        <v>12.315617</v>
      </c>
      <c r="K13" s="44"/>
    </row>
    <row r="14" spans="1:13" x14ac:dyDescent="0.2">
      <c r="B14" s="78"/>
      <c r="C14">
        <v>0</v>
      </c>
      <c r="D14" s="10">
        <v>13.659803</v>
      </c>
      <c r="G14" s="78"/>
      <c r="H14" s="1">
        <v>0</v>
      </c>
      <c r="I14" s="9">
        <v>7.2228742099999996</v>
      </c>
      <c r="K14" s="44"/>
    </row>
    <row r="15" spans="1:13" x14ac:dyDescent="0.2">
      <c r="B15" s="78"/>
      <c r="C15">
        <v>0</v>
      </c>
      <c r="D15" s="10">
        <v>6.7388175099999996</v>
      </c>
      <c r="G15" s="78"/>
      <c r="H15" s="1">
        <v>0</v>
      </c>
      <c r="I15" s="9">
        <v>10.715999399999999</v>
      </c>
      <c r="K15" s="44"/>
    </row>
    <row r="16" spans="1:13" ht="17" thickBot="1" x14ac:dyDescent="0.25">
      <c r="B16" s="79"/>
      <c r="C16" s="12"/>
      <c r="D16" s="13">
        <v>22.542982800000001</v>
      </c>
      <c r="G16" s="78"/>
      <c r="H16" s="1"/>
      <c r="I16" s="9">
        <v>17.544982000000001</v>
      </c>
      <c r="K16" s="44"/>
    </row>
    <row r="17" spans="2:9" ht="17" thickBot="1" x14ac:dyDescent="0.25">
      <c r="G17" s="79"/>
      <c r="H17" s="11"/>
      <c r="I17" s="18">
        <v>3.2450000000000001</v>
      </c>
    </row>
    <row r="18" spans="2:9" x14ac:dyDescent="0.2">
      <c r="C18" s="1"/>
      <c r="D18" s="1"/>
      <c r="E18" s="1"/>
      <c r="F18" s="1"/>
      <c r="G18" s="44"/>
      <c r="H18" s="44"/>
      <c r="I18" s="44"/>
    </row>
    <row r="20" spans="2:9" ht="17" thickBot="1" x14ac:dyDescent="0.25"/>
    <row r="21" spans="2:9" ht="17" thickBot="1" x14ac:dyDescent="0.25">
      <c r="B21" s="95" t="s">
        <v>88</v>
      </c>
      <c r="C21" s="98" t="s">
        <v>50</v>
      </c>
      <c r="D21" s="94"/>
      <c r="E21" s="25"/>
      <c r="G21" s="95" t="s">
        <v>88</v>
      </c>
      <c r="H21" s="98" t="s">
        <v>51</v>
      </c>
      <c r="I21" s="94"/>
    </row>
    <row r="22" spans="2:9" x14ac:dyDescent="0.2">
      <c r="B22" s="96"/>
      <c r="C22" s="43" t="s">
        <v>6</v>
      </c>
      <c r="D22" s="45" t="s">
        <v>14</v>
      </c>
      <c r="E22" s="43"/>
      <c r="G22" s="96"/>
      <c r="H22" s="43" t="s">
        <v>6</v>
      </c>
      <c r="I22" s="45" t="s">
        <v>14</v>
      </c>
    </row>
    <row r="23" spans="2:9" x14ac:dyDescent="0.2">
      <c r="B23" s="96"/>
      <c r="C23">
        <v>0</v>
      </c>
      <c r="D23" s="10">
        <v>19.19073478</v>
      </c>
      <c r="G23" s="96"/>
      <c r="H23">
        <v>0</v>
      </c>
      <c r="I23" s="10">
        <v>10.805130200000001</v>
      </c>
    </row>
    <row r="24" spans="2:9" x14ac:dyDescent="0.2">
      <c r="B24" s="96"/>
      <c r="C24">
        <v>0</v>
      </c>
      <c r="D24" s="10">
        <v>20.658489299999999</v>
      </c>
      <c r="G24" s="96"/>
      <c r="H24">
        <v>0</v>
      </c>
      <c r="I24" s="10">
        <v>16.785022600000001</v>
      </c>
    </row>
    <row r="25" spans="2:9" x14ac:dyDescent="0.2">
      <c r="B25" s="96"/>
      <c r="C25">
        <v>0</v>
      </c>
      <c r="D25" s="10">
        <v>7.2644198500000003</v>
      </c>
      <c r="G25" s="96"/>
      <c r="H25">
        <v>0</v>
      </c>
      <c r="I25" s="10">
        <v>7.9937961099999999</v>
      </c>
    </row>
    <row r="26" spans="2:9" ht="17" thickBot="1" x14ac:dyDescent="0.25">
      <c r="B26" s="97"/>
      <c r="C26" s="12"/>
      <c r="D26" s="13">
        <v>15.2208965</v>
      </c>
      <c r="G26" s="97"/>
      <c r="H26" s="12"/>
      <c r="I26" s="13">
        <v>19.259916199999999</v>
      </c>
    </row>
    <row r="29" spans="2:9" ht="17" thickBot="1" x14ac:dyDescent="0.25"/>
    <row r="30" spans="2:9" ht="17" thickBot="1" x14ac:dyDescent="0.25">
      <c r="B30" s="95" t="s">
        <v>89</v>
      </c>
      <c r="C30" s="98" t="s">
        <v>49</v>
      </c>
      <c r="D30" s="94"/>
      <c r="E30" s="25"/>
      <c r="G30" s="95" t="s">
        <v>89</v>
      </c>
      <c r="H30" s="98" t="s">
        <v>48</v>
      </c>
      <c r="I30" s="94"/>
    </row>
    <row r="31" spans="2:9" x14ac:dyDescent="0.2">
      <c r="B31" s="96"/>
      <c r="C31" s="43" t="s">
        <v>6</v>
      </c>
      <c r="D31" s="45" t="s">
        <v>14</v>
      </c>
      <c r="E31" s="43"/>
      <c r="G31" s="96"/>
      <c r="H31" s="43" t="s">
        <v>6</v>
      </c>
      <c r="I31" s="45" t="s">
        <v>14</v>
      </c>
    </row>
    <row r="32" spans="2:9" x14ac:dyDescent="0.2">
      <c r="B32" s="96"/>
      <c r="C32">
        <v>0</v>
      </c>
      <c r="D32" s="10">
        <v>19.0507499</v>
      </c>
      <c r="G32" s="96"/>
      <c r="H32">
        <v>0.1645768</v>
      </c>
      <c r="I32" s="10">
        <v>15.0729402</v>
      </c>
    </row>
    <row r="33" spans="2:9" x14ac:dyDescent="0.2">
      <c r="B33" s="96"/>
      <c r="C33">
        <v>0</v>
      </c>
      <c r="D33" s="10">
        <v>16.5009859</v>
      </c>
      <c r="G33" s="96"/>
      <c r="H33">
        <v>0</v>
      </c>
      <c r="I33" s="10">
        <v>8.2566546200000008</v>
      </c>
    </row>
    <row r="34" spans="2:9" ht="17" thickBot="1" x14ac:dyDescent="0.25">
      <c r="B34" s="97"/>
      <c r="C34" s="12">
        <v>0</v>
      </c>
      <c r="D34" s="13">
        <v>13.506909</v>
      </c>
      <c r="G34" s="97"/>
      <c r="H34" s="12">
        <v>0</v>
      </c>
      <c r="I34" s="13">
        <v>14.853156800000001</v>
      </c>
    </row>
    <row r="35" spans="2:9" x14ac:dyDescent="0.2">
      <c r="B35" s="44"/>
      <c r="G35" s="44"/>
    </row>
  </sheetData>
  <mergeCells count="16">
    <mergeCell ref="C3:D3"/>
    <mergeCell ref="B3:B6"/>
    <mergeCell ref="G3:G7"/>
    <mergeCell ref="H3:I3"/>
    <mergeCell ref="G30:G34"/>
    <mergeCell ref="G11:G17"/>
    <mergeCell ref="B21:B26"/>
    <mergeCell ref="C21:D21"/>
    <mergeCell ref="H21:I21"/>
    <mergeCell ref="G21:G26"/>
    <mergeCell ref="C30:D30"/>
    <mergeCell ref="H30:I30"/>
    <mergeCell ref="B30:B34"/>
    <mergeCell ref="B11:B16"/>
    <mergeCell ref="C11:D11"/>
    <mergeCell ref="H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0A0B-5AC5-7B42-9FC7-2596877E4995}">
  <dimension ref="B1:D9"/>
  <sheetViews>
    <sheetView workbookViewId="0">
      <selection activeCell="B2" sqref="B2:B8"/>
    </sheetView>
  </sheetViews>
  <sheetFormatPr baseColWidth="10" defaultRowHeight="16" x14ac:dyDescent="0.2"/>
  <cols>
    <col min="3" max="3" width="11.6640625" customWidth="1"/>
    <col min="4" max="4" width="17.6640625" customWidth="1"/>
  </cols>
  <sheetData>
    <row r="1" spans="2:4" ht="17" thickBot="1" x14ac:dyDescent="0.25">
      <c r="B1" s="3"/>
    </row>
    <row r="2" spans="2:4" ht="17" thickBot="1" x14ac:dyDescent="0.25">
      <c r="B2" s="77" t="s">
        <v>90</v>
      </c>
      <c r="C2" s="93" t="s">
        <v>55</v>
      </c>
      <c r="D2" s="94"/>
    </row>
    <row r="3" spans="2:4" x14ac:dyDescent="0.2">
      <c r="B3" s="78"/>
      <c r="C3" s="25" t="s">
        <v>54</v>
      </c>
      <c r="D3" s="8" t="s">
        <v>56</v>
      </c>
    </row>
    <row r="4" spans="2:4" x14ac:dyDescent="0.2">
      <c r="B4" s="78"/>
      <c r="C4">
        <v>2.5609756099999998</v>
      </c>
      <c r="D4" s="10">
        <v>4.0008333299999999</v>
      </c>
    </row>
    <row r="5" spans="2:4" x14ac:dyDescent="0.2">
      <c r="B5" s="78"/>
      <c r="C5">
        <v>3.56</v>
      </c>
      <c r="D5" s="10">
        <v>5.0958753999999997</v>
      </c>
    </row>
    <row r="6" spans="2:4" x14ac:dyDescent="0.2">
      <c r="B6" s="78"/>
      <c r="C6">
        <v>2.2382284700000001</v>
      </c>
      <c r="D6" s="10">
        <v>3.5194679199999999</v>
      </c>
    </row>
    <row r="7" spans="2:4" x14ac:dyDescent="0.2">
      <c r="B7" s="78"/>
      <c r="C7">
        <v>0.59811502999999999</v>
      </c>
      <c r="D7" s="10"/>
    </row>
    <row r="8" spans="2:4" ht="17" thickBot="1" x14ac:dyDescent="0.25">
      <c r="B8" s="79"/>
      <c r="C8" s="12">
        <v>0.72137580999999995</v>
      </c>
      <c r="D8" s="13"/>
    </row>
    <row r="9" spans="2:4" x14ac:dyDescent="0.2">
      <c r="B9" s="4"/>
    </row>
  </sheetData>
  <mergeCells count="2">
    <mergeCell ref="C2:D2"/>
    <mergeCell ref="B2:B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4A26-7676-684F-B022-C56F9762EBE0}">
  <dimension ref="B2:K13"/>
  <sheetViews>
    <sheetView topLeftCell="A2" zoomScale="142" workbookViewId="0">
      <selection activeCell="F17" sqref="F17"/>
    </sheetView>
  </sheetViews>
  <sheetFormatPr baseColWidth="10" defaultRowHeight="16" x14ac:dyDescent="0.2"/>
  <cols>
    <col min="3" max="11" width="10.83203125" style="50"/>
  </cols>
  <sheetData>
    <row r="2" spans="2:11" ht="17" thickBot="1" x14ac:dyDescent="0.25"/>
    <row r="3" spans="2:11" ht="17" thickBot="1" x14ac:dyDescent="0.25">
      <c r="B3" s="77" t="s">
        <v>91</v>
      </c>
      <c r="C3" s="54" t="s">
        <v>38</v>
      </c>
      <c r="D3" s="55"/>
      <c r="G3" s="99" t="s">
        <v>92</v>
      </c>
      <c r="H3" s="54" t="s">
        <v>39</v>
      </c>
      <c r="I3" s="55"/>
      <c r="J3" s="56"/>
      <c r="K3" s="56"/>
    </row>
    <row r="4" spans="2:11" x14ac:dyDescent="0.2">
      <c r="B4" s="78"/>
      <c r="C4" s="51" t="s">
        <v>6</v>
      </c>
      <c r="D4" s="57" t="s">
        <v>14</v>
      </c>
      <c r="E4" s="52"/>
      <c r="G4" s="100"/>
      <c r="H4" s="52" t="s">
        <v>6</v>
      </c>
      <c r="I4" s="57" t="s">
        <v>14</v>
      </c>
      <c r="J4" s="56"/>
      <c r="K4" s="56"/>
    </row>
    <row r="5" spans="2:11" x14ac:dyDescent="0.2">
      <c r="B5" s="78"/>
      <c r="C5" s="39">
        <v>2.0934158900000002</v>
      </c>
      <c r="D5" s="9">
        <v>8.8853656999999995</v>
      </c>
      <c r="E5" s="1"/>
      <c r="G5" s="100"/>
      <c r="H5" s="1">
        <v>4.8758146</v>
      </c>
      <c r="I5" s="58">
        <v>6.9493254699999998</v>
      </c>
      <c r="J5" s="56"/>
      <c r="K5" s="56"/>
    </row>
    <row r="6" spans="2:11" x14ac:dyDescent="0.2">
      <c r="B6" s="78"/>
      <c r="C6" s="39">
        <v>3.1603188000000002</v>
      </c>
      <c r="D6" s="9">
        <v>6.5209130000000002</v>
      </c>
      <c r="E6" s="1"/>
      <c r="G6" s="100"/>
      <c r="H6" s="1">
        <v>4.1083517199999999</v>
      </c>
      <c r="I6" s="58">
        <v>11.016042799999999</v>
      </c>
      <c r="J6" s="56"/>
      <c r="K6" s="56"/>
    </row>
    <row r="7" spans="2:11" x14ac:dyDescent="0.2">
      <c r="B7" s="78"/>
      <c r="C7" s="39">
        <v>8.7901799999999994</v>
      </c>
      <c r="D7" s="9">
        <v>6.1430220999999996</v>
      </c>
      <c r="E7" s="1"/>
      <c r="G7" s="100"/>
      <c r="H7" s="1">
        <v>1.21061127</v>
      </c>
      <c r="I7" s="58">
        <v>6.1050000000000004</v>
      </c>
      <c r="J7" s="56"/>
      <c r="K7" s="56"/>
    </row>
    <row r="8" spans="2:11" x14ac:dyDescent="0.2">
      <c r="B8" s="78"/>
      <c r="C8" s="39">
        <v>3.2097587569999999</v>
      </c>
      <c r="D8" s="59">
        <v>7.0126495999999996</v>
      </c>
      <c r="E8" s="1"/>
      <c r="G8" s="100"/>
      <c r="H8" s="1">
        <v>3.5832506</v>
      </c>
      <c r="I8" s="58">
        <v>6.4666666700000004</v>
      </c>
      <c r="J8" s="56"/>
      <c r="K8" s="56"/>
    </row>
    <row r="9" spans="2:11" x14ac:dyDescent="0.2">
      <c r="B9" s="78"/>
      <c r="C9" s="39">
        <v>4.4390172999999997</v>
      </c>
      <c r="D9" s="9">
        <v>10.912172</v>
      </c>
      <c r="E9" s="1"/>
      <c r="G9" s="100"/>
      <c r="H9" s="1">
        <v>3.6371845899999999</v>
      </c>
      <c r="I9" s="58">
        <v>8.9429208399999993</v>
      </c>
      <c r="J9" s="56"/>
      <c r="K9" s="56"/>
    </row>
    <row r="10" spans="2:11" ht="17" thickBot="1" x14ac:dyDescent="0.25">
      <c r="B10" s="79"/>
      <c r="C10" s="60"/>
      <c r="D10" s="18">
        <v>13.870983689999999</v>
      </c>
      <c r="E10" s="1"/>
      <c r="G10" s="101"/>
      <c r="H10" s="11">
        <v>3.4120837150000001</v>
      </c>
      <c r="I10" s="61">
        <v>6.8709836900000001</v>
      </c>
      <c r="J10" s="56"/>
      <c r="K10" s="56"/>
    </row>
    <row r="11" spans="2:11" x14ac:dyDescent="0.2">
      <c r="C11" s="56"/>
      <c r="D11" s="56"/>
      <c r="E11" s="56"/>
      <c r="F11" s="56"/>
      <c r="G11" s="56"/>
      <c r="H11" s="56"/>
      <c r="I11" s="56"/>
      <c r="J11" s="56"/>
      <c r="K11" s="56"/>
    </row>
    <row r="12" spans="2:11" x14ac:dyDescent="0.2">
      <c r="C12" s="56"/>
      <c r="D12" s="56"/>
      <c r="E12" s="56"/>
      <c r="F12" s="56"/>
      <c r="G12" s="56"/>
      <c r="H12" s="56"/>
      <c r="I12" s="56"/>
      <c r="J12" s="56"/>
      <c r="K12" s="56"/>
    </row>
    <row r="13" spans="2:11" x14ac:dyDescent="0.2">
      <c r="C13" s="56"/>
      <c r="D13" s="56"/>
      <c r="E13" s="56"/>
      <c r="F13" s="56"/>
      <c r="G13" s="56"/>
      <c r="H13" s="56"/>
      <c r="I13" s="56"/>
      <c r="J13" s="56"/>
      <c r="K13" s="56"/>
    </row>
  </sheetData>
  <mergeCells count="2">
    <mergeCell ref="G3:G10"/>
    <mergeCell ref="B3:B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A49A-EF45-4E45-AD89-8FB583648A89}">
  <dimension ref="B2:G23"/>
  <sheetViews>
    <sheetView workbookViewId="0">
      <selection activeCell="G12" sqref="G12"/>
    </sheetView>
  </sheetViews>
  <sheetFormatPr baseColWidth="10" defaultRowHeight="16" x14ac:dyDescent="0.2"/>
  <sheetData>
    <row r="2" spans="2:7" ht="17" thickBot="1" x14ac:dyDescent="0.25"/>
    <row r="3" spans="2:7" ht="17" thickBot="1" x14ac:dyDescent="0.25">
      <c r="B3" s="77" t="s">
        <v>93</v>
      </c>
      <c r="C3" s="98" t="s">
        <v>57</v>
      </c>
      <c r="D3" s="94"/>
    </row>
    <row r="4" spans="2:7" x14ac:dyDescent="0.2">
      <c r="B4" s="78"/>
      <c r="C4" s="43" t="s">
        <v>6</v>
      </c>
      <c r="D4" s="45" t="s">
        <v>14</v>
      </c>
      <c r="F4" s="62"/>
      <c r="G4" s="62"/>
    </row>
    <row r="5" spans="2:7" x14ac:dyDescent="0.2">
      <c r="B5" s="78"/>
      <c r="C5">
        <v>0.529609</v>
      </c>
      <c r="D5" s="10">
        <v>2.0697999999999999</v>
      </c>
      <c r="F5" s="62"/>
      <c r="G5" s="62"/>
    </row>
    <row r="6" spans="2:7" x14ac:dyDescent="0.2">
      <c r="B6" s="78"/>
      <c r="C6">
        <v>0.85449299999999995</v>
      </c>
      <c r="D6" s="10">
        <v>3.5257999999999998</v>
      </c>
      <c r="F6" s="62"/>
      <c r="G6" s="62"/>
    </row>
    <row r="7" spans="2:7" ht="17" thickBot="1" x14ac:dyDescent="0.25">
      <c r="B7" s="79"/>
      <c r="C7" s="12">
        <v>1.13483</v>
      </c>
      <c r="D7" s="13">
        <v>3.7347000000000001</v>
      </c>
    </row>
    <row r="8" spans="2:7" x14ac:dyDescent="0.2">
      <c r="B8" s="4"/>
    </row>
    <row r="10" spans="2:7" ht="17" thickBot="1" x14ac:dyDescent="0.25"/>
    <row r="11" spans="2:7" ht="17" thickBot="1" x14ac:dyDescent="0.25">
      <c r="B11" s="77" t="s">
        <v>94</v>
      </c>
      <c r="C11" s="98" t="s">
        <v>58</v>
      </c>
      <c r="D11" s="94"/>
    </row>
    <row r="12" spans="2:7" x14ac:dyDescent="0.2">
      <c r="B12" s="78"/>
      <c r="C12" s="43" t="s">
        <v>6</v>
      </c>
      <c r="D12" s="45" t="s">
        <v>14</v>
      </c>
      <c r="F12" s="62"/>
      <c r="G12" s="62"/>
    </row>
    <row r="13" spans="2:7" x14ac:dyDescent="0.2">
      <c r="B13" s="78"/>
      <c r="C13">
        <v>0.74329999999999996</v>
      </c>
      <c r="D13" s="10">
        <v>1.6538999999999999</v>
      </c>
      <c r="F13" s="62"/>
      <c r="G13" s="62"/>
    </row>
    <row r="14" spans="2:7" x14ac:dyDescent="0.2">
      <c r="B14" s="78"/>
      <c r="C14">
        <v>0.78190000000000004</v>
      </c>
      <c r="D14" s="10">
        <v>1.7889999999999999</v>
      </c>
      <c r="F14" s="62"/>
      <c r="G14" s="62"/>
    </row>
    <row r="15" spans="2:7" ht="17" thickBot="1" x14ac:dyDescent="0.25">
      <c r="B15" s="79"/>
      <c r="C15" s="12">
        <v>0.86660000000000004</v>
      </c>
      <c r="D15" s="13">
        <v>1.1849000000000001</v>
      </c>
    </row>
    <row r="18" spans="2:7" ht="17" thickBot="1" x14ac:dyDescent="0.25"/>
    <row r="19" spans="2:7" ht="17" thickBot="1" x14ac:dyDescent="0.25">
      <c r="B19" s="77" t="s">
        <v>95</v>
      </c>
      <c r="C19" s="98" t="s">
        <v>59</v>
      </c>
      <c r="D19" s="94"/>
    </row>
    <row r="20" spans="2:7" x14ac:dyDescent="0.2">
      <c r="B20" s="78"/>
      <c r="C20" s="43" t="s">
        <v>6</v>
      </c>
      <c r="D20" s="45" t="s">
        <v>14</v>
      </c>
      <c r="F20" s="62"/>
      <c r="G20" s="62"/>
    </row>
    <row r="21" spans="2:7" x14ac:dyDescent="0.2">
      <c r="B21" s="78"/>
      <c r="C21">
        <v>0.83509999999999995</v>
      </c>
      <c r="D21" s="10">
        <v>2.2067999999999999</v>
      </c>
      <c r="F21" s="62"/>
      <c r="G21" s="62"/>
    </row>
    <row r="22" spans="2:7" x14ac:dyDescent="0.2">
      <c r="B22" s="78"/>
      <c r="C22">
        <v>0.98519999999999996</v>
      </c>
      <c r="D22" s="10">
        <v>3.0089999999999999</v>
      </c>
      <c r="F22" s="62"/>
      <c r="G22" s="62"/>
    </row>
    <row r="23" spans="2:7" ht="17" thickBot="1" x14ac:dyDescent="0.25">
      <c r="B23" s="79"/>
      <c r="C23" s="12">
        <v>1.1343000000000001</v>
      </c>
      <c r="D23" s="13">
        <v>3.1579000000000002</v>
      </c>
    </row>
  </sheetData>
  <mergeCells count="6">
    <mergeCell ref="C3:D3"/>
    <mergeCell ref="B3:B7"/>
    <mergeCell ref="B11:B15"/>
    <mergeCell ref="C11:D11"/>
    <mergeCell ref="B19:B23"/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 </vt:lpstr>
      <vt:lpstr>Figure 5 </vt:lpstr>
      <vt:lpstr>Figure 6</vt:lpstr>
      <vt:lpstr>Figure 7</vt:lpstr>
      <vt:lpstr>Figure 8</vt:lpstr>
      <vt:lpstr>Figure S1</vt:lpstr>
      <vt:lpstr>Figure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Supawadee Jariyasakulroj</dc:creator>
  <cp:lastModifiedBy>Yang Shu</cp:lastModifiedBy>
  <dcterms:created xsi:type="dcterms:W3CDTF">2024-07-25T09:17:08Z</dcterms:created>
  <dcterms:modified xsi:type="dcterms:W3CDTF">2024-12-02T00:31:20Z</dcterms:modified>
</cp:coreProperties>
</file>