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iakontrogianni/Desktop/PapersInProgress/JCIinsight_AG_AB/JCIinsight_AG_AB/Resubmission/FinalFiles/"/>
    </mc:Choice>
  </mc:AlternateContent>
  <xr:revisionPtr revIDLastSave="0" documentId="13_ncr:1_{4888FFB6-6DDD-924A-A691-B8C72D8FE5F1}" xr6:coauthVersionLast="47" xr6:coauthVersionMax="47" xr10:uidLastSave="{00000000-0000-0000-0000-000000000000}"/>
  <bookViews>
    <workbookView xWindow="960" yWindow="1640" windowWidth="29460" windowHeight="19060" firstSheet="28" activeTab="36" xr2:uid="{3B658E55-CD80-E440-94A8-CA97EF87CC0C}"/>
  </bookViews>
  <sheets>
    <sheet name="Fig 1A-A' (6-month)" sheetId="33" r:id="rId1"/>
    <sheet name="Fig 1A-A' (12-month)" sheetId="34" r:id="rId2"/>
    <sheet name="Fig 1D" sheetId="4" r:id="rId3"/>
    <sheet name="Fig 1E (6-months)" sheetId="3" r:id="rId4"/>
    <sheet name="Fig 1E (12-months)" sheetId="2" r:id="rId5"/>
    <sheet name="Fig 2B-B'' (6-months)" sheetId="5" r:id="rId6"/>
    <sheet name="Fig 2B-B'' (12-months)" sheetId="6" r:id="rId7"/>
    <sheet name="Fig 2C'-C'' " sheetId="7" r:id="rId8"/>
    <sheet name="Fig 2D' (6-months)" sheetId="35" r:id="rId9"/>
    <sheet name="Fig 2D' (12-months)" sheetId="36" r:id="rId10"/>
    <sheet name="Fig 3B (6-months)" sheetId="12" r:id="rId11"/>
    <sheet name="Fig 3B (12-months)" sheetId="13" r:id="rId12"/>
    <sheet name="Fig 3D-G; SFig 1B-F (6-months)" sheetId="10" r:id="rId13"/>
    <sheet name="Fig 3D-G; SFig 1B-F (12-months)" sheetId="11" r:id="rId14"/>
    <sheet name="Fig 4B (6-months)" sheetId="24" r:id="rId15"/>
    <sheet name="Fig 4B (12-months)" sheetId="23" r:id="rId16"/>
    <sheet name="Fig 4B' (6-months)" sheetId="16" r:id="rId17"/>
    <sheet name="Fig 4B' (12-months)" sheetId="17" r:id="rId18"/>
    <sheet name="Fig 4C (6-months WT)" sheetId="22" r:id="rId19"/>
    <sheet name="Fig 4C (6-months ΔIg58-59)" sheetId="21" r:id="rId20"/>
    <sheet name="Fig 4C' (12-months WT)" sheetId="20" r:id="rId21"/>
    <sheet name="Fig 4C' (12-months ΔIg58 59)" sheetId="19" r:id="rId22"/>
    <sheet name="Fig 4C&quot; - AUC Calculation" sheetId="18" r:id="rId23"/>
    <sheet name="Fig5A' (3.5-months)" sheetId="25" r:id="rId24"/>
    <sheet name="Fig5A' (6-months)" sheetId="26" r:id="rId25"/>
    <sheet name="Fig5A' (12-months) " sheetId="27" r:id="rId26"/>
    <sheet name="Fig5B' (3.5-months)" sheetId="32" r:id="rId27"/>
    <sheet name="Fig5B' (6-months)" sheetId="31" r:id="rId28"/>
    <sheet name="Fig5B' (12-months)" sheetId="30" r:id="rId29"/>
    <sheet name="Fig5D (3.5-months)" sheetId="37" r:id="rId30"/>
    <sheet name="Fig5D (6-months)" sheetId="39" r:id="rId31"/>
    <sheet name="Fig5D (12-months)" sheetId="42" r:id="rId32"/>
    <sheet name="Fig5D' (3.5 months)" sheetId="40" r:id="rId33"/>
    <sheet name="Fig5D' (6-months)" sheetId="41" r:id="rId34"/>
    <sheet name="Fig5D' (12-months)" sheetId="43" r:id="rId35"/>
    <sheet name="SFig 1A' (6-months)" sheetId="28" r:id="rId36"/>
    <sheet name="SFig 1A' (12-months)" sheetId="29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40" l="1"/>
  <c r="B65" i="40"/>
  <c r="B64" i="40"/>
  <c r="B62" i="40"/>
  <c r="B61" i="40"/>
  <c r="B60" i="40"/>
  <c r="C47" i="4"/>
  <c r="K65" i="25"/>
  <c r="K66" i="25"/>
  <c r="K68" i="25"/>
  <c r="K69" i="25"/>
  <c r="K70" i="25"/>
  <c r="K64" i="25"/>
  <c r="J50" i="26"/>
  <c r="J51" i="26"/>
  <c r="J53" i="26"/>
  <c r="J54" i="26"/>
  <c r="J55" i="26"/>
  <c r="J49" i="26"/>
  <c r="J86" i="27"/>
  <c r="J87" i="27"/>
  <c r="J88" i="27"/>
  <c r="J89" i="27"/>
  <c r="J90" i="27"/>
  <c r="J93" i="27"/>
  <c r="J94" i="27"/>
  <c r="J95" i="27"/>
  <c r="J96" i="27"/>
  <c r="J97" i="27"/>
  <c r="J98" i="27"/>
  <c r="J85" i="27"/>
  <c r="R183" i="32"/>
  <c r="R182" i="32"/>
  <c r="AF7" i="30" l="1"/>
  <c r="O170" i="32"/>
  <c r="O171" i="32"/>
  <c r="O172" i="32"/>
  <c r="O173" i="32"/>
  <c r="O174" i="32"/>
  <c r="O175" i="32"/>
  <c r="O176" i="32"/>
  <c r="O177" i="32"/>
  <c r="O178" i="32"/>
  <c r="O179" i="32"/>
  <c r="O180" i="32"/>
  <c r="O169" i="32"/>
  <c r="I59" i="26"/>
  <c r="F75" i="43" l="1"/>
  <c r="G67" i="41"/>
  <c r="G63" i="41"/>
  <c r="F69" i="42"/>
  <c r="F77" i="42"/>
  <c r="G63" i="40"/>
  <c r="G67" i="40"/>
  <c r="G63" i="37"/>
  <c r="G67" i="37"/>
  <c r="G67" i="39"/>
  <c r="G63" i="39"/>
  <c r="G76" i="42"/>
  <c r="G75" i="42"/>
  <c r="G74" i="42"/>
  <c r="G73" i="42"/>
  <c r="G72" i="42"/>
  <c r="G71" i="42"/>
  <c r="G68" i="42"/>
  <c r="G67" i="42"/>
  <c r="G66" i="42"/>
  <c r="G65" i="42"/>
  <c r="G64" i="42"/>
  <c r="G63" i="42"/>
  <c r="F20" i="42"/>
  <c r="F19" i="42"/>
  <c r="D19" i="42"/>
  <c r="F58" i="42"/>
  <c r="F57" i="42"/>
  <c r="F43" i="42"/>
  <c r="E43" i="42"/>
  <c r="D57" i="42" l="1"/>
  <c r="I4" i="36" l="1"/>
  <c r="J4" i="36"/>
  <c r="I5" i="36"/>
  <c r="I58" i="36" s="1"/>
  <c r="J5" i="36"/>
  <c r="J60" i="36" s="1"/>
  <c r="I6" i="36"/>
  <c r="I60" i="36" s="1"/>
  <c r="J6" i="36"/>
  <c r="I7" i="36"/>
  <c r="J7" i="36"/>
  <c r="I8" i="36"/>
  <c r="J8" i="36"/>
  <c r="I9" i="36"/>
  <c r="J9" i="36"/>
  <c r="I10" i="36"/>
  <c r="J10" i="36"/>
  <c r="I11" i="36"/>
  <c r="J11" i="36"/>
  <c r="I12" i="36"/>
  <c r="J12" i="36"/>
  <c r="I13" i="36"/>
  <c r="J13" i="36"/>
  <c r="I14" i="36"/>
  <c r="J14" i="36"/>
  <c r="I15" i="36"/>
  <c r="J15" i="36"/>
  <c r="I16" i="36"/>
  <c r="J16" i="36"/>
  <c r="I17" i="36"/>
  <c r="J17" i="36"/>
  <c r="I18" i="36"/>
  <c r="J18" i="36"/>
  <c r="I19" i="36"/>
  <c r="J19" i="36"/>
  <c r="I20" i="36"/>
  <c r="J20" i="36"/>
  <c r="I21" i="36"/>
  <c r="J21" i="36"/>
  <c r="I22" i="36"/>
  <c r="J22" i="36"/>
  <c r="I23" i="36"/>
  <c r="J23" i="36"/>
  <c r="I24" i="36"/>
  <c r="J24" i="36"/>
  <c r="I25" i="36"/>
  <c r="J25" i="36"/>
  <c r="I26" i="36"/>
  <c r="J26" i="36"/>
  <c r="I27" i="36"/>
  <c r="J27" i="36"/>
  <c r="I28" i="36"/>
  <c r="J28" i="36"/>
  <c r="I29" i="36"/>
  <c r="J29" i="36"/>
  <c r="I37" i="36"/>
  <c r="J37" i="36"/>
  <c r="I38" i="36"/>
  <c r="J38" i="36"/>
  <c r="J59" i="36" s="1"/>
  <c r="I39" i="36"/>
  <c r="J39" i="36"/>
  <c r="I40" i="36"/>
  <c r="J40" i="36"/>
  <c r="I41" i="36"/>
  <c r="J41" i="36"/>
  <c r="I42" i="36"/>
  <c r="J42" i="36"/>
  <c r="I43" i="36"/>
  <c r="J43" i="36"/>
  <c r="I44" i="36"/>
  <c r="J44" i="36"/>
  <c r="I45" i="36"/>
  <c r="J45" i="36"/>
  <c r="I46" i="36"/>
  <c r="J46" i="36"/>
  <c r="I47" i="36"/>
  <c r="J47" i="36"/>
  <c r="I48" i="36"/>
  <c r="J48" i="36"/>
  <c r="I49" i="36"/>
  <c r="J49" i="36"/>
  <c r="I50" i="36"/>
  <c r="J50" i="36"/>
  <c r="I51" i="36"/>
  <c r="J51" i="36"/>
  <c r="I52" i="36"/>
  <c r="J52" i="36"/>
  <c r="I53" i="36"/>
  <c r="J53" i="36"/>
  <c r="I54" i="36"/>
  <c r="J54" i="36"/>
  <c r="I55" i="36"/>
  <c r="J55" i="36"/>
  <c r="E58" i="36"/>
  <c r="F58" i="36"/>
  <c r="G58" i="36"/>
  <c r="H58" i="36"/>
  <c r="E59" i="36"/>
  <c r="F59" i="36"/>
  <c r="G59" i="36"/>
  <c r="H59" i="36"/>
  <c r="I59" i="36"/>
  <c r="E60" i="36"/>
  <c r="F60" i="36"/>
  <c r="G60" i="36"/>
  <c r="H60" i="36"/>
  <c r="I4" i="35"/>
  <c r="J4" i="35"/>
  <c r="I5" i="35"/>
  <c r="I79" i="35" s="1"/>
  <c r="J5" i="35"/>
  <c r="J79" i="35" s="1"/>
  <c r="I6" i="35"/>
  <c r="J6" i="35"/>
  <c r="I7" i="35"/>
  <c r="I81" i="35" s="1"/>
  <c r="J7" i="35"/>
  <c r="I8" i="35"/>
  <c r="J8" i="35"/>
  <c r="I9" i="35"/>
  <c r="J9" i="35"/>
  <c r="I10" i="35"/>
  <c r="J10" i="35"/>
  <c r="I11" i="35"/>
  <c r="J11" i="35"/>
  <c r="I12" i="35"/>
  <c r="J12" i="35"/>
  <c r="I13" i="35"/>
  <c r="J13" i="35"/>
  <c r="I14" i="35"/>
  <c r="J14" i="35"/>
  <c r="I15" i="35"/>
  <c r="J15" i="35"/>
  <c r="I16" i="35"/>
  <c r="J16" i="35"/>
  <c r="I17" i="35"/>
  <c r="J17" i="35"/>
  <c r="I18" i="35"/>
  <c r="J18" i="35"/>
  <c r="I19" i="35"/>
  <c r="J19" i="35"/>
  <c r="I20" i="35"/>
  <c r="J20" i="35"/>
  <c r="I21" i="35"/>
  <c r="J21" i="35"/>
  <c r="I22" i="35"/>
  <c r="J22" i="35"/>
  <c r="I23" i="35"/>
  <c r="J23" i="35"/>
  <c r="I24" i="35"/>
  <c r="J24" i="35"/>
  <c r="I25" i="35"/>
  <c r="J25" i="35"/>
  <c r="I26" i="35"/>
  <c r="J26" i="35"/>
  <c r="I27" i="35"/>
  <c r="J27" i="35"/>
  <c r="I28" i="35"/>
  <c r="J28" i="35"/>
  <c r="I29" i="35"/>
  <c r="J29" i="35"/>
  <c r="I30" i="35"/>
  <c r="J30" i="35"/>
  <c r="I34" i="35"/>
  <c r="J34" i="35"/>
  <c r="I35" i="35"/>
  <c r="J35" i="35"/>
  <c r="I36" i="35"/>
  <c r="J36" i="35"/>
  <c r="J80" i="35" s="1"/>
  <c r="I37" i="35"/>
  <c r="J37" i="35"/>
  <c r="I38" i="35"/>
  <c r="J38" i="35"/>
  <c r="I39" i="35"/>
  <c r="J39" i="35"/>
  <c r="I40" i="35"/>
  <c r="J40" i="35"/>
  <c r="I41" i="35"/>
  <c r="J41" i="35"/>
  <c r="I42" i="35"/>
  <c r="J42" i="35"/>
  <c r="I43" i="35"/>
  <c r="J43" i="35"/>
  <c r="I44" i="35"/>
  <c r="J44" i="35"/>
  <c r="I45" i="35"/>
  <c r="J45" i="35"/>
  <c r="I46" i="35"/>
  <c r="J46" i="35"/>
  <c r="I47" i="35"/>
  <c r="J47" i="35"/>
  <c r="I48" i="35"/>
  <c r="J48" i="35"/>
  <c r="I49" i="35"/>
  <c r="J49" i="35"/>
  <c r="I50" i="35"/>
  <c r="J50" i="35"/>
  <c r="I51" i="35"/>
  <c r="J51" i="35"/>
  <c r="I52" i="35"/>
  <c r="J52" i="35"/>
  <c r="I53" i="35"/>
  <c r="J53" i="35"/>
  <c r="I54" i="35"/>
  <c r="J54" i="35"/>
  <c r="I55" i="35"/>
  <c r="J55" i="35"/>
  <c r="I56" i="35"/>
  <c r="J56" i="35"/>
  <c r="I57" i="35"/>
  <c r="J57" i="35"/>
  <c r="I58" i="35"/>
  <c r="J58" i="35"/>
  <c r="I59" i="35"/>
  <c r="J59" i="35"/>
  <c r="I60" i="35"/>
  <c r="J60" i="35"/>
  <c r="I61" i="35"/>
  <c r="J61" i="35"/>
  <c r="I62" i="35"/>
  <c r="J62" i="35"/>
  <c r="I63" i="35"/>
  <c r="J63" i="35"/>
  <c r="I64" i="35"/>
  <c r="J64" i="35"/>
  <c r="I65" i="35"/>
  <c r="J65" i="35"/>
  <c r="I66" i="35"/>
  <c r="J66" i="35"/>
  <c r="I67" i="35"/>
  <c r="J67" i="35"/>
  <c r="I68" i="35"/>
  <c r="J68" i="35"/>
  <c r="I69" i="35"/>
  <c r="J69" i="35"/>
  <c r="I70" i="35"/>
  <c r="J70" i="35"/>
  <c r="I71" i="35"/>
  <c r="J71" i="35"/>
  <c r="I72" i="35"/>
  <c r="J72" i="35"/>
  <c r="I73" i="35"/>
  <c r="J73" i="35"/>
  <c r="I74" i="35"/>
  <c r="J74" i="35"/>
  <c r="I75" i="35"/>
  <c r="J75" i="35"/>
  <c r="I76" i="35"/>
  <c r="J76" i="35"/>
  <c r="E79" i="35"/>
  <c r="F79" i="35"/>
  <c r="G79" i="35"/>
  <c r="H79" i="35"/>
  <c r="E80" i="35"/>
  <c r="F80" i="35"/>
  <c r="G80" i="35"/>
  <c r="H80" i="35"/>
  <c r="I80" i="35"/>
  <c r="E81" i="35"/>
  <c r="F81" i="35"/>
  <c r="G81" i="35"/>
  <c r="H81" i="35"/>
  <c r="J81" i="35"/>
  <c r="J58" i="36" l="1"/>
  <c r="E11" i="34"/>
  <c r="I11" i="34"/>
  <c r="N11" i="34"/>
  <c r="N45" i="34" s="1"/>
  <c r="R11" i="34"/>
  <c r="R45" i="34" s="1"/>
  <c r="E17" i="34"/>
  <c r="I46" i="34" s="1"/>
  <c r="I17" i="34"/>
  <c r="I45" i="34" s="1"/>
  <c r="N17" i="34"/>
  <c r="R17" i="34"/>
  <c r="E23" i="34"/>
  <c r="I23" i="34"/>
  <c r="N23" i="34"/>
  <c r="R23" i="34"/>
  <c r="E29" i="34"/>
  <c r="I29" i="34"/>
  <c r="N29" i="34"/>
  <c r="R29" i="34"/>
  <c r="E35" i="34"/>
  <c r="I35" i="34"/>
  <c r="N35" i="34"/>
  <c r="R35" i="34"/>
  <c r="E41" i="34"/>
  <c r="N41" i="34"/>
  <c r="E11" i="33"/>
  <c r="I11" i="33"/>
  <c r="I44" i="33" s="1"/>
  <c r="N11" i="33"/>
  <c r="N44" i="33" s="1"/>
  <c r="R11" i="33"/>
  <c r="R44" i="33" s="1"/>
  <c r="E17" i="33"/>
  <c r="E44" i="33" s="1"/>
  <c r="I17" i="33"/>
  <c r="N17" i="33"/>
  <c r="R17" i="33"/>
  <c r="E23" i="33"/>
  <c r="I23" i="33"/>
  <c r="N23" i="33"/>
  <c r="R23" i="33"/>
  <c r="E29" i="33"/>
  <c r="I29" i="33"/>
  <c r="N29" i="33"/>
  <c r="R29" i="33"/>
  <c r="E35" i="33"/>
  <c r="I35" i="33"/>
  <c r="N35" i="33"/>
  <c r="R35" i="33"/>
  <c r="I41" i="33"/>
  <c r="R41" i="33"/>
  <c r="I45" i="33"/>
  <c r="R45" i="33"/>
  <c r="R46" i="34" l="1"/>
  <c r="E45" i="34"/>
  <c r="G25" i="32"/>
  <c r="L25" i="32" s="1"/>
  <c r="G26" i="32"/>
  <c r="L26" i="32" s="1"/>
  <c r="G27" i="32"/>
  <c r="L27" i="32" s="1"/>
  <c r="G28" i="32"/>
  <c r="L28" i="32" s="1"/>
  <c r="G36" i="32"/>
  <c r="L36" i="32" s="1"/>
  <c r="G37" i="32"/>
  <c r="L37" i="32" s="1"/>
  <c r="G38" i="32"/>
  <c r="L38" i="32" s="1"/>
  <c r="G39" i="32"/>
  <c r="L39" i="32" s="1"/>
  <c r="G47" i="32"/>
  <c r="L47" i="32" s="1"/>
  <c r="G48" i="32"/>
  <c r="L48" i="32" s="1"/>
  <c r="G49" i="32"/>
  <c r="L49" i="32" s="1"/>
  <c r="G50" i="32"/>
  <c r="L50" i="32" s="1"/>
  <c r="L75" i="32"/>
  <c r="L76" i="32"/>
  <c r="L77" i="32"/>
  <c r="L78" i="32"/>
  <c r="L79" i="32"/>
  <c r="L80" i="32"/>
  <c r="G89" i="32"/>
  <c r="L89" i="32" s="1"/>
  <c r="G90" i="32"/>
  <c r="L90" i="32" s="1"/>
  <c r="M90" i="32"/>
  <c r="G91" i="32"/>
  <c r="L91" i="32" s="1"/>
  <c r="M91" i="32"/>
  <c r="G92" i="32"/>
  <c r="L92" i="32" s="1"/>
  <c r="M92" i="32"/>
  <c r="G93" i="32"/>
  <c r="L93" i="32" s="1"/>
  <c r="M93" i="32"/>
  <c r="G94" i="32"/>
  <c r="L94" i="32" s="1"/>
  <c r="M94" i="32"/>
  <c r="G95" i="32"/>
  <c r="L95" i="32" s="1"/>
  <c r="M95" i="32"/>
  <c r="G102" i="32"/>
  <c r="L102" i="32" s="1"/>
  <c r="G103" i="32"/>
  <c r="L103" i="32" s="1"/>
  <c r="H103" i="32"/>
  <c r="M103" i="32" s="1"/>
  <c r="G104" i="32"/>
  <c r="L104" i="32" s="1"/>
  <c r="H104" i="32"/>
  <c r="M104" i="32"/>
  <c r="G105" i="32"/>
  <c r="L105" i="32" s="1"/>
  <c r="H105" i="32"/>
  <c r="M105" i="32" s="1"/>
  <c r="G106" i="32"/>
  <c r="L106" i="32" s="1"/>
  <c r="H106" i="32"/>
  <c r="M106" i="32" s="1"/>
  <c r="G107" i="32"/>
  <c r="L107" i="32" s="1"/>
  <c r="H107" i="32"/>
  <c r="M107" i="32" s="1"/>
  <c r="G108" i="32"/>
  <c r="L108" i="32" s="1"/>
  <c r="H108" i="32"/>
  <c r="M108" i="32" s="1"/>
  <c r="G118" i="32"/>
  <c r="L118" i="32" s="1"/>
  <c r="H118" i="32"/>
  <c r="M118" i="32" s="1"/>
  <c r="G119" i="32"/>
  <c r="L119" i="32" s="1"/>
  <c r="H119" i="32"/>
  <c r="M119" i="32" s="1"/>
  <c r="G120" i="32"/>
  <c r="H120" i="32"/>
  <c r="M120" i="32" s="1"/>
  <c r="L120" i="32"/>
  <c r="G121" i="32"/>
  <c r="L121" i="32" s="1"/>
  <c r="H121" i="32"/>
  <c r="M121" i="32" s="1"/>
  <c r="G122" i="32"/>
  <c r="H122" i="32"/>
  <c r="M122" i="32" s="1"/>
  <c r="L122" i="32"/>
  <c r="G123" i="32"/>
  <c r="L123" i="32" s="1"/>
  <c r="H123" i="32"/>
  <c r="M123" i="32" s="1"/>
  <c r="H132" i="32"/>
  <c r="M132" i="32" s="1"/>
  <c r="G133" i="32"/>
  <c r="L133" i="32" s="1"/>
  <c r="H133" i="32"/>
  <c r="M133" i="32" s="1"/>
  <c r="G134" i="32"/>
  <c r="L134" i="32" s="1"/>
  <c r="H134" i="32"/>
  <c r="M134" i="32" s="1"/>
  <c r="G135" i="32"/>
  <c r="L135" i="32" s="1"/>
  <c r="H135" i="32"/>
  <c r="M135" i="32" s="1"/>
  <c r="G136" i="32"/>
  <c r="L136" i="32" s="1"/>
  <c r="H136" i="32"/>
  <c r="M136" i="32" s="1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S182" i="32"/>
  <c r="T182" i="32"/>
  <c r="S183" i="32"/>
  <c r="T183" i="32"/>
  <c r="R184" i="32"/>
  <c r="S184" i="32"/>
  <c r="T184" i="32"/>
  <c r="U7" i="31"/>
  <c r="W7" i="31" s="1"/>
  <c r="U8" i="31"/>
  <c r="Y8" i="31" s="1"/>
  <c r="X8" i="31"/>
  <c r="U9" i="31"/>
  <c r="Z9" i="31" s="1"/>
  <c r="U10" i="31"/>
  <c r="W10" i="31" s="1"/>
  <c r="U11" i="31"/>
  <c r="Z11" i="31" s="1"/>
  <c r="Y11" i="31"/>
  <c r="U12" i="31"/>
  <c r="Y12" i="31" s="1"/>
  <c r="U25" i="31"/>
  <c r="X25" i="31" s="1"/>
  <c r="U26" i="31"/>
  <c r="W26" i="31" s="1"/>
  <c r="Z26" i="31"/>
  <c r="U27" i="31"/>
  <c r="X27" i="31" s="1"/>
  <c r="U28" i="31"/>
  <c r="Y28" i="31" s="1"/>
  <c r="X28" i="31"/>
  <c r="U29" i="31"/>
  <c r="Y29" i="31" s="1"/>
  <c r="U30" i="31"/>
  <c r="W30" i="31" s="1"/>
  <c r="U43" i="31"/>
  <c r="Z43" i="31" s="1"/>
  <c r="U44" i="31"/>
  <c r="Z44" i="31" s="1"/>
  <c r="W44" i="31"/>
  <c r="U45" i="31"/>
  <c r="X45" i="31" s="1"/>
  <c r="W45" i="31"/>
  <c r="U46" i="31"/>
  <c r="X46" i="31" s="1"/>
  <c r="W46" i="31"/>
  <c r="Z46" i="31"/>
  <c r="U47" i="31"/>
  <c r="X47" i="31" s="1"/>
  <c r="U48" i="31"/>
  <c r="Y48" i="31" s="1"/>
  <c r="X48" i="31"/>
  <c r="G62" i="31"/>
  <c r="H62" i="31"/>
  <c r="O62" i="31"/>
  <c r="G63" i="31"/>
  <c r="H63" i="31"/>
  <c r="O63" i="31"/>
  <c r="G64" i="31"/>
  <c r="H64" i="31"/>
  <c r="O64" i="31"/>
  <c r="G68" i="31"/>
  <c r="H68" i="31"/>
  <c r="O68" i="31"/>
  <c r="G69" i="31"/>
  <c r="H69" i="31"/>
  <c r="O69" i="31"/>
  <c r="G70" i="31"/>
  <c r="H70" i="31"/>
  <c r="O70" i="31"/>
  <c r="G78" i="31"/>
  <c r="O78" i="31"/>
  <c r="G79" i="31"/>
  <c r="O79" i="31"/>
  <c r="G80" i="31"/>
  <c r="O80" i="31"/>
  <c r="G84" i="31"/>
  <c r="O84" i="31"/>
  <c r="G85" i="31"/>
  <c r="O85" i="31"/>
  <c r="G86" i="31"/>
  <c r="O86" i="31"/>
  <c r="R85" i="31"/>
  <c r="S85" i="31"/>
  <c r="T85" i="31"/>
  <c r="U85" i="31"/>
  <c r="R86" i="31"/>
  <c r="S86" i="31"/>
  <c r="T86" i="31"/>
  <c r="U86" i="31"/>
  <c r="R87" i="31"/>
  <c r="S87" i="31"/>
  <c r="T87" i="31"/>
  <c r="U87" i="31"/>
  <c r="AL163" i="31"/>
  <c r="AM163" i="31"/>
  <c r="AN163" i="31"/>
  <c r="AL164" i="31"/>
  <c r="AM164" i="31"/>
  <c r="AN164" i="31"/>
  <c r="AL165" i="31"/>
  <c r="AM165" i="31"/>
  <c r="AN165" i="31"/>
  <c r="AL166" i="31"/>
  <c r="AM166" i="31"/>
  <c r="AN166" i="31"/>
  <c r="AL168" i="31"/>
  <c r="AM168" i="31"/>
  <c r="AN168" i="31"/>
  <c r="AL169" i="31"/>
  <c r="AM169" i="31"/>
  <c r="AN169" i="31"/>
  <c r="AL170" i="31"/>
  <c r="AM170" i="31"/>
  <c r="AN170" i="31"/>
  <c r="AL171" i="31"/>
  <c r="AM171" i="31"/>
  <c r="AN171" i="31"/>
  <c r="F219" i="31"/>
  <c r="H219" i="31"/>
  <c r="F220" i="31"/>
  <c r="H220" i="31"/>
  <c r="F221" i="31"/>
  <c r="F222" i="31"/>
  <c r="H221" i="31" s="1"/>
  <c r="F223" i="31"/>
  <c r="H223" i="31" s="1"/>
  <c r="F224" i="31"/>
  <c r="H224" i="31" s="1"/>
  <c r="H227" i="31"/>
  <c r="F228" i="31"/>
  <c r="H225" i="31" s="1"/>
  <c r="F229" i="31"/>
  <c r="H226" i="31" s="1"/>
  <c r="F230" i="31"/>
  <c r="F231" i="31"/>
  <c r="F232" i="31"/>
  <c r="H228" i="31" s="1"/>
  <c r="F233" i="31"/>
  <c r="H230" i="31" s="1"/>
  <c r="AA7" i="30"/>
  <c r="AC7" i="30"/>
  <c r="AD7" i="30"/>
  <c r="AE7" i="30"/>
  <c r="AA8" i="30"/>
  <c r="AE8" i="30" s="1"/>
  <c r="AA9" i="30"/>
  <c r="AC9" i="30" s="1"/>
  <c r="AE9" i="30"/>
  <c r="AF9" i="30"/>
  <c r="AA10" i="30"/>
  <c r="AC10" i="30" s="1"/>
  <c r="AF10" i="30"/>
  <c r="AA11" i="30"/>
  <c r="AF11" i="30" s="1"/>
  <c r="AC11" i="30"/>
  <c r="AA12" i="30"/>
  <c r="AC12" i="30"/>
  <c r="AD12" i="30"/>
  <c r="AE12" i="30"/>
  <c r="AF12" i="30"/>
  <c r="AA13" i="30"/>
  <c r="AD13" i="30" s="1"/>
  <c r="AA14" i="30"/>
  <c r="AF14" i="30" s="1"/>
  <c r="AE14" i="30"/>
  <c r="L143" i="30"/>
  <c r="Z143" i="30"/>
  <c r="L145" i="30"/>
  <c r="AD161" i="30" s="1"/>
  <c r="M145" i="30"/>
  <c r="Z145" i="30"/>
  <c r="L146" i="30"/>
  <c r="AD162" i="30" s="1"/>
  <c r="M146" i="30"/>
  <c r="Z146" i="30"/>
  <c r="AE162" i="30" s="1"/>
  <c r="L147" i="30"/>
  <c r="AD163" i="30" s="1"/>
  <c r="M147" i="30"/>
  <c r="Z147" i="30"/>
  <c r="L148" i="30"/>
  <c r="M148" i="30"/>
  <c r="Z148" i="30"/>
  <c r="AE164" i="30" s="1"/>
  <c r="L149" i="30"/>
  <c r="AD165" i="30" s="1"/>
  <c r="M149" i="30"/>
  <c r="Z149" i="30"/>
  <c r="AE165" i="30" s="1"/>
  <c r="L151" i="30"/>
  <c r="M151" i="30"/>
  <c r="Z151" i="30"/>
  <c r="AE167" i="30" s="1"/>
  <c r="L152" i="30"/>
  <c r="AD168" i="30" s="1"/>
  <c r="M152" i="30"/>
  <c r="Z152" i="30"/>
  <c r="AE168" i="30" s="1"/>
  <c r="L153" i="30"/>
  <c r="AD169" i="30" s="1"/>
  <c r="M153" i="30"/>
  <c r="Z153" i="30"/>
  <c r="AE169" i="30" s="1"/>
  <c r="L154" i="30"/>
  <c r="AD170" i="30" s="1"/>
  <c r="M154" i="30"/>
  <c r="Z154" i="30"/>
  <c r="AE170" i="30" s="1"/>
  <c r="L155" i="30"/>
  <c r="AD171" i="30" s="1"/>
  <c r="M155" i="30"/>
  <c r="Z155" i="30"/>
  <c r="AE171" i="30" s="1"/>
  <c r="L159" i="30"/>
  <c r="Z159" i="30"/>
  <c r="L161" i="30"/>
  <c r="Z161" i="30"/>
  <c r="AG161" i="30" s="1"/>
  <c r="AE161" i="30"/>
  <c r="AF161" i="30"/>
  <c r="AH161" i="30"/>
  <c r="L162" i="30"/>
  <c r="AF162" i="30" s="1"/>
  <c r="Z162" i="30"/>
  <c r="AG162" i="30" s="1"/>
  <c r="AH162" i="30"/>
  <c r="L163" i="30"/>
  <c r="AF163" i="30" s="1"/>
  <c r="Z163" i="30"/>
  <c r="AG163" i="30" s="1"/>
  <c r="AH163" i="30"/>
  <c r="L164" i="30"/>
  <c r="AF164" i="30" s="1"/>
  <c r="Z164" i="30"/>
  <c r="AG164" i="30" s="1"/>
  <c r="AD164" i="30"/>
  <c r="AH164" i="30"/>
  <c r="L165" i="30"/>
  <c r="AF165" i="30" s="1"/>
  <c r="Z165" i="30"/>
  <c r="AG165" i="30" s="1"/>
  <c r="AH165" i="30"/>
  <c r="L167" i="30"/>
  <c r="AF167" i="30" s="1"/>
  <c r="Z167" i="30"/>
  <c r="AG167" i="30" s="1"/>
  <c r="AD167" i="30"/>
  <c r="AH167" i="30"/>
  <c r="L168" i="30"/>
  <c r="Z168" i="30"/>
  <c r="AG168" i="30" s="1"/>
  <c r="AF168" i="30"/>
  <c r="AH168" i="30"/>
  <c r="L169" i="30"/>
  <c r="AF169" i="30" s="1"/>
  <c r="Z169" i="30"/>
  <c r="AG169" i="30"/>
  <c r="AH169" i="30"/>
  <c r="L170" i="30"/>
  <c r="AF170" i="30" s="1"/>
  <c r="Z170" i="30"/>
  <c r="AG170" i="30" s="1"/>
  <c r="AH170" i="30"/>
  <c r="L171" i="30"/>
  <c r="AF171" i="30" s="1"/>
  <c r="Z171" i="30"/>
  <c r="AG171" i="30" s="1"/>
  <c r="AH171" i="30"/>
  <c r="E97" i="29"/>
  <c r="K97" i="29"/>
  <c r="K98" i="29"/>
  <c r="E175" i="28"/>
  <c r="K175" i="28"/>
  <c r="K176" i="28"/>
  <c r="G5" i="27"/>
  <c r="G6" i="27"/>
  <c r="G7" i="27"/>
  <c r="G8" i="27"/>
  <c r="G9" i="27"/>
  <c r="G10" i="27"/>
  <c r="G11" i="27"/>
  <c r="G12" i="27"/>
  <c r="G13" i="27"/>
  <c r="G14" i="27"/>
  <c r="G15" i="27"/>
  <c r="G16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C85" i="27"/>
  <c r="C86" i="27"/>
  <c r="C87" i="27"/>
  <c r="C88" i="27"/>
  <c r="C89" i="27"/>
  <c r="C90" i="27"/>
  <c r="C93" i="27"/>
  <c r="C94" i="27"/>
  <c r="C95" i="27"/>
  <c r="C96" i="27"/>
  <c r="C97" i="27"/>
  <c r="C98" i="27"/>
  <c r="G6" i="26"/>
  <c r="G7" i="26"/>
  <c r="G8" i="26"/>
  <c r="G9" i="26"/>
  <c r="G10" i="26"/>
  <c r="F13" i="26" s="1"/>
  <c r="G11" i="26"/>
  <c r="G22" i="26"/>
  <c r="G23" i="26"/>
  <c r="G24" i="26"/>
  <c r="G25" i="26"/>
  <c r="G26" i="26"/>
  <c r="G27" i="26"/>
  <c r="G37" i="26"/>
  <c r="G38" i="26"/>
  <c r="G39" i="26"/>
  <c r="G40" i="26"/>
  <c r="G41" i="26"/>
  <c r="G42" i="26"/>
  <c r="I49" i="26"/>
  <c r="I50" i="26"/>
  <c r="I51" i="26"/>
  <c r="I53" i="26"/>
  <c r="I58" i="26" s="1"/>
  <c r="I54" i="26"/>
  <c r="I55" i="26"/>
  <c r="B54" i="24"/>
  <c r="E54" i="24"/>
  <c r="E55" i="24"/>
  <c r="B72" i="23"/>
  <c r="E72" i="23"/>
  <c r="E73" i="23"/>
  <c r="B76" i="18"/>
  <c r="C76" i="18"/>
  <c r="D76" i="18"/>
  <c r="E76" i="18"/>
  <c r="G76" i="18"/>
  <c r="H76" i="18"/>
  <c r="I76" i="18"/>
  <c r="J76" i="18"/>
  <c r="B72" i="17"/>
  <c r="E72" i="17"/>
  <c r="E73" i="17"/>
  <c r="B54" i="16"/>
  <c r="E54" i="16"/>
  <c r="E55" i="16"/>
  <c r="H4" i="13"/>
  <c r="H5" i="13"/>
  <c r="H6" i="13"/>
  <c r="H7" i="13"/>
  <c r="H8" i="13"/>
  <c r="H9" i="13"/>
  <c r="H10" i="13"/>
  <c r="H13" i="13"/>
  <c r="H17" i="13"/>
  <c r="H19" i="13"/>
  <c r="H20" i="13"/>
  <c r="H23" i="13"/>
  <c r="H27" i="13"/>
  <c r="H29" i="13"/>
  <c r="H33" i="13"/>
  <c r="H34" i="13"/>
  <c r="H36" i="13"/>
  <c r="H37" i="13"/>
  <c r="H38" i="13"/>
  <c r="H40" i="13"/>
  <c r="H45" i="13"/>
  <c r="H46" i="13"/>
  <c r="H47" i="13"/>
  <c r="H48" i="13"/>
  <c r="H49" i="13"/>
  <c r="H50" i="13"/>
  <c r="H51" i="13"/>
  <c r="H52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1" i="13"/>
  <c r="H82" i="13"/>
  <c r="H83" i="13"/>
  <c r="H130" i="12"/>
  <c r="H140" i="12" s="1"/>
  <c r="H144" i="12" s="1"/>
  <c r="H131" i="12"/>
  <c r="H132" i="12"/>
  <c r="H133" i="12"/>
  <c r="H135" i="12"/>
  <c r="H136" i="12"/>
  <c r="H139" i="12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F473" i="11"/>
  <c r="G473" i="11"/>
  <c r="H473" i="11"/>
  <c r="I473" i="11"/>
  <c r="J473" i="11"/>
  <c r="K473" i="11"/>
  <c r="L473" i="11"/>
  <c r="M473" i="11"/>
  <c r="F474" i="11"/>
  <c r="G474" i="11"/>
  <c r="H474" i="11"/>
  <c r="I474" i="11"/>
  <c r="J474" i="11"/>
  <c r="K474" i="11"/>
  <c r="L474" i="11"/>
  <c r="M474" i="11"/>
  <c r="N474" i="11"/>
  <c r="F475" i="11"/>
  <c r="G475" i="11"/>
  <c r="H475" i="11"/>
  <c r="I475" i="11"/>
  <c r="J475" i="11"/>
  <c r="K475" i="11"/>
  <c r="L475" i="11"/>
  <c r="M475" i="1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F481" i="10"/>
  <c r="G481" i="10"/>
  <c r="H481" i="10"/>
  <c r="I481" i="10"/>
  <c r="J481" i="10"/>
  <c r="K481" i="10"/>
  <c r="L481" i="10"/>
  <c r="M481" i="10"/>
  <c r="F482" i="10"/>
  <c r="G482" i="10"/>
  <c r="H482" i="10"/>
  <c r="I482" i="10"/>
  <c r="J482" i="10"/>
  <c r="K482" i="10"/>
  <c r="L482" i="10"/>
  <c r="M482" i="10"/>
  <c r="F483" i="10"/>
  <c r="G483" i="10"/>
  <c r="H483" i="10"/>
  <c r="I483" i="10"/>
  <c r="J483" i="10"/>
  <c r="K483" i="10"/>
  <c r="L483" i="10"/>
  <c r="M483" i="10"/>
  <c r="L172" i="30" l="1"/>
  <c r="G72" i="31"/>
  <c r="H6" i="26"/>
  <c r="H9" i="26"/>
  <c r="H8" i="26"/>
  <c r="O72" i="31"/>
  <c r="W47" i="31"/>
  <c r="Y44" i="31"/>
  <c r="X29" i="31"/>
  <c r="W27" i="31"/>
  <c r="X12" i="31"/>
  <c r="W9" i="31"/>
  <c r="H222" i="31"/>
  <c r="X44" i="31"/>
  <c r="W29" i="31"/>
  <c r="W12" i="31"/>
  <c r="N473" i="11"/>
  <c r="I60" i="26"/>
  <c r="F44" i="26"/>
  <c r="H38" i="26" s="1"/>
  <c r="AD173" i="30"/>
  <c r="H142" i="12"/>
  <c r="AF173" i="30"/>
  <c r="AG173" i="30"/>
  <c r="H85" i="13"/>
  <c r="I57" i="26"/>
  <c r="Z156" i="30"/>
  <c r="AD14" i="30"/>
  <c r="AD9" i="30"/>
  <c r="W25" i="31"/>
  <c r="Z7" i="31"/>
  <c r="F18" i="27"/>
  <c r="H7" i="27" s="1"/>
  <c r="D86" i="27" s="1"/>
  <c r="AC14" i="30"/>
  <c r="AD11" i="30"/>
  <c r="Z47" i="31"/>
  <c r="Z27" i="31"/>
  <c r="Y7" i="31"/>
  <c r="N483" i="10"/>
  <c r="H86" i="13"/>
  <c r="H90" i="13" s="1"/>
  <c r="N482" i="10"/>
  <c r="O88" i="31"/>
  <c r="Y47" i="31"/>
  <c r="Z29" i="31"/>
  <c r="Y27" i="31"/>
  <c r="Z12" i="31"/>
  <c r="Y9" i="31"/>
  <c r="X7" i="31"/>
  <c r="H88" i="13"/>
  <c r="G88" i="31"/>
  <c r="X9" i="31"/>
  <c r="Y43" i="31"/>
  <c r="W48" i="31"/>
  <c r="Y46" i="31"/>
  <c r="X43" i="31"/>
  <c r="W28" i="31"/>
  <c r="Y26" i="31"/>
  <c r="X11" i="31"/>
  <c r="W8" i="31"/>
  <c r="W43" i="31"/>
  <c r="X26" i="31"/>
  <c r="W11" i="31"/>
  <c r="Z10" i="31"/>
  <c r="Z30" i="31"/>
  <c r="H229" i="31"/>
  <c r="Z45" i="31"/>
  <c r="Y30" i="31"/>
  <c r="Y10" i="31"/>
  <c r="Z48" i="31"/>
  <c r="Y45" i="31"/>
  <c r="X30" i="31"/>
  <c r="Z28" i="31"/>
  <c r="Y25" i="31"/>
  <c r="X10" i="31"/>
  <c r="Z8" i="31"/>
  <c r="Z25" i="31"/>
  <c r="AG174" i="30"/>
  <c r="AF174" i="30"/>
  <c r="AD172" i="30"/>
  <c r="AD174" i="30"/>
  <c r="Z172" i="30"/>
  <c r="AC13" i="30"/>
  <c r="AE11" i="30"/>
  <c r="AD8" i="30"/>
  <c r="AC8" i="30"/>
  <c r="AE173" i="30"/>
  <c r="AF13" i="30"/>
  <c r="AG172" i="30"/>
  <c r="AF172" i="30"/>
  <c r="AE10" i="30"/>
  <c r="AE163" i="30"/>
  <c r="AE174" i="30" s="1"/>
  <c r="AE13" i="30"/>
  <c r="AD10" i="30"/>
  <c r="AF8" i="30"/>
  <c r="L156" i="30"/>
  <c r="H72" i="27"/>
  <c r="F79" i="27"/>
  <c r="H66" i="27" s="1"/>
  <c r="F39" i="27"/>
  <c r="H36" i="27" s="1"/>
  <c r="E90" i="27" s="1"/>
  <c r="H39" i="26"/>
  <c r="H41" i="26"/>
  <c r="H40" i="26"/>
  <c r="H26" i="26"/>
  <c r="H22" i="26"/>
  <c r="H11" i="26"/>
  <c r="H10" i="26"/>
  <c r="H13" i="26" s="1"/>
  <c r="F29" i="26"/>
  <c r="H7" i="26"/>
  <c r="H14" i="26" s="1"/>
  <c r="N475" i="11"/>
  <c r="N481" i="10"/>
  <c r="H14" i="27" l="1"/>
  <c r="D97" i="27" s="1"/>
  <c r="AE172" i="30"/>
  <c r="H10" i="27"/>
  <c r="D95" i="27" s="1"/>
  <c r="I95" i="27" s="1"/>
  <c r="H12" i="27"/>
  <c r="D96" i="27" s="1"/>
  <c r="H13" i="27"/>
  <c r="D89" i="27" s="1"/>
  <c r="I89" i="27" s="1"/>
  <c r="H37" i="26"/>
  <c r="H44" i="26" s="1"/>
  <c r="H71" i="27"/>
  <c r="H6" i="27"/>
  <c r="D93" i="27" s="1"/>
  <c r="H73" i="27"/>
  <c r="H9" i="27"/>
  <c r="D87" i="27" s="1"/>
  <c r="H16" i="27"/>
  <c r="D98" i="27" s="1"/>
  <c r="H8" i="27"/>
  <c r="D94" i="27" s="1"/>
  <c r="H15" i="27"/>
  <c r="D90" i="27" s="1"/>
  <c r="H5" i="27"/>
  <c r="H42" i="26"/>
  <c r="H45" i="26" s="1"/>
  <c r="H11" i="27"/>
  <c r="D88" i="27" s="1"/>
  <c r="H32" i="27"/>
  <c r="E88" i="27" s="1"/>
  <c r="H67" i="27"/>
  <c r="H28" i="27"/>
  <c r="E86" i="27" s="1"/>
  <c r="I86" i="27" s="1"/>
  <c r="H75" i="27"/>
  <c r="H69" i="27"/>
  <c r="H77" i="27"/>
  <c r="H74" i="27"/>
  <c r="I87" i="27"/>
  <c r="H76" i="27"/>
  <c r="H29" i="27"/>
  <c r="E94" i="27" s="1"/>
  <c r="H33" i="27"/>
  <c r="E96" i="27" s="1"/>
  <c r="H37" i="27"/>
  <c r="E98" i="27" s="1"/>
  <c r="H26" i="27"/>
  <c r="H30" i="27"/>
  <c r="E87" i="27" s="1"/>
  <c r="H34" i="27"/>
  <c r="E89" i="27" s="1"/>
  <c r="H27" i="27"/>
  <c r="H31" i="27"/>
  <c r="E95" i="27" s="1"/>
  <c r="H35" i="27"/>
  <c r="E97" i="27" s="1"/>
  <c r="I97" i="27" s="1"/>
  <c r="H68" i="27"/>
  <c r="H70" i="27"/>
  <c r="I90" i="27"/>
  <c r="D85" i="27"/>
  <c r="H23" i="26"/>
  <c r="H27" i="26"/>
  <c r="H24" i="26"/>
  <c r="H29" i="26" s="1"/>
  <c r="H25" i="26"/>
  <c r="I88" i="27" l="1"/>
  <c r="H79" i="27"/>
  <c r="I96" i="27"/>
  <c r="I94" i="27"/>
  <c r="H18" i="27"/>
  <c r="H19" i="27"/>
  <c r="I98" i="27"/>
  <c r="H39" i="27"/>
  <c r="E85" i="27"/>
  <c r="I85" i="27"/>
  <c r="H40" i="27"/>
  <c r="E93" i="27"/>
  <c r="I93" i="27" s="1"/>
  <c r="H80" i="27"/>
  <c r="H30" i="26"/>
  <c r="I101" i="27" l="1"/>
  <c r="I100" i="27"/>
  <c r="I102" i="27"/>
  <c r="I103" i="27"/>
  <c r="I138" i="7" l="1"/>
  <c r="J138" i="7"/>
  <c r="K138" i="7"/>
  <c r="C161" i="7"/>
  <c r="D161" i="7"/>
  <c r="E161" i="7"/>
  <c r="E4" i="6"/>
  <c r="E5" i="6"/>
  <c r="E6" i="6"/>
  <c r="E7" i="6"/>
  <c r="E8" i="6"/>
  <c r="E9" i="6"/>
  <c r="E82" i="6" s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D80" i="6"/>
  <c r="F80" i="6"/>
  <c r="G80" i="6"/>
  <c r="H80" i="6"/>
  <c r="I80" i="6"/>
  <c r="J80" i="6"/>
  <c r="K80" i="6"/>
  <c r="L80" i="6"/>
  <c r="M80" i="6"/>
  <c r="D81" i="6"/>
  <c r="F81" i="6"/>
  <c r="G81" i="6"/>
  <c r="H81" i="6"/>
  <c r="I81" i="6"/>
  <c r="J81" i="6"/>
  <c r="K81" i="6"/>
  <c r="L81" i="6"/>
  <c r="M81" i="6"/>
  <c r="D82" i="6"/>
  <c r="F82" i="6"/>
  <c r="G82" i="6"/>
  <c r="H82" i="6"/>
  <c r="I82" i="6"/>
  <c r="J82" i="6"/>
  <c r="K82" i="6"/>
  <c r="L82" i="6"/>
  <c r="M82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D137" i="5"/>
  <c r="F137" i="5"/>
  <c r="G137" i="5"/>
  <c r="H137" i="5"/>
  <c r="I137" i="5"/>
  <c r="J137" i="5"/>
  <c r="K137" i="5"/>
  <c r="L137" i="5"/>
  <c r="M137" i="5"/>
  <c r="D138" i="5"/>
  <c r="F138" i="5"/>
  <c r="G138" i="5"/>
  <c r="H138" i="5"/>
  <c r="I138" i="5"/>
  <c r="J138" i="5"/>
  <c r="K138" i="5"/>
  <c r="L138" i="5"/>
  <c r="M138" i="5"/>
  <c r="D139" i="5"/>
  <c r="F139" i="5"/>
  <c r="G139" i="5"/>
  <c r="H139" i="5"/>
  <c r="I139" i="5"/>
  <c r="J139" i="5"/>
  <c r="K139" i="5"/>
  <c r="L139" i="5"/>
  <c r="M139" i="5"/>
  <c r="C46" i="4"/>
  <c r="E46" i="4"/>
  <c r="E47" i="4"/>
  <c r="I60" i="4"/>
  <c r="I61" i="4" s="1"/>
  <c r="K60" i="4"/>
  <c r="K61" i="4" s="1"/>
  <c r="G5" i="3"/>
  <c r="H5" i="3" s="1"/>
  <c r="G11" i="3"/>
  <c r="H11" i="3" s="1"/>
  <c r="G19" i="3"/>
  <c r="H19" i="3"/>
  <c r="G23" i="3"/>
  <c r="H23" i="3" s="1"/>
  <c r="G27" i="3"/>
  <c r="H27" i="3"/>
  <c r="R28" i="3"/>
  <c r="S28" i="3" s="1"/>
  <c r="G33" i="3"/>
  <c r="H33" i="3" s="1"/>
  <c r="G35" i="3"/>
  <c r="H35" i="3"/>
  <c r="G39" i="3"/>
  <c r="H39" i="3" s="1"/>
  <c r="F43" i="3"/>
  <c r="G7" i="3" s="1"/>
  <c r="H7" i="3" s="1"/>
  <c r="Q45" i="3"/>
  <c r="R9" i="3" s="1"/>
  <c r="S9" i="3" s="1"/>
  <c r="G58" i="3"/>
  <c r="H58" i="3" s="1"/>
  <c r="G59" i="3"/>
  <c r="H59" i="3"/>
  <c r="R64" i="3"/>
  <c r="S64" i="3" s="1"/>
  <c r="G66" i="3"/>
  <c r="H66" i="3" s="1"/>
  <c r="R68" i="3"/>
  <c r="S68" i="3" s="1"/>
  <c r="G69" i="3"/>
  <c r="H69" i="3" s="1"/>
  <c r="G75" i="3"/>
  <c r="H75" i="3"/>
  <c r="R78" i="3"/>
  <c r="S78" i="3"/>
  <c r="G82" i="3"/>
  <c r="H82" i="3" s="1"/>
  <c r="R86" i="3"/>
  <c r="S86" i="3" s="1"/>
  <c r="F88" i="3"/>
  <c r="R89" i="3"/>
  <c r="S89" i="3" s="1"/>
  <c r="R94" i="3"/>
  <c r="S94" i="3" s="1"/>
  <c r="R97" i="3"/>
  <c r="S97" i="3" s="1"/>
  <c r="R103" i="3"/>
  <c r="S103" i="3" s="1"/>
  <c r="R105" i="3"/>
  <c r="S105" i="3" s="1"/>
  <c r="R106" i="3"/>
  <c r="S106" i="3"/>
  <c r="Q113" i="3"/>
  <c r="R119" i="3"/>
  <c r="S119" i="3" s="1"/>
  <c r="R145" i="3"/>
  <c r="S145" i="3" s="1"/>
  <c r="F153" i="3"/>
  <c r="R183" i="3"/>
  <c r="S183" i="3" s="1"/>
  <c r="Q194" i="3"/>
  <c r="R152" i="3" s="1"/>
  <c r="S152" i="3" s="1"/>
  <c r="G202" i="3"/>
  <c r="H202" i="3" s="1"/>
  <c r="R204" i="3"/>
  <c r="S204" i="3" s="1"/>
  <c r="R208" i="3"/>
  <c r="S208" i="3" s="1"/>
  <c r="R210" i="3"/>
  <c r="S210" i="3" s="1"/>
  <c r="G214" i="3"/>
  <c r="H214" i="3" s="1"/>
  <c r="G218" i="3"/>
  <c r="H218" i="3" s="1"/>
  <c r="G222" i="3"/>
  <c r="H222" i="3" s="1"/>
  <c r="R228" i="3"/>
  <c r="S228" i="3" s="1"/>
  <c r="R230" i="3"/>
  <c r="S230" i="3"/>
  <c r="R234" i="3"/>
  <c r="S234" i="3" s="1"/>
  <c r="R236" i="3"/>
  <c r="S236" i="3" s="1"/>
  <c r="G238" i="3"/>
  <c r="H238" i="3" s="1"/>
  <c r="R240" i="3"/>
  <c r="S240" i="3" s="1"/>
  <c r="R244" i="3"/>
  <c r="S244" i="3" s="1"/>
  <c r="Q246" i="3"/>
  <c r="R232" i="3" s="1"/>
  <c r="S232" i="3" s="1"/>
  <c r="F256" i="3"/>
  <c r="R261" i="3"/>
  <c r="S261" i="3" s="1"/>
  <c r="R262" i="3"/>
  <c r="S262" i="3" s="1"/>
  <c r="R271" i="3"/>
  <c r="S271" i="3" s="1"/>
  <c r="R273" i="3"/>
  <c r="S273" i="3" s="1"/>
  <c r="R279" i="3"/>
  <c r="S279" i="3" s="1"/>
  <c r="R287" i="3"/>
  <c r="S287" i="3" s="1"/>
  <c r="R289" i="3"/>
  <c r="S289" i="3" s="1"/>
  <c r="F295" i="3"/>
  <c r="Q296" i="3"/>
  <c r="G307" i="3"/>
  <c r="H307" i="3"/>
  <c r="G309" i="3"/>
  <c r="H309" i="3"/>
  <c r="Q327" i="3"/>
  <c r="G327" i="3"/>
  <c r="H327" i="3" s="1"/>
  <c r="G332" i="3"/>
  <c r="H332" i="3" s="1"/>
  <c r="F336" i="3"/>
  <c r="R349" i="3"/>
  <c r="S349" i="3" s="1"/>
  <c r="Q352" i="3"/>
  <c r="R5" i="2"/>
  <c r="S5" i="2" s="1"/>
  <c r="G13" i="2"/>
  <c r="H13" i="2" s="1"/>
  <c r="G16" i="2"/>
  <c r="H16" i="2" s="1"/>
  <c r="G17" i="2"/>
  <c r="H17" i="2" s="1"/>
  <c r="R19" i="2"/>
  <c r="S19" i="2" s="1"/>
  <c r="G20" i="2"/>
  <c r="H20" i="2" s="1"/>
  <c r="G23" i="2"/>
  <c r="H23" i="2"/>
  <c r="G26" i="2"/>
  <c r="H26" i="2" s="1"/>
  <c r="G29" i="2"/>
  <c r="H29" i="2" s="1"/>
  <c r="R31" i="2"/>
  <c r="S31" i="2" s="1"/>
  <c r="G33" i="2"/>
  <c r="H33" i="2" s="1"/>
  <c r="G35" i="2"/>
  <c r="H35" i="2"/>
  <c r="G36" i="2"/>
  <c r="H36" i="2" s="1"/>
  <c r="G39" i="2"/>
  <c r="H39" i="2"/>
  <c r="G42" i="2"/>
  <c r="H42" i="2" s="1"/>
  <c r="G45" i="2"/>
  <c r="H45" i="2" s="1"/>
  <c r="G48" i="2"/>
  <c r="H48" i="2" s="1"/>
  <c r="G49" i="2"/>
  <c r="H49" i="2" s="1"/>
  <c r="G51" i="2"/>
  <c r="H51" i="2"/>
  <c r="G52" i="2"/>
  <c r="H52" i="2" s="1"/>
  <c r="F56" i="2"/>
  <c r="Q56" i="2"/>
  <c r="R68" i="2"/>
  <c r="S68" i="2" s="1"/>
  <c r="R80" i="2"/>
  <c r="S80" i="2" s="1"/>
  <c r="R90" i="2"/>
  <c r="S90" i="2" s="1"/>
  <c r="F98" i="2"/>
  <c r="R99" i="2"/>
  <c r="S99" i="2" s="1"/>
  <c r="Q107" i="2"/>
  <c r="R62" i="2" s="1"/>
  <c r="S62" i="2" s="1"/>
  <c r="R111" i="2"/>
  <c r="S111" i="2" s="1"/>
  <c r="G116" i="2"/>
  <c r="H116" i="2" s="1"/>
  <c r="G118" i="2"/>
  <c r="H118" i="2" s="1"/>
  <c r="R118" i="2"/>
  <c r="S118" i="2" s="1"/>
  <c r="G120" i="2"/>
  <c r="H120" i="2" s="1"/>
  <c r="R120" i="2"/>
  <c r="S120" i="2" s="1"/>
  <c r="R122" i="2"/>
  <c r="S122" i="2" s="1"/>
  <c r="R124" i="2"/>
  <c r="S124" i="2" s="1"/>
  <c r="R127" i="2"/>
  <c r="S127" i="2"/>
  <c r="R131" i="2"/>
  <c r="S131" i="2" s="1"/>
  <c r="G132" i="2"/>
  <c r="H132" i="2"/>
  <c r="G134" i="2"/>
  <c r="H134" i="2" s="1"/>
  <c r="R136" i="2"/>
  <c r="S136" i="2"/>
  <c r="H138" i="2"/>
  <c r="R138" i="2"/>
  <c r="S138" i="2"/>
  <c r="F141" i="2"/>
  <c r="G138" i="2" s="1"/>
  <c r="R143" i="2"/>
  <c r="S143" i="2" s="1"/>
  <c r="R146" i="2"/>
  <c r="S146" i="2" s="1"/>
  <c r="R147" i="2"/>
  <c r="S147" i="2"/>
  <c r="R148" i="2"/>
  <c r="S148" i="2" s="1"/>
  <c r="R155" i="2"/>
  <c r="S155" i="2" s="1"/>
  <c r="R156" i="2"/>
  <c r="S156" i="2"/>
  <c r="R157" i="2"/>
  <c r="S157" i="2" s="1"/>
  <c r="R165" i="2"/>
  <c r="S165" i="2" s="1"/>
  <c r="R166" i="2"/>
  <c r="S166" i="2" s="1"/>
  <c r="Q169" i="2"/>
  <c r="R180" i="2"/>
  <c r="S180" i="2" s="1"/>
  <c r="R182" i="2"/>
  <c r="S182" i="2" s="1"/>
  <c r="R185" i="2"/>
  <c r="S185" i="2" s="1"/>
  <c r="G197" i="2"/>
  <c r="H197" i="2" s="1"/>
  <c r="R201" i="2"/>
  <c r="S201" i="2" s="1"/>
  <c r="G203" i="2"/>
  <c r="H203" i="2" s="1"/>
  <c r="R211" i="2"/>
  <c r="S211" i="2" s="1"/>
  <c r="R215" i="2"/>
  <c r="S215" i="2" s="1"/>
  <c r="Q225" i="2"/>
  <c r="R173" i="2" s="1"/>
  <c r="S173" i="2" s="1"/>
  <c r="F228" i="2"/>
  <c r="R232" i="2"/>
  <c r="S232" i="2" s="1"/>
  <c r="R242" i="2"/>
  <c r="S242" i="2" s="1"/>
  <c r="R251" i="2"/>
  <c r="S251" i="2" s="1"/>
  <c r="R252" i="2"/>
  <c r="S252" i="2" s="1"/>
  <c r="F256" i="2"/>
  <c r="G237" i="2" s="1"/>
  <c r="H237" i="2" s="1"/>
  <c r="R258" i="2"/>
  <c r="S258" i="2" s="1"/>
  <c r="Q266" i="2"/>
  <c r="G275" i="2"/>
  <c r="H275" i="2" s="1"/>
  <c r="G277" i="2"/>
  <c r="H277" i="2" s="1"/>
  <c r="G279" i="2"/>
  <c r="H279" i="2" s="1"/>
  <c r="G289" i="2"/>
  <c r="H289" i="2" s="1"/>
  <c r="G291" i="2"/>
  <c r="H291" i="2" s="1"/>
  <c r="G293" i="2"/>
  <c r="H293" i="2" s="1"/>
  <c r="G295" i="2"/>
  <c r="H295" i="2" s="1"/>
  <c r="G297" i="2"/>
  <c r="H297" i="2" s="1"/>
  <c r="G299" i="2"/>
  <c r="H299" i="2" s="1"/>
  <c r="Q305" i="2"/>
  <c r="R275" i="2" s="1"/>
  <c r="S275" i="2" s="1"/>
  <c r="F310" i="2"/>
  <c r="G267" i="3" l="1"/>
  <c r="H267" i="3" s="1"/>
  <c r="G261" i="3"/>
  <c r="H261" i="3" s="1"/>
  <c r="G269" i="3"/>
  <c r="H269" i="3" s="1"/>
  <c r="G119" i="3"/>
  <c r="H119" i="3" s="1"/>
  <c r="G125" i="3"/>
  <c r="H125" i="3" s="1"/>
  <c r="G131" i="3"/>
  <c r="H131" i="3" s="1"/>
  <c r="G134" i="3"/>
  <c r="H134" i="3" s="1"/>
  <c r="G141" i="3"/>
  <c r="H141" i="3" s="1"/>
  <c r="G147" i="3"/>
  <c r="H147" i="3" s="1"/>
  <c r="G150" i="3"/>
  <c r="H150" i="3" s="1"/>
  <c r="G121" i="3"/>
  <c r="H121" i="3" s="1"/>
  <c r="G127" i="3"/>
  <c r="H127" i="3" s="1"/>
  <c r="G133" i="3"/>
  <c r="H133" i="3" s="1"/>
  <c r="G136" i="3"/>
  <c r="H136" i="3" s="1"/>
  <c r="G143" i="3"/>
  <c r="H143" i="3" s="1"/>
  <c r="G149" i="3"/>
  <c r="H149" i="3" s="1"/>
  <c r="G117" i="3"/>
  <c r="H117" i="3" s="1"/>
  <c r="G138" i="3"/>
  <c r="H138" i="3" s="1"/>
  <c r="G151" i="3"/>
  <c r="H151" i="3" s="1"/>
  <c r="G118" i="3"/>
  <c r="H118" i="3" s="1"/>
  <c r="G122" i="3"/>
  <c r="H122" i="3" s="1"/>
  <c r="G126" i="3"/>
  <c r="H126" i="3" s="1"/>
  <c r="G130" i="3"/>
  <c r="H130" i="3" s="1"/>
  <c r="G139" i="3"/>
  <c r="H139" i="3" s="1"/>
  <c r="G135" i="3"/>
  <c r="H135" i="3" s="1"/>
  <c r="G140" i="3"/>
  <c r="H140" i="3" s="1"/>
  <c r="G132" i="3"/>
  <c r="H132" i="3" s="1"/>
  <c r="E81" i="6"/>
  <c r="G247" i="2"/>
  <c r="H247" i="2" s="1"/>
  <c r="G60" i="2"/>
  <c r="H60" i="2" s="1"/>
  <c r="G70" i="2"/>
  <c r="H70" i="2" s="1"/>
  <c r="G75" i="2"/>
  <c r="H75" i="2" s="1"/>
  <c r="G65" i="2"/>
  <c r="H65" i="2" s="1"/>
  <c r="G86" i="2"/>
  <c r="H86" i="2" s="1"/>
  <c r="R88" i="2"/>
  <c r="S88" i="2" s="1"/>
  <c r="G78" i="2"/>
  <c r="H78" i="2" s="1"/>
  <c r="R60" i="2"/>
  <c r="S60" i="2" s="1"/>
  <c r="R339" i="3"/>
  <c r="S339" i="3" s="1"/>
  <c r="R330" i="3"/>
  <c r="S330" i="3" s="1"/>
  <c r="R348" i="3"/>
  <c r="S348" i="3" s="1"/>
  <c r="R332" i="3"/>
  <c r="S332" i="3" s="1"/>
  <c r="R336" i="3"/>
  <c r="S336" i="3" s="1"/>
  <c r="R342" i="3"/>
  <c r="S342" i="3" s="1"/>
  <c r="R344" i="3"/>
  <c r="S344" i="3" s="1"/>
  <c r="R333" i="3"/>
  <c r="S333" i="3" s="1"/>
  <c r="R337" i="3"/>
  <c r="S337" i="3" s="1"/>
  <c r="R350" i="3"/>
  <c r="S350" i="3" s="1"/>
  <c r="R340" i="3"/>
  <c r="S340" i="3" s="1"/>
  <c r="R300" i="3"/>
  <c r="S300" i="3" s="1"/>
  <c r="R307" i="3"/>
  <c r="S307" i="3" s="1"/>
  <c r="R324" i="3"/>
  <c r="S324" i="3" s="1"/>
  <c r="R310" i="3"/>
  <c r="S310" i="3" s="1"/>
  <c r="R302" i="3"/>
  <c r="S302" i="3" s="1"/>
  <c r="G293" i="3"/>
  <c r="H293" i="3" s="1"/>
  <c r="G265" i="3"/>
  <c r="H265" i="3" s="1"/>
  <c r="R182" i="3"/>
  <c r="S182" i="3" s="1"/>
  <c r="R164" i="3"/>
  <c r="S164" i="3" s="1"/>
  <c r="R116" i="3"/>
  <c r="S116" i="3" s="1"/>
  <c r="R115" i="3"/>
  <c r="S115" i="3" s="1"/>
  <c r="R137" i="3"/>
  <c r="S137" i="3" s="1"/>
  <c r="R154" i="3"/>
  <c r="S154" i="3" s="1"/>
  <c r="R160" i="3"/>
  <c r="S160" i="3" s="1"/>
  <c r="R168" i="3"/>
  <c r="S168" i="3" s="1"/>
  <c r="R175" i="3"/>
  <c r="S175" i="3" s="1"/>
  <c r="R117" i="3"/>
  <c r="S117" i="3" s="1"/>
  <c r="R166" i="3"/>
  <c r="S166" i="3" s="1"/>
  <c r="R172" i="3"/>
  <c r="S172" i="3" s="1"/>
  <c r="R187" i="3"/>
  <c r="S187" i="3" s="1"/>
  <c r="R121" i="3"/>
  <c r="S121" i="3" s="1"/>
  <c r="R125" i="3"/>
  <c r="S125" i="3" s="1"/>
  <c r="R129" i="3"/>
  <c r="S129" i="3" s="1"/>
  <c r="R133" i="3"/>
  <c r="S133" i="3" s="1"/>
  <c r="R158" i="3"/>
  <c r="S158" i="3" s="1"/>
  <c r="R167" i="3"/>
  <c r="S167" i="3" s="1"/>
  <c r="R176" i="3"/>
  <c r="S176" i="3" s="1"/>
  <c r="R139" i="3"/>
  <c r="S139" i="3" s="1"/>
  <c r="R179" i="3"/>
  <c r="S179" i="3" s="1"/>
  <c r="R147" i="3"/>
  <c r="S147" i="3" s="1"/>
  <c r="R159" i="3"/>
  <c r="S159" i="3" s="1"/>
  <c r="R170" i="3"/>
  <c r="S170" i="3" s="1"/>
  <c r="R178" i="3"/>
  <c r="S178" i="3" s="1"/>
  <c r="R188" i="3"/>
  <c r="S188" i="3" s="1"/>
  <c r="R143" i="3"/>
  <c r="S143" i="3" s="1"/>
  <c r="R151" i="3"/>
  <c r="S151" i="3" s="1"/>
  <c r="R190" i="3"/>
  <c r="S190" i="3" s="1"/>
  <c r="R131" i="3"/>
  <c r="S131" i="3" s="1"/>
  <c r="E139" i="5"/>
  <c r="R4" i="2"/>
  <c r="S4" i="2" s="1"/>
  <c r="R9" i="2"/>
  <c r="S9" i="2" s="1"/>
  <c r="R23" i="2"/>
  <c r="S23" i="2" s="1"/>
  <c r="R51" i="2"/>
  <c r="S51" i="2" s="1"/>
  <c r="R13" i="2"/>
  <c r="S13" i="2" s="1"/>
  <c r="R21" i="2"/>
  <c r="S21" i="2" s="1"/>
  <c r="R15" i="2"/>
  <c r="S15" i="2" s="1"/>
  <c r="R29" i="2"/>
  <c r="S29" i="2" s="1"/>
  <c r="R37" i="2"/>
  <c r="S37" i="2" s="1"/>
  <c r="R45" i="2"/>
  <c r="S45" i="2" s="1"/>
  <c r="G124" i="3"/>
  <c r="H124" i="3" s="1"/>
  <c r="R180" i="3"/>
  <c r="S180" i="3" s="1"/>
  <c r="R240" i="2"/>
  <c r="S240" i="2" s="1"/>
  <c r="R234" i="2"/>
  <c r="S234" i="2" s="1"/>
  <c r="R257" i="2"/>
  <c r="S257" i="2" s="1"/>
  <c r="R263" i="2"/>
  <c r="S263" i="2" s="1"/>
  <c r="R245" i="2"/>
  <c r="S245" i="2" s="1"/>
  <c r="R253" i="2"/>
  <c r="S253" i="2" s="1"/>
  <c r="R255" i="2"/>
  <c r="S255" i="2" s="1"/>
  <c r="G251" i="2"/>
  <c r="H251" i="2" s="1"/>
  <c r="R246" i="2"/>
  <c r="S246" i="2" s="1"/>
  <c r="R238" i="2"/>
  <c r="S238" i="2" s="1"/>
  <c r="R76" i="2"/>
  <c r="S76" i="2" s="1"/>
  <c r="R35" i="2"/>
  <c r="S35" i="2" s="1"/>
  <c r="R338" i="3"/>
  <c r="S338" i="3" s="1"/>
  <c r="R163" i="3"/>
  <c r="S163" i="3" s="1"/>
  <c r="G144" i="3"/>
  <c r="H144" i="3" s="1"/>
  <c r="R123" i="3"/>
  <c r="S123" i="3" s="1"/>
  <c r="G116" i="3"/>
  <c r="H116" i="3" s="1"/>
  <c r="G49" i="3"/>
  <c r="H49" i="3" s="1"/>
  <c r="G55" i="3"/>
  <c r="H55" i="3" s="1"/>
  <c r="G71" i="3"/>
  <c r="H71" i="3" s="1"/>
  <c r="G56" i="3"/>
  <c r="H56" i="3" s="1"/>
  <c r="G51" i="3"/>
  <c r="H51" i="3" s="1"/>
  <c r="G57" i="3"/>
  <c r="H57" i="3" s="1"/>
  <c r="G64" i="3"/>
  <c r="H64" i="3" s="1"/>
  <c r="G67" i="3"/>
  <c r="H67" i="3" s="1"/>
  <c r="G73" i="3"/>
  <c r="H73" i="3" s="1"/>
  <c r="G79" i="3"/>
  <c r="H79" i="3" s="1"/>
  <c r="G86" i="3"/>
  <c r="H86" i="3" s="1"/>
  <c r="G61" i="3"/>
  <c r="H61" i="3" s="1"/>
  <c r="G72" i="3"/>
  <c r="H72" i="3" s="1"/>
  <c r="G76" i="3"/>
  <c r="H76" i="3" s="1"/>
  <c r="G50" i="3"/>
  <c r="H50" i="3" s="1"/>
  <c r="G62" i="3"/>
  <c r="H62" i="3" s="1"/>
  <c r="G85" i="3"/>
  <c r="H85" i="3" s="1"/>
  <c r="G68" i="3"/>
  <c r="H68" i="3" s="1"/>
  <c r="G77" i="3"/>
  <c r="H77" i="3" s="1"/>
  <c r="G81" i="3"/>
  <c r="H81" i="3" s="1"/>
  <c r="G80" i="3"/>
  <c r="H80" i="3" s="1"/>
  <c r="G74" i="3"/>
  <c r="H74" i="3" s="1"/>
  <c r="G65" i="3"/>
  <c r="H65" i="3" s="1"/>
  <c r="R250" i="2"/>
  <c r="S250" i="2" s="1"/>
  <c r="R207" i="2"/>
  <c r="S207" i="2" s="1"/>
  <c r="R105" i="2"/>
  <c r="S105" i="2" s="1"/>
  <c r="G84" i="2"/>
  <c r="H84" i="2" s="1"/>
  <c r="R43" i="2"/>
  <c r="S43" i="2" s="1"/>
  <c r="R25" i="2"/>
  <c r="S25" i="2" s="1"/>
  <c r="G301" i="3"/>
  <c r="H301" i="3" s="1"/>
  <c r="G321" i="3"/>
  <c r="H321" i="3" s="1"/>
  <c r="G323" i="3"/>
  <c r="H323" i="3" s="1"/>
  <c r="G313" i="3"/>
  <c r="H313" i="3" s="1"/>
  <c r="G330" i="3"/>
  <c r="H330" i="3" s="1"/>
  <c r="G315" i="3"/>
  <c r="H315" i="3" s="1"/>
  <c r="G334" i="3"/>
  <c r="H334" i="3" s="1"/>
  <c r="R331" i="3"/>
  <c r="S331" i="3" s="1"/>
  <c r="G319" i="3"/>
  <c r="H319" i="3" s="1"/>
  <c r="G305" i="3"/>
  <c r="H305" i="3" s="1"/>
  <c r="R162" i="3"/>
  <c r="S162" i="3" s="1"/>
  <c r="G142" i="3"/>
  <c r="H142" i="3" s="1"/>
  <c r="R135" i="3"/>
  <c r="S135" i="3" s="1"/>
  <c r="G129" i="3"/>
  <c r="H129" i="3" s="1"/>
  <c r="G123" i="3"/>
  <c r="H123" i="3" s="1"/>
  <c r="G54" i="3"/>
  <c r="H54" i="3" s="1"/>
  <c r="R254" i="2"/>
  <c r="S254" i="2" s="1"/>
  <c r="R223" i="2"/>
  <c r="S223" i="2" s="1"/>
  <c r="G92" i="2"/>
  <c r="H92" i="2" s="1"/>
  <c r="R74" i="2"/>
  <c r="S74" i="2" s="1"/>
  <c r="R335" i="3"/>
  <c r="S335" i="3" s="1"/>
  <c r="G331" i="3"/>
  <c r="H331" i="3" s="1"/>
  <c r="R317" i="3"/>
  <c r="S317" i="3" s="1"/>
  <c r="R299" i="3"/>
  <c r="S299" i="3" s="1"/>
  <c r="G287" i="3"/>
  <c r="H287" i="3" s="1"/>
  <c r="G259" i="3"/>
  <c r="H259" i="3" s="1"/>
  <c r="R191" i="3"/>
  <c r="S191" i="3" s="1"/>
  <c r="R174" i="3"/>
  <c r="S174" i="3" s="1"/>
  <c r="R156" i="3"/>
  <c r="S156" i="3" s="1"/>
  <c r="R141" i="3"/>
  <c r="S141" i="3" s="1"/>
  <c r="G128" i="3"/>
  <c r="H128" i="3" s="1"/>
  <c r="G115" i="3"/>
  <c r="H115" i="3" s="1"/>
  <c r="G63" i="3"/>
  <c r="H63" i="3" s="1"/>
  <c r="R97" i="2"/>
  <c r="S97" i="2" s="1"/>
  <c r="R27" i="2"/>
  <c r="S27" i="2" s="1"/>
  <c r="R262" i="2"/>
  <c r="S262" i="2" s="1"/>
  <c r="R192" i="2"/>
  <c r="S192" i="2" s="1"/>
  <c r="R176" i="2"/>
  <c r="S176" i="2" s="1"/>
  <c r="R104" i="2"/>
  <c r="S104" i="2" s="1"/>
  <c r="G83" i="2"/>
  <c r="H83" i="2" s="1"/>
  <c r="R261" i="2"/>
  <c r="S261" i="2" s="1"/>
  <c r="R248" i="2"/>
  <c r="S248" i="2" s="1"/>
  <c r="R205" i="2"/>
  <c r="S205" i="2" s="1"/>
  <c r="R191" i="2"/>
  <c r="S191" i="2" s="1"/>
  <c r="R103" i="2"/>
  <c r="S103" i="2" s="1"/>
  <c r="G91" i="2"/>
  <c r="H91" i="2" s="1"/>
  <c r="G73" i="2"/>
  <c r="H73" i="2" s="1"/>
  <c r="R41" i="2"/>
  <c r="S41" i="2" s="1"/>
  <c r="R33" i="2"/>
  <c r="S33" i="2" s="1"/>
  <c r="R11" i="2"/>
  <c r="S11" i="2" s="1"/>
  <c r="R345" i="3"/>
  <c r="S345" i="3" s="1"/>
  <c r="R329" i="3"/>
  <c r="S329" i="3" s="1"/>
  <c r="G317" i="3"/>
  <c r="H317" i="3" s="1"/>
  <c r="G299" i="3"/>
  <c r="H299" i="3" s="1"/>
  <c r="G285" i="3"/>
  <c r="H285" i="3" s="1"/>
  <c r="R186" i="3"/>
  <c r="S186" i="3" s="1"/>
  <c r="R155" i="3"/>
  <c r="S155" i="3" s="1"/>
  <c r="G148" i="3"/>
  <c r="H148" i="3" s="1"/>
  <c r="R127" i="3"/>
  <c r="S127" i="3" s="1"/>
  <c r="G120" i="3"/>
  <c r="H120" i="3" s="1"/>
  <c r="R49" i="3"/>
  <c r="S49" i="3" s="1"/>
  <c r="R58" i="3"/>
  <c r="S58" i="3" s="1"/>
  <c r="R74" i="3"/>
  <c r="S74" i="3" s="1"/>
  <c r="R80" i="3"/>
  <c r="S80" i="3" s="1"/>
  <c r="R87" i="3"/>
  <c r="S87" i="3" s="1"/>
  <c r="R101" i="3"/>
  <c r="S101" i="3" s="1"/>
  <c r="R107" i="3"/>
  <c r="S107" i="3" s="1"/>
  <c r="R52" i="3"/>
  <c r="S52" i="3" s="1"/>
  <c r="R82" i="3"/>
  <c r="S82" i="3" s="1"/>
  <c r="R98" i="3"/>
  <c r="S98" i="3" s="1"/>
  <c r="R111" i="3"/>
  <c r="S111" i="3" s="1"/>
  <c r="R54" i="3"/>
  <c r="S54" i="3" s="1"/>
  <c r="R60" i="3"/>
  <c r="S60" i="3" s="1"/>
  <c r="R70" i="3"/>
  <c r="S70" i="3" s="1"/>
  <c r="R66" i="3"/>
  <c r="S66" i="3" s="1"/>
  <c r="R84" i="3"/>
  <c r="S84" i="3" s="1"/>
  <c r="R90" i="3"/>
  <c r="S90" i="3" s="1"/>
  <c r="R99" i="3"/>
  <c r="S99" i="3" s="1"/>
  <c r="R93" i="3"/>
  <c r="S93" i="3" s="1"/>
  <c r="R76" i="3"/>
  <c r="S76" i="3" s="1"/>
  <c r="R91" i="3"/>
  <c r="S91" i="3" s="1"/>
  <c r="R110" i="3"/>
  <c r="S110" i="3" s="1"/>
  <c r="R50" i="3"/>
  <c r="S50" i="3" s="1"/>
  <c r="R72" i="3"/>
  <c r="S72" i="3" s="1"/>
  <c r="R56" i="3"/>
  <c r="S56" i="3" s="1"/>
  <c r="R102" i="3"/>
  <c r="S102" i="3" s="1"/>
  <c r="R95" i="3"/>
  <c r="S95" i="3" s="1"/>
  <c r="G84" i="3"/>
  <c r="H84" i="3" s="1"/>
  <c r="G70" i="3"/>
  <c r="H70" i="3" s="1"/>
  <c r="R62" i="3"/>
  <c r="S62" i="3" s="1"/>
  <c r="G53" i="3"/>
  <c r="H53" i="3" s="1"/>
  <c r="G239" i="2"/>
  <c r="H239" i="2" s="1"/>
  <c r="G245" i="2"/>
  <c r="H245" i="2" s="1"/>
  <c r="G249" i="2"/>
  <c r="H249" i="2" s="1"/>
  <c r="G253" i="2"/>
  <c r="H253" i="2" s="1"/>
  <c r="G241" i="2"/>
  <c r="H241" i="2" s="1"/>
  <c r="G231" i="2"/>
  <c r="H231" i="2" s="1"/>
  <c r="R98" i="2"/>
  <c r="S98" i="2" s="1"/>
  <c r="R64" i="2"/>
  <c r="S64" i="2" s="1"/>
  <c r="R82" i="2"/>
  <c r="S82" i="2" s="1"/>
  <c r="R86" i="2"/>
  <c r="S86" i="2" s="1"/>
  <c r="R94" i="2"/>
  <c r="S94" i="2" s="1"/>
  <c r="R101" i="2"/>
  <c r="S101" i="2" s="1"/>
  <c r="R72" i="2"/>
  <c r="S72" i="2" s="1"/>
  <c r="R92" i="2"/>
  <c r="S92" i="2" s="1"/>
  <c r="R66" i="2"/>
  <c r="S66" i="2" s="1"/>
  <c r="R78" i="2"/>
  <c r="S78" i="2" s="1"/>
  <c r="R47" i="2"/>
  <c r="S47" i="2" s="1"/>
  <c r="R17" i="2"/>
  <c r="S17" i="2" s="1"/>
  <c r="G279" i="3"/>
  <c r="H279" i="3" s="1"/>
  <c r="G145" i="3"/>
  <c r="H145" i="3" s="1"/>
  <c r="E80" i="6"/>
  <c r="G201" i="2"/>
  <c r="H201" i="2" s="1"/>
  <c r="G185" i="2"/>
  <c r="H185" i="2" s="1"/>
  <c r="R84" i="2"/>
  <c r="S84" i="2" s="1"/>
  <c r="G67" i="2"/>
  <c r="H67" i="2" s="1"/>
  <c r="G277" i="3"/>
  <c r="H277" i="3" s="1"/>
  <c r="R192" i="3"/>
  <c r="S192" i="3" s="1"/>
  <c r="R149" i="3"/>
  <c r="S149" i="3" s="1"/>
  <c r="G137" i="3"/>
  <c r="H137" i="3" s="1"/>
  <c r="R174" i="2"/>
  <c r="S174" i="2" s="1"/>
  <c r="R196" i="2"/>
  <c r="S196" i="2" s="1"/>
  <c r="R203" i="2"/>
  <c r="S203" i="2" s="1"/>
  <c r="R213" i="2"/>
  <c r="S213" i="2" s="1"/>
  <c r="R175" i="2"/>
  <c r="S175" i="2" s="1"/>
  <c r="R187" i="2"/>
  <c r="S187" i="2" s="1"/>
  <c r="R198" i="2"/>
  <c r="S198" i="2" s="1"/>
  <c r="R209" i="2"/>
  <c r="S209" i="2" s="1"/>
  <c r="R221" i="2"/>
  <c r="S221" i="2" s="1"/>
  <c r="R194" i="2"/>
  <c r="S194" i="2" s="1"/>
  <c r="R178" i="2"/>
  <c r="S178" i="2" s="1"/>
  <c r="R96" i="2"/>
  <c r="S96" i="2" s="1"/>
  <c r="R346" i="3"/>
  <c r="S346" i="3" s="1"/>
  <c r="R249" i="2"/>
  <c r="S249" i="2" s="1"/>
  <c r="R244" i="2"/>
  <c r="S244" i="2" s="1"/>
  <c r="G271" i="2"/>
  <c r="H271" i="2" s="1"/>
  <c r="G285" i="2"/>
  <c r="H285" i="2" s="1"/>
  <c r="G301" i="2"/>
  <c r="H301" i="2" s="1"/>
  <c r="G287" i="2"/>
  <c r="H287" i="2" s="1"/>
  <c r="G303" i="2"/>
  <c r="H303" i="2" s="1"/>
  <c r="G283" i="2"/>
  <c r="H283" i="2" s="1"/>
  <c r="R243" i="2"/>
  <c r="S243" i="2" s="1"/>
  <c r="R219" i="2"/>
  <c r="S219" i="2" s="1"/>
  <c r="G281" i="2"/>
  <c r="H281" i="2" s="1"/>
  <c r="R259" i="2"/>
  <c r="S259" i="2" s="1"/>
  <c r="G254" i="2"/>
  <c r="H254" i="2" s="1"/>
  <c r="R247" i="2"/>
  <c r="S247" i="2" s="1"/>
  <c r="G243" i="2"/>
  <c r="H243" i="2" s="1"/>
  <c r="G235" i="2"/>
  <c r="H235" i="2" s="1"/>
  <c r="R217" i="2"/>
  <c r="S217" i="2" s="1"/>
  <c r="R189" i="2"/>
  <c r="S189" i="2" s="1"/>
  <c r="R139" i="2"/>
  <c r="S139" i="2" s="1"/>
  <c r="R113" i="2"/>
  <c r="S113" i="2" s="1"/>
  <c r="R125" i="2"/>
  <c r="S125" i="2" s="1"/>
  <c r="R133" i="2"/>
  <c r="S133" i="2" s="1"/>
  <c r="R142" i="2"/>
  <c r="S142" i="2" s="1"/>
  <c r="R152" i="2"/>
  <c r="S152" i="2" s="1"/>
  <c r="R161" i="2"/>
  <c r="S161" i="2" s="1"/>
  <c r="R129" i="2"/>
  <c r="S129" i="2" s="1"/>
  <c r="R150" i="2"/>
  <c r="S150" i="2" s="1"/>
  <c r="R160" i="2"/>
  <c r="S160" i="2" s="1"/>
  <c r="R115" i="2"/>
  <c r="S115" i="2" s="1"/>
  <c r="R141" i="2"/>
  <c r="S141" i="2" s="1"/>
  <c r="R151" i="2"/>
  <c r="S151" i="2" s="1"/>
  <c r="R164" i="2"/>
  <c r="S164" i="2" s="1"/>
  <c r="R134" i="2"/>
  <c r="S134" i="2" s="1"/>
  <c r="R100" i="2"/>
  <c r="S100" i="2" s="1"/>
  <c r="R70" i="2"/>
  <c r="S70" i="2" s="1"/>
  <c r="G62" i="2"/>
  <c r="H62" i="2" s="1"/>
  <c r="R49" i="2"/>
  <c r="S49" i="2" s="1"/>
  <c r="R39" i="2"/>
  <c r="S39" i="2" s="1"/>
  <c r="R7" i="2"/>
  <c r="S7" i="2" s="1"/>
  <c r="R341" i="3"/>
  <c r="S341" i="3" s="1"/>
  <c r="R334" i="3"/>
  <c r="S334" i="3" s="1"/>
  <c r="G329" i="3"/>
  <c r="H329" i="3" s="1"/>
  <c r="R294" i="3"/>
  <c r="S294" i="3" s="1"/>
  <c r="R276" i="3"/>
  <c r="S276" i="3" s="1"/>
  <c r="R282" i="3"/>
  <c r="S282" i="3" s="1"/>
  <c r="R290" i="3"/>
  <c r="S290" i="3" s="1"/>
  <c r="R268" i="3"/>
  <c r="S268" i="3" s="1"/>
  <c r="R267" i="3"/>
  <c r="S267" i="3" s="1"/>
  <c r="R274" i="3"/>
  <c r="S274" i="3" s="1"/>
  <c r="R284" i="3"/>
  <c r="S284" i="3" s="1"/>
  <c r="R292" i="3"/>
  <c r="S292" i="3" s="1"/>
  <c r="R281" i="3"/>
  <c r="S281" i="3" s="1"/>
  <c r="G271" i="3"/>
  <c r="H271" i="3" s="1"/>
  <c r="R184" i="3"/>
  <c r="S184" i="3" s="1"/>
  <c r="R171" i="3"/>
  <c r="S171" i="3" s="1"/>
  <c r="G146" i="3"/>
  <c r="H146" i="3" s="1"/>
  <c r="R109" i="3"/>
  <c r="S109" i="3" s="1"/>
  <c r="G83" i="3"/>
  <c r="H83" i="3" s="1"/>
  <c r="G78" i="3"/>
  <c r="H78" i="3" s="1"/>
  <c r="G60" i="3"/>
  <c r="H60" i="3" s="1"/>
  <c r="G52" i="3"/>
  <c r="H52" i="3" s="1"/>
  <c r="E137" i="5"/>
  <c r="G220" i="3"/>
  <c r="H220" i="3" s="1"/>
  <c r="G231" i="3"/>
  <c r="H231" i="3" s="1"/>
  <c r="G130" i="2"/>
  <c r="H130" i="2" s="1"/>
  <c r="G4" i="2"/>
  <c r="H4" i="2" s="1"/>
  <c r="G19" i="2"/>
  <c r="H19" i="2" s="1"/>
  <c r="G32" i="2"/>
  <c r="H32" i="2" s="1"/>
  <c r="G38" i="2"/>
  <c r="H38" i="2" s="1"/>
  <c r="G22" i="2"/>
  <c r="H22" i="2" s="1"/>
  <c r="G136" i="2"/>
  <c r="H136" i="2" s="1"/>
  <c r="G122" i="2"/>
  <c r="H122" i="2" s="1"/>
  <c r="G114" i="2"/>
  <c r="H114" i="2" s="1"/>
  <c r="R20" i="3"/>
  <c r="S20" i="3" s="1"/>
  <c r="R33" i="3"/>
  <c r="S33" i="3" s="1"/>
  <c r="R19" i="3"/>
  <c r="S19" i="3" s="1"/>
  <c r="R30" i="3"/>
  <c r="S30" i="3" s="1"/>
  <c r="R14" i="3"/>
  <c r="S14" i="3" s="1"/>
  <c r="G31" i="3"/>
  <c r="H31" i="3" s="1"/>
  <c r="R220" i="3"/>
  <c r="S220" i="3" s="1"/>
  <c r="R200" i="3"/>
  <c r="S200" i="3" s="1"/>
  <c r="G41" i="3"/>
  <c r="H41" i="3" s="1"/>
  <c r="G17" i="3"/>
  <c r="H17" i="3" s="1"/>
  <c r="G9" i="3"/>
  <c r="H9" i="3" s="1"/>
  <c r="R224" i="3"/>
  <c r="S224" i="3" s="1"/>
  <c r="G25" i="3"/>
  <c r="H25" i="3" s="1"/>
  <c r="G15" i="3"/>
  <c r="H15" i="3" s="1"/>
  <c r="E138" i="5"/>
  <c r="R322" i="3"/>
  <c r="S322" i="3" s="1"/>
  <c r="R315" i="3"/>
  <c r="S315" i="3" s="1"/>
  <c r="R265" i="3"/>
  <c r="S265" i="3" s="1"/>
  <c r="G241" i="3"/>
  <c r="H241" i="3" s="1"/>
  <c r="G232" i="3"/>
  <c r="H232" i="3" s="1"/>
  <c r="G225" i="3"/>
  <c r="H225" i="3" s="1"/>
  <c r="G215" i="3"/>
  <c r="H215" i="3" s="1"/>
  <c r="G206" i="3"/>
  <c r="H206" i="3" s="1"/>
  <c r="R35" i="3"/>
  <c r="S35" i="3" s="1"/>
  <c r="R25" i="3"/>
  <c r="S25" i="3" s="1"/>
  <c r="R323" i="3"/>
  <c r="S323" i="3" s="1"/>
  <c r="R42" i="3"/>
  <c r="S42" i="3" s="1"/>
  <c r="R4" i="3"/>
  <c r="S4" i="3" s="1"/>
  <c r="R7" i="3"/>
  <c r="S7" i="3" s="1"/>
  <c r="R10" i="3"/>
  <c r="S10" i="3" s="1"/>
  <c r="R15" i="3"/>
  <c r="S15" i="3" s="1"/>
  <c r="R18" i="3"/>
  <c r="S18" i="3" s="1"/>
  <c r="R23" i="3"/>
  <c r="S23" i="3" s="1"/>
  <c r="R26" i="3"/>
  <c r="S26" i="3" s="1"/>
  <c r="R31" i="3"/>
  <c r="S31" i="3" s="1"/>
  <c r="R34" i="3"/>
  <c r="S34" i="3" s="1"/>
  <c r="R39" i="3"/>
  <c r="S39" i="3" s="1"/>
  <c r="R43" i="3"/>
  <c r="S43" i="3" s="1"/>
  <c r="R8" i="3"/>
  <c r="S8" i="3" s="1"/>
  <c r="R13" i="3"/>
  <c r="S13" i="3" s="1"/>
  <c r="R16" i="3"/>
  <c r="S16" i="3" s="1"/>
  <c r="R21" i="3"/>
  <c r="S21" i="3" s="1"/>
  <c r="R24" i="3"/>
  <c r="S24" i="3" s="1"/>
  <c r="R29" i="3"/>
  <c r="S29" i="3" s="1"/>
  <c r="R32" i="3"/>
  <c r="S32" i="3" s="1"/>
  <c r="R37" i="3"/>
  <c r="S37" i="3" s="1"/>
  <c r="R40" i="3"/>
  <c r="S40" i="3" s="1"/>
  <c r="R5" i="3"/>
  <c r="S5" i="3" s="1"/>
  <c r="R6" i="3"/>
  <c r="S6" i="3" s="1"/>
  <c r="R38" i="3"/>
  <c r="S38" i="3" s="1"/>
  <c r="G244" i="3"/>
  <c r="H244" i="3" s="1"/>
  <c r="G228" i="3"/>
  <c r="H228" i="3" s="1"/>
  <c r="G205" i="3"/>
  <c r="H205" i="3" s="1"/>
  <c r="R312" i="3"/>
  <c r="S312" i="3" s="1"/>
  <c r="R304" i="3"/>
  <c r="S304" i="3" s="1"/>
  <c r="G227" i="3"/>
  <c r="H227" i="3" s="1"/>
  <c r="R314" i="3"/>
  <c r="S314" i="3" s="1"/>
  <c r="R264" i="3"/>
  <c r="S264" i="3" s="1"/>
  <c r="G233" i="3"/>
  <c r="H233" i="3" s="1"/>
  <c r="G224" i="3"/>
  <c r="H224" i="3" s="1"/>
  <c r="G200" i="3"/>
  <c r="H200" i="3" s="1"/>
  <c r="R325" i="3"/>
  <c r="S325" i="3" s="1"/>
  <c r="R316" i="3"/>
  <c r="S316" i="3" s="1"/>
  <c r="R306" i="3"/>
  <c r="S306" i="3" s="1"/>
  <c r="G289" i="3"/>
  <c r="H289" i="3" s="1"/>
  <c r="G281" i="3"/>
  <c r="H281" i="3" s="1"/>
  <c r="R270" i="3"/>
  <c r="S270" i="3" s="1"/>
  <c r="R27" i="3"/>
  <c r="S27" i="3" s="1"/>
  <c r="R12" i="3"/>
  <c r="S12" i="3" s="1"/>
  <c r="R319" i="3"/>
  <c r="S319" i="3" s="1"/>
  <c r="G201" i="3"/>
  <c r="H201" i="3" s="1"/>
  <c r="G204" i="3"/>
  <c r="H204" i="3" s="1"/>
  <c r="G209" i="3"/>
  <c r="H209" i="3" s="1"/>
  <c r="G212" i="3"/>
  <c r="H212" i="3" s="1"/>
  <c r="G219" i="3"/>
  <c r="H219" i="3" s="1"/>
  <c r="G246" i="3"/>
  <c r="H246" i="3" s="1"/>
  <c r="G217" i="3"/>
  <c r="H217" i="3" s="1"/>
  <c r="G250" i="3"/>
  <c r="H250" i="3" s="1"/>
  <c r="G254" i="3"/>
  <c r="H254" i="3" s="1"/>
  <c r="G221" i="3"/>
  <c r="H221" i="3" s="1"/>
  <c r="G249" i="3"/>
  <c r="H249" i="3" s="1"/>
  <c r="G253" i="3"/>
  <c r="H253" i="3" s="1"/>
  <c r="G210" i="3"/>
  <c r="H210" i="3" s="1"/>
  <c r="R321" i="3"/>
  <c r="S321" i="3" s="1"/>
  <c r="R309" i="3"/>
  <c r="S309" i="3" s="1"/>
  <c r="R301" i="3"/>
  <c r="S301" i="3" s="1"/>
  <c r="G243" i="3"/>
  <c r="H243" i="3" s="1"/>
  <c r="G213" i="3"/>
  <c r="H213" i="3" s="1"/>
  <c r="G247" i="3"/>
  <c r="H247" i="3" s="1"/>
  <c r="R311" i="3"/>
  <c r="S311" i="3" s="1"/>
  <c r="R303" i="3"/>
  <c r="S303" i="3" s="1"/>
  <c r="R291" i="3"/>
  <c r="S291" i="3" s="1"/>
  <c r="R283" i="3"/>
  <c r="S283" i="3" s="1"/>
  <c r="R278" i="3"/>
  <c r="S278" i="3" s="1"/>
  <c r="G273" i="3"/>
  <c r="H273" i="3" s="1"/>
  <c r="R263" i="3"/>
  <c r="S263" i="3" s="1"/>
  <c r="G252" i="3"/>
  <c r="H252" i="3" s="1"/>
  <c r="R242" i="3"/>
  <c r="S242" i="3" s="1"/>
  <c r="R226" i="3"/>
  <c r="S226" i="3" s="1"/>
  <c r="G216" i="3"/>
  <c r="H216" i="3" s="1"/>
  <c r="R212" i="3"/>
  <c r="S212" i="3" s="1"/>
  <c r="G203" i="3"/>
  <c r="H203" i="3" s="1"/>
  <c r="R17" i="3"/>
  <c r="S17" i="3" s="1"/>
  <c r="R318" i="3"/>
  <c r="S318" i="3" s="1"/>
  <c r="R269" i="3"/>
  <c r="S269" i="3" s="1"/>
  <c r="R260" i="3"/>
  <c r="S260" i="3" s="1"/>
  <c r="G245" i="3"/>
  <c r="H245" i="3" s="1"/>
  <c r="G236" i="3"/>
  <c r="H236" i="3" s="1"/>
  <c r="G229" i="3"/>
  <c r="H229" i="3" s="1"/>
  <c r="G211" i="3"/>
  <c r="H211" i="3" s="1"/>
  <c r="G199" i="3"/>
  <c r="H199" i="3" s="1"/>
  <c r="R41" i="3"/>
  <c r="S41" i="3" s="1"/>
  <c r="R36" i="3"/>
  <c r="S36" i="3" s="1"/>
  <c r="R22" i="3"/>
  <c r="S22" i="3" s="1"/>
  <c r="G248" i="3"/>
  <c r="H248" i="3" s="1"/>
  <c r="G237" i="3"/>
  <c r="H237" i="3" s="1"/>
  <c r="G234" i="3"/>
  <c r="H234" i="3" s="1"/>
  <c r="G240" i="3"/>
  <c r="H240" i="3" s="1"/>
  <c r="G260" i="3"/>
  <c r="H260" i="3" s="1"/>
  <c r="G262" i="3"/>
  <c r="H262" i="3" s="1"/>
  <c r="G264" i="3"/>
  <c r="H264" i="3" s="1"/>
  <c r="G266" i="3"/>
  <c r="H266" i="3" s="1"/>
  <c r="G268" i="3"/>
  <c r="H268" i="3" s="1"/>
  <c r="G270" i="3"/>
  <c r="H270" i="3" s="1"/>
  <c r="G272" i="3"/>
  <c r="H272" i="3" s="1"/>
  <c r="G274" i="3"/>
  <c r="H274" i="3" s="1"/>
  <c r="G276" i="3"/>
  <c r="H276" i="3" s="1"/>
  <c r="G278" i="3"/>
  <c r="H278" i="3" s="1"/>
  <c r="G280" i="3"/>
  <c r="H280" i="3" s="1"/>
  <c r="G282" i="3"/>
  <c r="H282" i="3" s="1"/>
  <c r="G284" i="3"/>
  <c r="H284" i="3" s="1"/>
  <c r="G286" i="3"/>
  <c r="H286" i="3" s="1"/>
  <c r="G288" i="3"/>
  <c r="H288" i="3" s="1"/>
  <c r="G290" i="3"/>
  <c r="H290" i="3" s="1"/>
  <c r="G292" i="3"/>
  <c r="H292" i="3" s="1"/>
  <c r="R286" i="3"/>
  <c r="S286" i="3" s="1"/>
  <c r="R275" i="3"/>
  <c r="S275" i="3" s="1"/>
  <c r="R199" i="3"/>
  <c r="S199" i="3" s="1"/>
  <c r="R201" i="3"/>
  <c r="S201" i="3" s="1"/>
  <c r="R203" i="3"/>
  <c r="S203" i="3" s="1"/>
  <c r="R205" i="3"/>
  <c r="S205" i="3" s="1"/>
  <c r="R207" i="3"/>
  <c r="S207" i="3" s="1"/>
  <c r="R209" i="3"/>
  <c r="S209" i="3" s="1"/>
  <c r="R211" i="3"/>
  <c r="S211" i="3" s="1"/>
  <c r="R213" i="3"/>
  <c r="S213" i="3" s="1"/>
  <c r="R215" i="3"/>
  <c r="S215" i="3" s="1"/>
  <c r="R217" i="3"/>
  <c r="S217" i="3" s="1"/>
  <c r="R219" i="3"/>
  <c r="S219" i="3" s="1"/>
  <c r="R221" i="3"/>
  <c r="S221" i="3" s="1"/>
  <c r="R198" i="3"/>
  <c r="S198" i="3" s="1"/>
  <c r="R206" i="3"/>
  <c r="S206" i="3" s="1"/>
  <c r="R214" i="3"/>
  <c r="S214" i="3" s="1"/>
  <c r="R223" i="3"/>
  <c r="S223" i="3" s="1"/>
  <c r="R225" i="3"/>
  <c r="S225" i="3" s="1"/>
  <c r="R227" i="3"/>
  <c r="S227" i="3" s="1"/>
  <c r="R229" i="3"/>
  <c r="S229" i="3" s="1"/>
  <c r="R231" i="3"/>
  <c r="S231" i="3" s="1"/>
  <c r="R233" i="3"/>
  <c r="S233" i="3" s="1"/>
  <c r="R235" i="3"/>
  <c r="S235" i="3" s="1"/>
  <c r="R237" i="3"/>
  <c r="S237" i="3" s="1"/>
  <c r="R239" i="3"/>
  <c r="S239" i="3" s="1"/>
  <c r="R241" i="3"/>
  <c r="S241" i="3" s="1"/>
  <c r="R243" i="3"/>
  <c r="S243" i="3" s="1"/>
  <c r="R216" i="3"/>
  <c r="S216" i="3" s="1"/>
  <c r="G239" i="3"/>
  <c r="H239" i="3" s="1"/>
  <c r="G230" i="3"/>
  <c r="H230" i="3" s="1"/>
  <c r="G223" i="3"/>
  <c r="H223" i="3" s="1"/>
  <c r="G208" i="3"/>
  <c r="H208" i="3" s="1"/>
  <c r="G300" i="3"/>
  <c r="H300" i="3" s="1"/>
  <c r="G302" i="3"/>
  <c r="H302" i="3" s="1"/>
  <c r="G304" i="3"/>
  <c r="H304" i="3" s="1"/>
  <c r="G306" i="3"/>
  <c r="H306" i="3" s="1"/>
  <c r="G308" i="3"/>
  <c r="H308" i="3" s="1"/>
  <c r="G310" i="3"/>
  <c r="H310" i="3" s="1"/>
  <c r="G312" i="3"/>
  <c r="H312" i="3" s="1"/>
  <c r="G314" i="3"/>
  <c r="H314" i="3" s="1"/>
  <c r="G316" i="3"/>
  <c r="H316" i="3" s="1"/>
  <c r="G318" i="3"/>
  <c r="H318" i="3" s="1"/>
  <c r="G320" i="3"/>
  <c r="H320" i="3" s="1"/>
  <c r="G322" i="3"/>
  <c r="H322" i="3" s="1"/>
  <c r="G324" i="3"/>
  <c r="H324" i="3" s="1"/>
  <c r="G326" i="3"/>
  <c r="H326" i="3" s="1"/>
  <c r="G333" i="3"/>
  <c r="H333" i="3" s="1"/>
  <c r="G328" i="3"/>
  <c r="H328" i="3" s="1"/>
  <c r="G325" i="3"/>
  <c r="H325" i="3" s="1"/>
  <c r="R320" i="3"/>
  <c r="S320" i="3" s="1"/>
  <c r="R313" i="3"/>
  <c r="S313" i="3" s="1"/>
  <c r="G311" i="3"/>
  <c r="H311" i="3" s="1"/>
  <c r="R308" i="3"/>
  <c r="S308" i="3" s="1"/>
  <c r="R305" i="3"/>
  <c r="S305" i="3" s="1"/>
  <c r="G303" i="3"/>
  <c r="H303" i="3" s="1"/>
  <c r="R293" i="3"/>
  <c r="S293" i="3" s="1"/>
  <c r="G291" i="3"/>
  <c r="H291" i="3" s="1"/>
  <c r="R288" i="3"/>
  <c r="S288" i="3" s="1"/>
  <c r="R285" i="3"/>
  <c r="S285" i="3" s="1"/>
  <c r="G283" i="3"/>
  <c r="H283" i="3" s="1"/>
  <c r="R280" i="3"/>
  <c r="S280" i="3" s="1"/>
  <c r="R277" i="3"/>
  <c r="S277" i="3" s="1"/>
  <c r="G275" i="3"/>
  <c r="H275" i="3" s="1"/>
  <c r="R272" i="3"/>
  <c r="S272" i="3" s="1"/>
  <c r="R266" i="3"/>
  <c r="S266" i="3" s="1"/>
  <c r="G263" i="3"/>
  <c r="H263" i="3" s="1"/>
  <c r="R259" i="3"/>
  <c r="S259" i="3" s="1"/>
  <c r="G251" i="3"/>
  <c r="H251" i="3" s="1"/>
  <c r="G242" i="3"/>
  <c r="H242" i="3" s="1"/>
  <c r="R238" i="3"/>
  <c r="S238" i="3" s="1"/>
  <c r="G235" i="3"/>
  <c r="H235" i="3" s="1"/>
  <c r="G226" i="3"/>
  <c r="H226" i="3" s="1"/>
  <c r="R222" i="3"/>
  <c r="S222" i="3" s="1"/>
  <c r="R218" i="3"/>
  <c r="S218" i="3" s="1"/>
  <c r="G207" i="3"/>
  <c r="H207" i="3" s="1"/>
  <c r="R202" i="3"/>
  <c r="S202" i="3" s="1"/>
  <c r="G198" i="3"/>
  <c r="H198" i="3" s="1"/>
  <c r="R11" i="3"/>
  <c r="S11" i="3" s="1"/>
  <c r="R347" i="3"/>
  <c r="S347" i="3" s="1"/>
  <c r="R343" i="3"/>
  <c r="S343" i="3" s="1"/>
  <c r="G4" i="3"/>
  <c r="H4" i="3" s="1"/>
  <c r="G6" i="3"/>
  <c r="H6" i="3" s="1"/>
  <c r="G8" i="3"/>
  <c r="H8" i="3" s="1"/>
  <c r="G10" i="3"/>
  <c r="H10" i="3" s="1"/>
  <c r="G12" i="3"/>
  <c r="H12" i="3" s="1"/>
  <c r="G14" i="3"/>
  <c r="H14" i="3" s="1"/>
  <c r="G16" i="3"/>
  <c r="H16" i="3" s="1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37" i="3"/>
  <c r="H37" i="3" s="1"/>
  <c r="G29" i="3"/>
  <c r="H29" i="3" s="1"/>
  <c r="G21" i="3"/>
  <c r="H21" i="3" s="1"/>
  <c r="G13" i="3"/>
  <c r="H13" i="3" s="1"/>
  <c r="R189" i="3"/>
  <c r="S189" i="3" s="1"/>
  <c r="R185" i="3"/>
  <c r="S185" i="3" s="1"/>
  <c r="R181" i="3"/>
  <c r="S181" i="3" s="1"/>
  <c r="R177" i="3"/>
  <c r="S177" i="3" s="1"/>
  <c r="R173" i="3"/>
  <c r="S173" i="3" s="1"/>
  <c r="R169" i="3"/>
  <c r="S169" i="3" s="1"/>
  <c r="R165" i="3"/>
  <c r="S165" i="3" s="1"/>
  <c r="R161" i="3"/>
  <c r="S161" i="3" s="1"/>
  <c r="R157" i="3"/>
  <c r="S157" i="3" s="1"/>
  <c r="R153" i="3"/>
  <c r="S153" i="3" s="1"/>
  <c r="R108" i="3"/>
  <c r="S108" i="3" s="1"/>
  <c r="R104" i="3"/>
  <c r="S104" i="3" s="1"/>
  <c r="R100" i="3"/>
  <c r="S100" i="3" s="1"/>
  <c r="R96" i="3"/>
  <c r="S96" i="3" s="1"/>
  <c r="R92" i="3"/>
  <c r="S92" i="3" s="1"/>
  <c r="R88" i="3"/>
  <c r="S88" i="3" s="1"/>
  <c r="R150" i="3"/>
  <c r="S150" i="3" s="1"/>
  <c r="R148" i="3"/>
  <c r="S148" i="3" s="1"/>
  <c r="R146" i="3"/>
  <c r="S146" i="3" s="1"/>
  <c r="R144" i="3"/>
  <c r="S144" i="3" s="1"/>
  <c r="R142" i="3"/>
  <c r="S142" i="3" s="1"/>
  <c r="R140" i="3"/>
  <c r="S140" i="3" s="1"/>
  <c r="R138" i="3"/>
  <c r="S138" i="3" s="1"/>
  <c r="R136" i="3"/>
  <c r="S136" i="3" s="1"/>
  <c r="R134" i="3"/>
  <c r="S134" i="3" s="1"/>
  <c r="R132" i="3"/>
  <c r="S132" i="3" s="1"/>
  <c r="R130" i="3"/>
  <c r="S130" i="3" s="1"/>
  <c r="R128" i="3"/>
  <c r="S128" i="3" s="1"/>
  <c r="R126" i="3"/>
  <c r="S126" i="3" s="1"/>
  <c r="R124" i="3"/>
  <c r="S124" i="3" s="1"/>
  <c r="R122" i="3"/>
  <c r="S122" i="3" s="1"/>
  <c r="R120" i="3"/>
  <c r="S120" i="3" s="1"/>
  <c r="R118" i="3"/>
  <c r="S118" i="3" s="1"/>
  <c r="R85" i="3"/>
  <c r="S85" i="3" s="1"/>
  <c r="R83" i="3"/>
  <c r="S83" i="3" s="1"/>
  <c r="R81" i="3"/>
  <c r="S81" i="3" s="1"/>
  <c r="R79" i="3"/>
  <c r="S79" i="3" s="1"/>
  <c r="R77" i="3"/>
  <c r="S77" i="3" s="1"/>
  <c r="R75" i="3"/>
  <c r="S75" i="3" s="1"/>
  <c r="R73" i="3"/>
  <c r="S73" i="3" s="1"/>
  <c r="R71" i="3"/>
  <c r="S71" i="3" s="1"/>
  <c r="R69" i="3"/>
  <c r="S69" i="3" s="1"/>
  <c r="R67" i="3"/>
  <c r="S67" i="3" s="1"/>
  <c r="R65" i="3"/>
  <c r="S65" i="3" s="1"/>
  <c r="R63" i="3"/>
  <c r="S63" i="3" s="1"/>
  <c r="R61" i="3"/>
  <c r="S61" i="3" s="1"/>
  <c r="R59" i="3"/>
  <c r="S59" i="3" s="1"/>
  <c r="R57" i="3"/>
  <c r="S57" i="3" s="1"/>
  <c r="R55" i="3"/>
  <c r="S55" i="3" s="1"/>
  <c r="R53" i="3"/>
  <c r="S53" i="3" s="1"/>
  <c r="R51" i="3"/>
  <c r="S51" i="3" s="1"/>
  <c r="R300" i="2"/>
  <c r="S300" i="2" s="1"/>
  <c r="R294" i="2"/>
  <c r="S294" i="2" s="1"/>
  <c r="R286" i="2"/>
  <c r="S286" i="2" s="1"/>
  <c r="R282" i="2"/>
  <c r="S282" i="2" s="1"/>
  <c r="R276" i="2"/>
  <c r="S276" i="2" s="1"/>
  <c r="G272" i="2"/>
  <c r="H272" i="2" s="1"/>
  <c r="G274" i="2"/>
  <c r="H274" i="2" s="1"/>
  <c r="G218" i="2"/>
  <c r="H218" i="2" s="1"/>
  <c r="G306" i="2"/>
  <c r="H306" i="2" s="1"/>
  <c r="G273" i="2"/>
  <c r="H273" i="2" s="1"/>
  <c r="G224" i="2"/>
  <c r="H224" i="2" s="1"/>
  <c r="G220" i="2"/>
  <c r="H220" i="2" s="1"/>
  <c r="G216" i="2"/>
  <c r="H216" i="2" s="1"/>
  <c r="G212" i="2"/>
  <c r="H212" i="2" s="1"/>
  <c r="G208" i="2"/>
  <c r="H208" i="2" s="1"/>
  <c r="G199" i="2"/>
  <c r="H199" i="2" s="1"/>
  <c r="G270" i="2"/>
  <c r="H270" i="2" s="1"/>
  <c r="G305" i="2"/>
  <c r="H305" i="2" s="1"/>
  <c r="R302" i="2"/>
  <c r="S302" i="2" s="1"/>
  <c r="R296" i="2"/>
  <c r="S296" i="2" s="1"/>
  <c r="R284" i="2"/>
  <c r="S284" i="2" s="1"/>
  <c r="R278" i="2"/>
  <c r="S278" i="2" s="1"/>
  <c r="G308" i="2"/>
  <c r="H308" i="2" s="1"/>
  <c r="R269" i="2"/>
  <c r="S269" i="2" s="1"/>
  <c r="G222" i="2"/>
  <c r="H222" i="2" s="1"/>
  <c r="G214" i="2"/>
  <c r="H214" i="2" s="1"/>
  <c r="G183" i="2"/>
  <c r="H183" i="2" s="1"/>
  <c r="G304" i="2"/>
  <c r="H304" i="2" s="1"/>
  <c r="G302" i="2"/>
  <c r="H302" i="2" s="1"/>
  <c r="G300" i="2"/>
  <c r="H300" i="2" s="1"/>
  <c r="G298" i="2"/>
  <c r="H298" i="2" s="1"/>
  <c r="G296" i="2"/>
  <c r="H296" i="2" s="1"/>
  <c r="G294" i="2"/>
  <c r="H294" i="2" s="1"/>
  <c r="G292" i="2"/>
  <c r="H292" i="2" s="1"/>
  <c r="G290" i="2"/>
  <c r="H290" i="2" s="1"/>
  <c r="G288" i="2"/>
  <c r="H288" i="2" s="1"/>
  <c r="G286" i="2"/>
  <c r="H286" i="2" s="1"/>
  <c r="G284" i="2"/>
  <c r="H284" i="2" s="1"/>
  <c r="G282" i="2"/>
  <c r="H282" i="2" s="1"/>
  <c r="G280" i="2"/>
  <c r="H280" i="2" s="1"/>
  <c r="G278" i="2"/>
  <c r="H278" i="2" s="1"/>
  <c r="G276" i="2"/>
  <c r="H276" i="2" s="1"/>
  <c r="R271" i="2"/>
  <c r="S271" i="2" s="1"/>
  <c r="G94" i="2"/>
  <c r="H94" i="2" s="1"/>
  <c r="G81" i="2"/>
  <c r="H81" i="2" s="1"/>
  <c r="R270" i="2"/>
  <c r="S270" i="2" s="1"/>
  <c r="R272" i="2"/>
  <c r="S272" i="2" s="1"/>
  <c r="R298" i="2"/>
  <c r="S298" i="2" s="1"/>
  <c r="R292" i="2"/>
  <c r="S292" i="2" s="1"/>
  <c r="R290" i="2"/>
  <c r="S290" i="2" s="1"/>
  <c r="R288" i="2"/>
  <c r="S288" i="2" s="1"/>
  <c r="R280" i="2"/>
  <c r="S280" i="2" s="1"/>
  <c r="R274" i="2"/>
  <c r="S274" i="2" s="1"/>
  <c r="G174" i="2"/>
  <c r="H174" i="2" s="1"/>
  <c r="G176" i="2"/>
  <c r="H176" i="2" s="1"/>
  <c r="G178" i="2"/>
  <c r="H178" i="2" s="1"/>
  <c r="G180" i="2"/>
  <c r="H180" i="2" s="1"/>
  <c r="G182" i="2"/>
  <c r="H182" i="2" s="1"/>
  <c r="G184" i="2"/>
  <c r="H184" i="2" s="1"/>
  <c r="G186" i="2"/>
  <c r="H186" i="2" s="1"/>
  <c r="G188" i="2"/>
  <c r="H188" i="2" s="1"/>
  <c r="G190" i="2"/>
  <c r="H190" i="2" s="1"/>
  <c r="G192" i="2"/>
  <c r="H192" i="2" s="1"/>
  <c r="G194" i="2"/>
  <c r="H194" i="2" s="1"/>
  <c r="G196" i="2"/>
  <c r="H196" i="2" s="1"/>
  <c r="G198" i="2"/>
  <c r="H198" i="2" s="1"/>
  <c r="G200" i="2"/>
  <c r="H200" i="2" s="1"/>
  <c r="G202" i="2"/>
  <c r="H202" i="2" s="1"/>
  <c r="G204" i="2"/>
  <c r="H204" i="2" s="1"/>
  <c r="G206" i="2"/>
  <c r="H206" i="2" s="1"/>
  <c r="G179" i="2"/>
  <c r="H179" i="2" s="1"/>
  <c r="G195" i="2"/>
  <c r="H195" i="2" s="1"/>
  <c r="G177" i="2"/>
  <c r="H177" i="2" s="1"/>
  <c r="G193" i="2"/>
  <c r="H193" i="2" s="1"/>
  <c r="G225" i="2"/>
  <c r="H225" i="2" s="1"/>
  <c r="G175" i="2"/>
  <c r="H175" i="2" s="1"/>
  <c r="G191" i="2"/>
  <c r="H191" i="2" s="1"/>
  <c r="G207" i="2"/>
  <c r="H207" i="2" s="1"/>
  <c r="G209" i="2"/>
  <c r="H209" i="2" s="1"/>
  <c r="G211" i="2"/>
  <c r="H211" i="2" s="1"/>
  <c r="G213" i="2"/>
  <c r="H213" i="2" s="1"/>
  <c r="G215" i="2"/>
  <c r="H215" i="2" s="1"/>
  <c r="G217" i="2"/>
  <c r="H217" i="2" s="1"/>
  <c r="G219" i="2"/>
  <c r="H219" i="2" s="1"/>
  <c r="G221" i="2"/>
  <c r="H221" i="2" s="1"/>
  <c r="G223" i="2"/>
  <c r="H223" i="2" s="1"/>
  <c r="G173" i="2"/>
  <c r="H173" i="2" s="1"/>
  <c r="G189" i="2"/>
  <c r="H189" i="2" s="1"/>
  <c r="G205" i="2"/>
  <c r="H205" i="2" s="1"/>
  <c r="G226" i="2"/>
  <c r="H226" i="2" s="1"/>
  <c r="G210" i="2"/>
  <c r="H210" i="2" s="1"/>
  <c r="G307" i="2"/>
  <c r="H307" i="2" s="1"/>
  <c r="R273" i="2"/>
  <c r="S273" i="2" s="1"/>
  <c r="G269" i="2"/>
  <c r="H269" i="2" s="1"/>
  <c r="G187" i="2"/>
  <c r="H187" i="2" s="1"/>
  <c r="G63" i="2"/>
  <c r="H63" i="2" s="1"/>
  <c r="G66" i="2"/>
  <c r="H66" i="2" s="1"/>
  <c r="G71" i="2"/>
  <c r="H71" i="2" s="1"/>
  <c r="G74" i="2"/>
  <c r="H74" i="2" s="1"/>
  <c r="G79" i="2"/>
  <c r="H79" i="2" s="1"/>
  <c r="G82" i="2"/>
  <c r="H82" i="2" s="1"/>
  <c r="G87" i="2"/>
  <c r="H87" i="2" s="1"/>
  <c r="G90" i="2"/>
  <c r="H90" i="2" s="1"/>
  <c r="G95" i="2"/>
  <c r="H95" i="2" s="1"/>
  <c r="G61" i="2"/>
  <c r="H61" i="2" s="1"/>
  <c r="G64" i="2"/>
  <c r="H64" i="2" s="1"/>
  <c r="G69" i="2"/>
  <c r="H69" i="2" s="1"/>
  <c r="G72" i="2"/>
  <c r="H72" i="2" s="1"/>
  <c r="G77" i="2"/>
  <c r="H77" i="2" s="1"/>
  <c r="G80" i="2"/>
  <c r="H80" i="2" s="1"/>
  <c r="G85" i="2"/>
  <c r="H85" i="2" s="1"/>
  <c r="G88" i="2"/>
  <c r="H88" i="2" s="1"/>
  <c r="G93" i="2"/>
  <c r="H93" i="2" s="1"/>
  <c r="G89" i="2"/>
  <c r="H89" i="2" s="1"/>
  <c r="G68" i="2"/>
  <c r="H68" i="2" s="1"/>
  <c r="R303" i="2"/>
  <c r="S303" i="2" s="1"/>
  <c r="R301" i="2"/>
  <c r="S301" i="2" s="1"/>
  <c r="R299" i="2"/>
  <c r="S299" i="2" s="1"/>
  <c r="R297" i="2"/>
  <c r="S297" i="2" s="1"/>
  <c r="R295" i="2"/>
  <c r="S295" i="2" s="1"/>
  <c r="R293" i="2"/>
  <c r="S293" i="2" s="1"/>
  <c r="R291" i="2"/>
  <c r="S291" i="2" s="1"/>
  <c r="R289" i="2"/>
  <c r="S289" i="2" s="1"/>
  <c r="R287" i="2"/>
  <c r="S287" i="2" s="1"/>
  <c r="R285" i="2"/>
  <c r="S285" i="2" s="1"/>
  <c r="R283" i="2"/>
  <c r="S283" i="2" s="1"/>
  <c r="R281" i="2"/>
  <c r="S281" i="2" s="1"/>
  <c r="R279" i="2"/>
  <c r="S279" i="2" s="1"/>
  <c r="R277" i="2"/>
  <c r="S277" i="2" s="1"/>
  <c r="R231" i="2"/>
  <c r="S231" i="2" s="1"/>
  <c r="R233" i="2"/>
  <c r="S233" i="2" s="1"/>
  <c r="R235" i="2"/>
  <c r="S235" i="2" s="1"/>
  <c r="R237" i="2"/>
  <c r="S237" i="2" s="1"/>
  <c r="R239" i="2"/>
  <c r="S239" i="2" s="1"/>
  <c r="R241" i="2"/>
  <c r="S241" i="2" s="1"/>
  <c r="R256" i="2"/>
  <c r="S256" i="2" s="1"/>
  <c r="R260" i="2"/>
  <c r="S260" i="2" s="1"/>
  <c r="R264" i="2"/>
  <c r="S264" i="2" s="1"/>
  <c r="G232" i="2"/>
  <c r="H232" i="2" s="1"/>
  <c r="G234" i="2"/>
  <c r="H234" i="2" s="1"/>
  <c r="G236" i="2"/>
  <c r="H236" i="2" s="1"/>
  <c r="G238" i="2"/>
  <c r="H238" i="2" s="1"/>
  <c r="G240" i="2"/>
  <c r="H240" i="2" s="1"/>
  <c r="G242" i="2"/>
  <c r="H242" i="2" s="1"/>
  <c r="G244" i="2"/>
  <c r="H244" i="2" s="1"/>
  <c r="G246" i="2"/>
  <c r="H246" i="2" s="1"/>
  <c r="G248" i="2"/>
  <c r="H248" i="2" s="1"/>
  <c r="G250" i="2"/>
  <c r="H250" i="2" s="1"/>
  <c r="G252" i="2"/>
  <c r="H252" i="2" s="1"/>
  <c r="R236" i="2"/>
  <c r="S236" i="2" s="1"/>
  <c r="G233" i="2"/>
  <c r="H233" i="2" s="1"/>
  <c r="G181" i="2"/>
  <c r="H181" i="2" s="1"/>
  <c r="G76" i="2"/>
  <c r="H76" i="2" s="1"/>
  <c r="G59" i="2"/>
  <c r="H59" i="2" s="1"/>
  <c r="G10" i="2"/>
  <c r="H10" i="2" s="1"/>
  <c r="G7" i="2"/>
  <c r="H7" i="2" s="1"/>
  <c r="G6" i="2"/>
  <c r="H6" i="2" s="1"/>
  <c r="R200" i="2"/>
  <c r="S200" i="2" s="1"/>
  <c r="R193" i="2"/>
  <c r="S193" i="2" s="1"/>
  <c r="R184" i="2"/>
  <c r="S184" i="2" s="1"/>
  <c r="R177" i="2"/>
  <c r="S177" i="2" s="1"/>
  <c r="R126" i="2"/>
  <c r="S126" i="2" s="1"/>
  <c r="R117" i="2"/>
  <c r="S117" i="2" s="1"/>
  <c r="G44" i="2"/>
  <c r="H44" i="2" s="1"/>
  <c r="G41" i="2"/>
  <c r="H41" i="2" s="1"/>
  <c r="G28" i="2"/>
  <c r="H28" i="2" s="1"/>
  <c r="G25" i="2"/>
  <c r="H25" i="2" s="1"/>
  <c r="G12" i="2"/>
  <c r="H12" i="2" s="1"/>
  <c r="G9" i="2"/>
  <c r="H9" i="2" s="1"/>
  <c r="R202" i="2"/>
  <c r="S202" i="2" s="1"/>
  <c r="R195" i="2"/>
  <c r="S195" i="2" s="1"/>
  <c r="R186" i="2"/>
  <c r="S186" i="2" s="1"/>
  <c r="R179" i="2"/>
  <c r="S179" i="2" s="1"/>
  <c r="R159" i="2"/>
  <c r="S159" i="2" s="1"/>
  <c r="R154" i="2"/>
  <c r="S154" i="2" s="1"/>
  <c r="R145" i="2"/>
  <c r="S145" i="2" s="1"/>
  <c r="G111" i="2"/>
  <c r="H111" i="2" s="1"/>
  <c r="G113" i="2"/>
  <c r="H113" i="2" s="1"/>
  <c r="G115" i="2"/>
  <c r="H115" i="2" s="1"/>
  <c r="G117" i="2"/>
  <c r="H117" i="2" s="1"/>
  <c r="G119" i="2"/>
  <c r="H119" i="2" s="1"/>
  <c r="G121" i="2"/>
  <c r="H121" i="2" s="1"/>
  <c r="G123" i="2"/>
  <c r="H123" i="2" s="1"/>
  <c r="G125" i="2"/>
  <c r="H125" i="2" s="1"/>
  <c r="G127" i="2"/>
  <c r="H127" i="2" s="1"/>
  <c r="G129" i="2"/>
  <c r="H129" i="2" s="1"/>
  <c r="G131" i="2"/>
  <c r="H131" i="2" s="1"/>
  <c r="G133" i="2"/>
  <c r="H133" i="2" s="1"/>
  <c r="G135" i="2"/>
  <c r="H135" i="2" s="1"/>
  <c r="G137" i="2"/>
  <c r="H137" i="2" s="1"/>
  <c r="R135" i="2"/>
  <c r="S135" i="2" s="1"/>
  <c r="R128" i="2"/>
  <c r="S128" i="2" s="1"/>
  <c r="G124" i="2"/>
  <c r="H124" i="2" s="1"/>
  <c r="R119" i="2"/>
  <c r="S119" i="2" s="1"/>
  <c r="R112" i="2"/>
  <c r="S112" i="2" s="1"/>
  <c r="G50" i="2"/>
  <c r="H50" i="2" s="1"/>
  <c r="G47" i="2"/>
  <c r="H47" i="2" s="1"/>
  <c r="G34" i="2"/>
  <c r="H34" i="2" s="1"/>
  <c r="G31" i="2"/>
  <c r="H31" i="2" s="1"/>
  <c r="G18" i="2"/>
  <c r="H18" i="2" s="1"/>
  <c r="G15" i="2"/>
  <c r="H15" i="2" s="1"/>
  <c r="R204" i="2"/>
  <c r="S204" i="2" s="1"/>
  <c r="R197" i="2"/>
  <c r="S197" i="2" s="1"/>
  <c r="R188" i="2"/>
  <c r="S188" i="2" s="1"/>
  <c r="R181" i="2"/>
  <c r="S181" i="2" s="1"/>
  <c r="R163" i="2"/>
  <c r="S163" i="2" s="1"/>
  <c r="R158" i="2"/>
  <c r="S158" i="2" s="1"/>
  <c r="R149" i="2"/>
  <c r="S149" i="2" s="1"/>
  <c r="R137" i="2"/>
  <c r="S137" i="2" s="1"/>
  <c r="R130" i="2"/>
  <c r="S130" i="2" s="1"/>
  <c r="G126" i="2"/>
  <c r="H126" i="2" s="1"/>
  <c r="R121" i="2"/>
  <c r="S121" i="2" s="1"/>
  <c r="R114" i="2"/>
  <c r="S114" i="2" s="1"/>
  <c r="G53" i="2"/>
  <c r="H53" i="2" s="1"/>
  <c r="G40" i="2"/>
  <c r="H40" i="2" s="1"/>
  <c r="G37" i="2"/>
  <c r="H37" i="2" s="1"/>
  <c r="G24" i="2"/>
  <c r="H24" i="2" s="1"/>
  <c r="G21" i="2"/>
  <c r="H21" i="2" s="1"/>
  <c r="G8" i="2"/>
  <c r="H8" i="2" s="1"/>
  <c r="G5" i="2"/>
  <c r="H5" i="2" s="1"/>
  <c r="R222" i="2"/>
  <c r="S222" i="2" s="1"/>
  <c r="R220" i="2"/>
  <c r="S220" i="2" s="1"/>
  <c r="R218" i="2"/>
  <c r="S218" i="2" s="1"/>
  <c r="R216" i="2"/>
  <c r="S216" i="2" s="1"/>
  <c r="R214" i="2"/>
  <c r="S214" i="2" s="1"/>
  <c r="R212" i="2"/>
  <c r="S212" i="2" s="1"/>
  <c r="R210" i="2"/>
  <c r="S210" i="2" s="1"/>
  <c r="R208" i="2"/>
  <c r="S208" i="2" s="1"/>
  <c r="R206" i="2"/>
  <c r="S206" i="2" s="1"/>
  <c r="R199" i="2"/>
  <c r="S199" i="2" s="1"/>
  <c r="R190" i="2"/>
  <c r="S190" i="2" s="1"/>
  <c r="R183" i="2"/>
  <c r="S183" i="2" s="1"/>
  <c r="R167" i="2"/>
  <c r="S167" i="2" s="1"/>
  <c r="R162" i="2"/>
  <c r="S162" i="2" s="1"/>
  <c r="R153" i="2"/>
  <c r="S153" i="2" s="1"/>
  <c r="R144" i="2"/>
  <c r="S144" i="2" s="1"/>
  <c r="R140" i="2"/>
  <c r="S140" i="2" s="1"/>
  <c r="R132" i="2"/>
  <c r="S132" i="2" s="1"/>
  <c r="G128" i="2"/>
  <c r="H128" i="2" s="1"/>
  <c r="R123" i="2"/>
  <c r="S123" i="2" s="1"/>
  <c r="R116" i="2"/>
  <c r="S116" i="2" s="1"/>
  <c r="G112" i="2"/>
  <c r="H112" i="2" s="1"/>
  <c r="G46" i="2"/>
  <c r="H46" i="2" s="1"/>
  <c r="G43" i="2"/>
  <c r="H43" i="2" s="1"/>
  <c r="G30" i="2"/>
  <c r="H30" i="2" s="1"/>
  <c r="G27" i="2"/>
  <c r="H27" i="2" s="1"/>
  <c r="G14" i="2"/>
  <c r="H14" i="2" s="1"/>
  <c r="G11" i="2"/>
  <c r="H11" i="2" s="1"/>
  <c r="R95" i="2"/>
  <c r="S95" i="2" s="1"/>
  <c r="R93" i="2"/>
  <c r="S93" i="2" s="1"/>
  <c r="R91" i="2"/>
  <c r="S91" i="2" s="1"/>
  <c r="R89" i="2"/>
  <c r="S89" i="2" s="1"/>
  <c r="R87" i="2"/>
  <c r="S87" i="2" s="1"/>
  <c r="R85" i="2"/>
  <c r="S85" i="2" s="1"/>
  <c r="R83" i="2"/>
  <c r="S83" i="2" s="1"/>
  <c r="R81" i="2"/>
  <c r="S81" i="2" s="1"/>
  <c r="R79" i="2"/>
  <c r="S79" i="2" s="1"/>
  <c r="R77" i="2"/>
  <c r="S77" i="2" s="1"/>
  <c r="R75" i="2"/>
  <c r="S75" i="2" s="1"/>
  <c r="R73" i="2"/>
  <c r="S73" i="2" s="1"/>
  <c r="R71" i="2"/>
  <c r="S71" i="2" s="1"/>
  <c r="R69" i="2"/>
  <c r="S69" i="2" s="1"/>
  <c r="R67" i="2"/>
  <c r="S67" i="2" s="1"/>
  <c r="R65" i="2"/>
  <c r="S65" i="2" s="1"/>
  <c r="R63" i="2"/>
  <c r="S63" i="2" s="1"/>
  <c r="R61" i="2"/>
  <c r="S61" i="2" s="1"/>
  <c r="R59" i="2"/>
  <c r="S59" i="2" s="1"/>
  <c r="R52" i="2"/>
  <c r="S52" i="2" s="1"/>
  <c r="R50" i="2"/>
  <c r="S50" i="2" s="1"/>
  <c r="R48" i="2"/>
  <c r="S48" i="2" s="1"/>
  <c r="R46" i="2"/>
  <c r="S46" i="2" s="1"/>
  <c r="R44" i="2"/>
  <c r="S44" i="2" s="1"/>
  <c r="R42" i="2"/>
  <c r="S42" i="2" s="1"/>
  <c r="R40" i="2"/>
  <c r="S40" i="2" s="1"/>
  <c r="R38" i="2"/>
  <c r="S38" i="2" s="1"/>
  <c r="R36" i="2"/>
  <c r="S36" i="2" s="1"/>
  <c r="R34" i="2"/>
  <c r="S34" i="2" s="1"/>
  <c r="R32" i="2"/>
  <c r="S32" i="2" s="1"/>
  <c r="R30" i="2"/>
  <c r="S30" i="2" s="1"/>
  <c r="R28" i="2"/>
  <c r="S28" i="2" s="1"/>
  <c r="R26" i="2"/>
  <c r="S26" i="2" s="1"/>
  <c r="R24" i="2"/>
  <c r="S24" i="2" s="1"/>
  <c r="R22" i="2"/>
  <c r="S22" i="2" s="1"/>
  <c r="R20" i="2"/>
  <c r="S20" i="2" s="1"/>
  <c r="R18" i="2"/>
  <c r="S18" i="2" s="1"/>
  <c r="R16" i="2"/>
  <c r="S16" i="2" s="1"/>
  <c r="R14" i="2"/>
  <c r="S14" i="2" s="1"/>
  <c r="R12" i="2"/>
  <c r="S12" i="2" s="1"/>
  <c r="R10" i="2"/>
  <c r="S10" i="2" s="1"/>
  <c r="R8" i="2"/>
  <c r="S8" i="2" s="1"/>
  <c r="R6" i="2"/>
  <c r="S6" i="2" s="1"/>
  <c r="R102" i="2"/>
  <c r="S102" i="2" s="1"/>
  <c r="S356" i="3" l="1"/>
  <c r="H356" i="3"/>
  <c r="S357" i="3"/>
  <c r="S314" i="2"/>
  <c r="S315" i="2"/>
  <c r="H314" i="2"/>
</calcChain>
</file>

<file path=xl/sharedStrings.xml><?xml version="1.0" encoding="utf-8"?>
<sst xmlns="http://schemas.openxmlformats.org/spreadsheetml/2006/main" count="5930" uniqueCount="361">
  <si>
    <t>T-test</t>
  </si>
  <si>
    <t>Mean Absolute Deviation (ΔIg58/98)</t>
  </si>
  <si>
    <t>Mean Absolute Deviation (WT)</t>
  </si>
  <si>
    <t>Average</t>
  </si>
  <si>
    <t>WT</t>
  </si>
  <si>
    <t>ΔIg58/59</t>
  </si>
  <si>
    <t>AbsVal</t>
  </si>
  <si>
    <t>ΔAngle</t>
  </si>
  <si>
    <t>Angle</t>
  </si>
  <si>
    <t>Sarcomere</t>
  </si>
  <si>
    <t>Image #</t>
  </si>
  <si>
    <t>Date of Image</t>
  </si>
  <si>
    <t>Animal</t>
  </si>
  <si>
    <t>Genotype</t>
  </si>
  <si>
    <t>Absolute Deviation</t>
  </si>
  <si>
    <t>Deviation</t>
  </si>
  <si>
    <t>Absolute Deviation of the Z-disk Angle (6-months)</t>
  </si>
  <si>
    <t>40 top</t>
  </si>
  <si>
    <t>40 bottom</t>
  </si>
  <si>
    <t xml:space="preserve"> 0.0088 p value with fishers exact test</t>
  </si>
  <si>
    <t>%Zdisk Streaming</t>
  </si>
  <si>
    <t>Fraction Zdisk Streaming</t>
  </si>
  <si>
    <t>31/48</t>
  </si>
  <si>
    <t>13/38</t>
  </si>
  <si>
    <t>Images with Streaming</t>
  </si>
  <si>
    <t>Total images analyzed</t>
  </si>
  <si>
    <r>
      <rPr>
        <sz val="11"/>
        <color theme="1"/>
        <rFont val="Aptos Narrow"/>
        <family val="2"/>
      </rPr>
      <t>Animal (Δ</t>
    </r>
    <r>
      <rPr>
        <sz val="12"/>
        <color theme="1"/>
        <rFont val="Aptos Narrow"/>
        <family val="2"/>
        <scheme val="minor"/>
      </rPr>
      <t>Ig58/59)</t>
    </r>
  </si>
  <si>
    <t>Animal (WT)</t>
  </si>
  <si>
    <t>y</t>
  </si>
  <si>
    <t>n</t>
  </si>
  <si>
    <t xml:space="preserve"> 0.0305 p value with fishers exact test</t>
  </si>
  <si>
    <t>27/33</t>
  </si>
  <si>
    <t>17/31</t>
  </si>
  <si>
    <t>Streaming (yes/no)</t>
  </si>
  <si>
    <t>12-months</t>
  </si>
  <si>
    <t>6-months</t>
  </si>
  <si>
    <t xml:space="preserve">Percent Z-disk Streaming at 6-and 12-months </t>
  </si>
  <si>
    <t>n=5 mice, 69 cells</t>
  </si>
  <si>
    <t>Average (ΔIg58/59)</t>
  </si>
  <si>
    <t>n=5 mice, 60 cells</t>
  </si>
  <si>
    <t>Average (WT)</t>
  </si>
  <si>
    <t>Decay Time (90-50)</t>
  </si>
  <si>
    <t>Decay Time (90-10)</t>
  </si>
  <si>
    <t>Rise Time</t>
  </si>
  <si>
    <t>Baseline</t>
  </si>
  <si>
    <t>Peak</t>
  </si>
  <si>
    <t>Corrected F/F0</t>
  </si>
  <si>
    <t>Amplitude</t>
  </si>
  <si>
    <t>Decay Slope (90-50)</t>
  </si>
  <si>
    <t>Decay Slope (90-10)</t>
  </si>
  <si>
    <t>Rise Slope (F/ms)</t>
  </si>
  <si>
    <t>Amplitude F/F0</t>
  </si>
  <si>
    <t>Cell</t>
  </si>
  <si>
    <t>Calcium Transient Analysis (6-months)</t>
  </si>
  <si>
    <t>n=3 mice, 37 cells</t>
  </si>
  <si>
    <t>n=3 mice, 36 cells</t>
  </si>
  <si>
    <t>Calcium Transient Analysis 12-months)</t>
  </si>
  <si>
    <t>SEM</t>
  </si>
  <si>
    <t>Stantard Deviation</t>
  </si>
  <si>
    <t xml:space="preserve">Average </t>
  </si>
  <si>
    <t xml:space="preserve">WT </t>
  </si>
  <si>
    <t>SI</t>
  </si>
  <si>
    <t>SD(ms)</t>
  </si>
  <si>
    <t>Delay(ms)</t>
  </si>
  <si>
    <t xml:space="preserve">Calcium Transient Syncrhony Analysis </t>
  </si>
  <si>
    <t>uM</t>
  </si>
  <si>
    <t>Replicate</t>
  </si>
  <si>
    <t>Animal (ΔIg58/59)</t>
  </si>
  <si>
    <t>uM/mg</t>
  </si>
  <si>
    <r>
      <t>Animal (</t>
    </r>
    <r>
      <rPr>
        <sz val="11"/>
        <rFont val="Aptos Narrow"/>
        <family val="2"/>
      </rPr>
      <t>Δ</t>
    </r>
    <r>
      <rPr>
        <sz val="11"/>
        <rFont val="Calibri"/>
        <family val="2"/>
      </rPr>
      <t>Ig58/59)</t>
    </r>
  </si>
  <si>
    <t>n=6</t>
  </si>
  <si>
    <t>n=5</t>
  </si>
  <si>
    <t>Absolute hydroxyproline ( uM)</t>
  </si>
  <si>
    <t>Normalized hydroxyproline ( uM/mg)</t>
  </si>
  <si>
    <t xml:space="preserve">Hydroxyproline Assay (6-months) </t>
  </si>
  <si>
    <t xml:space="preserve">n=8 </t>
  </si>
  <si>
    <t xml:space="preserve">Hydroxyproline Assay (12-months) </t>
  </si>
  <si>
    <t>Spark mass</t>
  </si>
  <si>
    <t>Tau</t>
  </si>
  <si>
    <t>Delt(F/Fo)/Delt Tmax</t>
  </si>
  <si>
    <t>TtP</t>
  </si>
  <si>
    <t>Full Duration</t>
  </si>
  <si>
    <t>Full Width</t>
  </si>
  <si>
    <t>FD half max</t>
  </si>
  <si>
    <t>FW half max</t>
  </si>
  <si>
    <t>Amp</t>
  </si>
  <si>
    <r>
      <t>Amplitude × 1.206 × (FWHM)</t>
    </r>
    <r>
      <rPr>
        <sz val="9"/>
        <color rgb="FF1C1D1E"/>
        <rFont val="Arial"/>
        <family val="2"/>
      </rPr>
      <t>3</t>
    </r>
    <r>
      <rPr>
        <sz val="12"/>
        <color rgb="FF1C1D1E"/>
        <rFont val="Arial"/>
        <family val="2"/>
      </rPr>
      <t> </t>
    </r>
  </si>
  <si>
    <t>Calcium Spark Morphology (6-months)</t>
  </si>
  <si>
    <t>Calcium Spark Morphology (12-months)</t>
  </si>
  <si>
    <t>Fold Change</t>
  </si>
  <si>
    <t>(n=5 animals, 69 cells)</t>
  </si>
  <si>
    <t>(n=5 animals, 61 cells)</t>
  </si>
  <si>
    <t>Sparks/100µm/sec</t>
  </si>
  <si>
    <t>µm*sec analyzed</t>
  </si>
  <si>
    <t>Total Sparks</t>
  </si>
  <si>
    <t>Spark Frequency (6-months)</t>
  </si>
  <si>
    <t>(n=3 animals, 39 cells)</t>
  </si>
  <si>
    <t>(n=3 animals, 37 cells)</t>
  </si>
  <si>
    <t>14b</t>
  </si>
  <si>
    <t>Spark Frequency (12-months)</t>
  </si>
  <si>
    <t>n=3 mice, 19 cells</t>
  </si>
  <si>
    <t>Not found</t>
  </si>
  <si>
    <t>Decay Slope</t>
  </si>
  <si>
    <t>Caffeine Transient Analysis (12-months)</t>
  </si>
  <si>
    <t>n=5 mice, 43 cells</t>
  </si>
  <si>
    <t>n=4 mice, 27 cells</t>
  </si>
  <si>
    <t>Decay slope (90-50)</t>
  </si>
  <si>
    <t>Caffeine Transient Analysis (6-months)</t>
  </si>
  <si>
    <t>Cell 49</t>
  </si>
  <si>
    <t>Cell 48</t>
  </si>
  <si>
    <t>Cell 47</t>
  </si>
  <si>
    <t>Cell 46</t>
  </si>
  <si>
    <t>Cell 45</t>
  </si>
  <si>
    <t>Cell 44</t>
  </si>
  <si>
    <t>Cell 43</t>
  </si>
  <si>
    <t>Cell 42</t>
  </si>
  <si>
    <t>Cell 41</t>
  </si>
  <si>
    <t>Cell 40</t>
  </si>
  <si>
    <t>Cell 39</t>
  </si>
  <si>
    <t>Cell 38</t>
  </si>
  <si>
    <t>Cell 37</t>
  </si>
  <si>
    <t>Cell 36</t>
  </si>
  <si>
    <t>Cell 35</t>
  </si>
  <si>
    <t>Cell 34</t>
  </si>
  <si>
    <t>Cell 33</t>
  </si>
  <si>
    <t>Cell 32</t>
  </si>
  <si>
    <t>Cell 31</t>
  </si>
  <si>
    <t>Cell 30</t>
  </si>
  <si>
    <t>Cell 29</t>
  </si>
  <si>
    <t>Cell 28</t>
  </si>
  <si>
    <t>Cell 27</t>
  </si>
  <si>
    <t>Cell 26</t>
  </si>
  <si>
    <t>Cell 25</t>
  </si>
  <si>
    <t>Cell 24</t>
  </si>
  <si>
    <t>Cell 23</t>
  </si>
  <si>
    <t>Cell 22</t>
  </si>
  <si>
    <t>Cell 21</t>
  </si>
  <si>
    <t>Cell 20</t>
  </si>
  <si>
    <t>Cell 19</t>
  </si>
  <si>
    <t>Cell 18</t>
  </si>
  <si>
    <t>Cell 17</t>
  </si>
  <si>
    <t>Cell 16</t>
  </si>
  <si>
    <t>Cell 15</t>
  </si>
  <si>
    <t>Cell 14</t>
  </si>
  <si>
    <t>Cell 13</t>
  </si>
  <si>
    <t>Cell 12</t>
  </si>
  <si>
    <t>Cell 11</t>
  </si>
  <si>
    <t>Cell 10</t>
  </si>
  <si>
    <t>Cell 9</t>
  </si>
  <si>
    <t>Cell 8</t>
  </si>
  <si>
    <t>Cell 7</t>
  </si>
  <si>
    <t>Cell 6</t>
  </si>
  <si>
    <t>Cell 5</t>
  </si>
  <si>
    <t>Cell 4</t>
  </si>
  <si>
    <t>Cell 3</t>
  </si>
  <si>
    <t>Cell 2</t>
  </si>
  <si>
    <t>Cell 1</t>
  </si>
  <si>
    <t>Junctions</t>
  </si>
  <si>
    <t>6-month ΔIg58/59</t>
  </si>
  <si>
    <t>6-month WT</t>
  </si>
  <si>
    <t>Junctions from TAT analysis</t>
  </si>
  <si>
    <t>Cell 67</t>
  </si>
  <si>
    <t>Cell 66</t>
  </si>
  <si>
    <t>Cell 65</t>
  </si>
  <si>
    <t>Cell 64</t>
  </si>
  <si>
    <t>Cell 63</t>
  </si>
  <si>
    <t>Cell 62</t>
  </si>
  <si>
    <t>Cell 61</t>
  </si>
  <si>
    <t>Cell 60</t>
  </si>
  <si>
    <t>Cell 59</t>
  </si>
  <si>
    <t>Cell 58</t>
  </si>
  <si>
    <t>Cell 57</t>
  </si>
  <si>
    <t>Cell 56</t>
  </si>
  <si>
    <t>Cell 55</t>
  </si>
  <si>
    <t>Cell 54</t>
  </si>
  <si>
    <t>Cell 53</t>
  </si>
  <si>
    <t>Cell 52</t>
  </si>
  <si>
    <t>Cell 51</t>
  </si>
  <si>
    <t>Cell 50</t>
  </si>
  <si>
    <t>12-month ΔIg58/59</t>
  </si>
  <si>
    <t>12-month WT</t>
  </si>
  <si>
    <t>12-month</t>
  </si>
  <si>
    <t>6-month</t>
  </si>
  <si>
    <t>Total Area</t>
  </si>
  <si>
    <t>90 degrees +/- 2</t>
  </si>
  <si>
    <t>0 degrees +/- 2</t>
  </si>
  <si>
    <t>Area under the curve around 0 and 90 Degrees</t>
  </si>
  <si>
    <t>Frequency: Cell 67</t>
  </si>
  <si>
    <t>Frequency: Cell 66</t>
  </si>
  <si>
    <t>Frequency: Cell 65</t>
  </si>
  <si>
    <t>Frequency: Cell 64</t>
  </si>
  <si>
    <t>Frequency: Cell 63</t>
  </si>
  <si>
    <t>Frequency: Cell 62</t>
  </si>
  <si>
    <t>Frequency: Cell 61</t>
  </si>
  <si>
    <t>Frequency: Cell 60</t>
  </si>
  <si>
    <t>Frequency: Cell 59</t>
  </si>
  <si>
    <t>Frequency: Cell 58</t>
  </si>
  <si>
    <t>Frequency: Cell 57</t>
  </si>
  <si>
    <t>Frequency: Cell 56</t>
  </si>
  <si>
    <t>Frequency: Cell 55</t>
  </si>
  <si>
    <t>Frequency: Cell 54</t>
  </si>
  <si>
    <t>Frequency: Cell 53</t>
  </si>
  <si>
    <t>Frequency: Cell 52</t>
  </si>
  <si>
    <t>Frequency: Cell 51</t>
  </si>
  <si>
    <t>Frequency: Cell 50</t>
  </si>
  <si>
    <t>Frequency: Cell 49</t>
  </si>
  <si>
    <t>Frequency: Cell 48</t>
  </si>
  <si>
    <t>Frequency: Cell 47</t>
  </si>
  <si>
    <t>Frequency: Cell 46</t>
  </si>
  <si>
    <t>Frequency: Cell 45</t>
  </si>
  <si>
    <t>Frequency: Cell 44</t>
  </si>
  <si>
    <t>Frequency: Cell 43</t>
  </si>
  <si>
    <t>Frequency: Cell 42</t>
  </si>
  <si>
    <t>Frequency: Cell 41</t>
  </si>
  <si>
    <t>Frequency: Cell 40</t>
  </si>
  <si>
    <t>Frequency: Cell 39</t>
  </si>
  <si>
    <t>Frequency: Cell 38</t>
  </si>
  <si>
    <t>Frequency: Cell 37</t>
  </si>
  <si>
    <t>Frequency: Cell 36</t>
  </si>
  <si>
    <t>Frequency: Cell 35</t>
  </si>
  <si>
    <t>Frequency: Cell 34</t>
  </si>
  <si>
    <t>Frequency: Cell 33</t>
  </si>
  <si>
    <t>Frequency: Cell 32</t>
  </si>
  <si>
    <t>Frequency: Cell 31</t>
  </si>
  <si>
    <t>Frequency: Cell 30</t>
  </si>
  <si>
    <t>Frequency: Cell 29</t>
  </si>
  <si>
    <t>Frequency: Cell 28</t>
  </si>
  <si>
    <t>Frequency: Cell 27</t>
  </si>
  <si>
    <t>Frequency: Cell 26</t>
  </si>
  <si>
    <t>Frequency: Cell 25</t>
  </si>
  <si>
    <t>Frequency: Cell 24</t>
  </si>
  <si>
    <t>Frequency: Cell 23</t>
  </si>
  <si>
    <t>Frequency: Cell 22</t>
  </si>
  <si>
    <t>Frequency: Cell 21</t>
  </si>
  <si>
    <t>Frequency: Cell 20</t>
  </si>
  <si>
    <t>Frequency: Cell 19</t>
  </si>
  <si>
    <t>Frequency: Cell 18</t>
  </si>
  <si>
    <t>Frequency: Cell 17</t>
  </si>
  <si>
    <t>Frequency: Cell 16</t>
  </si>
  <si>
    <t>Frequency: Cell 15</t>
  </si>
  <si>
    <t>Frequency: Cell 14</t>
  </si>
  <si>
    <t>Frequency: Cell 13</t>
  </si>
  <si>
    <t>Frequency: Cell 12</t>
  </si>
  <si>
    <t>Frequency: Cell 11</t>
  </si>
  <si>
    <t>Frequency: Cell 10</t>
  </si>
  <si>
    <t>Frequency: Cell 9</t>
  </si>
  <si>
    <t>Frequency: Cell 8</t>
  </si>
  <si>
    <t>Frequency: Cell 7</t>
  </si>
  <si>
    <t>Frequency: Cell 6</t>
  </si>
  <si>
    <t>Frequency: Cell 5</t>
  </si>
  <si>
    <t>Frequency: Cell 4</t>
  </si>
  <si>
    <t>Frequency: Cell 3</t>
  </si>
  <si>
    <t>Frequency: Cell 2</t>
  </si>
  <si>
    <t>Frequency: Cell 1</t>
  </si>
  <si>
    <t>Direction (Degrees)</t>
  </si>
  <si>
    <t xml:space="preserve">highlighted in yellow are 0± 2 degrees, 90 ± 2 degrees </t>
  </si>
  <si>
    <t>n = 6 animals</t>
  </si>
  <si>
    <t>all values were used to generate the histograms</t>
  </si>
  <si>
    <t>12-month ΔIg58/59 Directionality Analysis</t>
  </si>
  <si>
    <t>n = 4 animals</t>
  </si>
  <si>
    <t>12-month WT Directionality Analysis</t>
  </si>
  <si>
    <t>6-month ΔIg58/59 Directionality Analysis</t>
  </si>
  <si>
    <t>6-month WT Directionality Analysis</t>
  </si>
  <si>
    <t>TT Length</t>
  </si>
  <si>
    <t>TT lengths from TAT analysis</t>
  </si>
  <si>
    <t>Replicate 4</t>
  </si>
  <si>
    <t>Replicate 3</t>
  </si>
  <si>
    <t>Replicate 2</t>
  </si>
  <si>
    <t>Replicate 1</t>
  </si>
  <si>
    <t>ΔIg58/59 4 mo old</t>
  </si>
  <si>
    <t>WT 4 mo old</t>
  </si>
  <si>
    <t>/wt</t>
  </si>
  <si>
    <t>relati ve</t>
  </si>
  <si>
    <t>TCAP</t>
  </si>
  <si>
    <t>avg ΔIg58/59 </t>
  </si>
  <si>
    <t>avg WT</t>
  </si>
  <si>
    <t>GAPDH</t>
  </si>
  <si>
    <t>animal</t>
  </si>
  <si>
    <t>relative to WT</t>
  </si>
  <si>
    <t>relative</t>
  </si>
  <si>
    <t>area</t>
  </si>
  <si>
    <t>6-month TCAP total raw densitometry</t>
  </si>
  <si>
    <t>avg</t>
  </si>
  <si>
    <t>avvg wt</t>
  </si>
  <si>
    <t>12-month TCAP total raw densitometry</t>
  </si>
  <si>
    <t>Area</t>
  </si>
  <si>
    <t>Cell #</t>
  </si>
  <si>
    <t>image #</t>
  </si>
  <si>
    <t>Animal #</t>
  </si>
  <si>
    <t>Atrial Cell Area (6-months)</t>
  </si>
  <si>
    <t>Atrial Cell Area (12-months)</t>
  </si>
  <si>
    <t>average</t>
  </si>
  <si>
    <t>tech rep
 count</t>
  </si>
  <si>
    <t>OP/SUM</t>
  </si>
  <si>
    <t>1Pbot/SUM</t>
  </si>
  <si>
    <t>1Ptop/SUM</t>
  </si>
  <si>
    <t>2P/SUM</t>
  </si>
  <si>
    <t>animal #</t>
  </si>
  <si>
    <t>OP/TCAP</t>
  </si>
  <si>
    <t>Replicate 8</t>
  </si>
  <si>
    <t>Replicate 7</t>
  </si>
  <si>
    <t>Replicate 6</t>
  </si>
  <si>
    <t>Replicate 5</t>
  </si>
  <si>
    <t>tech count</t>
  </si>
  <si>
    <t>1Ptop/TCAP</t>
  </si>
  <si>
    <t>0P/SUM</t>
  </si>
  <si>
    <t>1Pb/SUM</t>
  </si>
  <si>
    <t>1Pt/SUM</t>
  </si>
  <si>
    <t>all species</t>
  </si>
  <si>
    <t>0P</t>
  </si>
  <si>
    <t>1P bottom</t>
  </si>
  <si>
    <t>1P top</t>
  </si>
  <si>
    <t>2P TCAP</t>
  </si>
  <si>
    <t>sum of raw intensities</t>
  </si>
  <si>
    <t xml:space="preserve">ξ </t>
  </si>
  <si>
    <t xml:space="preserve">ν </t>
  </si>
  <si>
    <t>λ</t>
  </si>
  <si>
    <t>1P  bottom</t>
  </si>
  <si>
    <t xml:space="preserve">ζ </t>
  </si>
  <si>
    <t>ε</t>
  </si>
  <si>
    <t xml:space="preserve">δ </t>
  </si>
  <si>
    <t>γ</t>
  </si>
  <si>
    <t>12-month TCAP phostag raw densitometry</t>
  </si>
  <si>
    <t>avg TCAP</t>
  </si>
  <si>
    <t xml:space="preserve">animal averages </t>
  </si>
  <si>
    <t>σ</t>
  </si>
  <si>
    <t>1P/SUM</t>
  </si>
  <si>
    <t>6-month TCAP phostag raw densitometry</t>
  </si>
  <si>
    <t>2P</t>
  </si>
  <si>
    <t>Replicate 11</t>
  </si>
  <si>
    <t>Replicate 10</t>
  </si>
  <si>
    <t>Replicate 9</t>
  </si>
  <si>
    <t>1P TCAP top</t>
  </si>
  <si>
    <t>1P TCAP bottom</t>
  </si>
  <si>
    <t>3.5-month TCAP total raw densitometry</t>
  </si>
  <si>
    <t>3.5-month TCAP phostag raw densitometry</t>
  </si>
  <si>
    <t>KO</t>
  </si>
  <si>
    <t>n=4 mice, 26 cells</t>
  </si>
  <si>
    <t>avg KO </t>
  </si>
  <si>
    <t>REPLICATE 1</t>
  </si>
  <si>
    <t>JPH2 top</t>
  </si>
  <si>
    <t>REPLICATE 2</t>
  </si>
  <si>
    <t>REPLICATE 3</t>
  </si>
  <si>
    <t>REPLICATE 4</t>
  </si>
  <si>
    <t>AVG</t>
  </si>
  <si>
    <t>x100</t>
  </si>
  <si>
    <t>JPH2 bottom</t>
  </si>
  <si>
    <t>X100</t>
  </si>
  <si>
    <t>3.5-month uncleaved JPH2 densitometry</t>
  </si>
  <si>
    <t>6-month uncleaved JPH2 densitometry</t>
  </si>
  <si>
    <t>12-month uncleaved JPH2 densitometry</t>
  </si>
  <si>
    <t>3.5-month cleaved JPH2 densitometry</t>
  </si>
  <si>
    <t>6-month cleaved JPH2 densitometry</t>
  </si>
  <si>
    <t>12-month cleaved JPH2 densitometry</t>
  </si>
  <si>
    <t>WT AVG</t>
  </si>
  <si>
    <t>ΔIg58/59 AVG</t>
  </si>
  <si>
    <t>T-test AUC</t>
  </si>
  <si>
    <t>F-test</t>
  </si>
  <si>
    <t>avg ΔIg58/59</t>
  </si>
  <si>
    <t xml:space="preserve">ΔIg58/59 </t>
  </si>
  <si>
    <t>ΔIg58/59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</si>
</sst>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E+00"/>
    <numFmt numFmtId="165" formatCode="0.0000000"/>
    <numFmt numFmtId="166" formatCode="0.0000"/>
    <numFmt numFmtId="167" formatCode="0.0"/>
    <numFmt numFmtId="168" formatCode="0.00000"/>
    <numFmt numFmtId="169" formatCode="0.000"/>
  </numFmts>
  <fonts count="4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color rgb="FF1C1D1E"/>
      <name val="Arial"/>
      <family val="2"/>
    </font>
    <font>
      <sz val="9"/>
      <color rgb="FF1C1D1E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6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0"/>
      <color rgb="FF00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6"/>
      <color theme="1"/>
      <name val="Calibri (Body)"/>
    </font>
    <font>
      <sz val="9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8"/>
      <color rgb="FFFF0000"/>
      <name val="Calibri (Body)"/>
    </font>
    <font>
      <sz val="72"/>
      <color theme="1"/>
      <name val="Aptos Narrow"/>
      <family val="2"/>
      <scheme val="minor"/>
    </font>
    <font>
      <sz val="12"/>
      <color theme="2" tint="-9.9978637043366805E-2"/>
      <name val="Aptos Narrow"/>
      <family val="2"/>
      <scheme val="minor"/>
    </font>
    <font>
      <sz val="12"/>
      <color rgb="FFC0000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9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name val="Aptos Narrow"/>
      <scheme val="minor"/>
    </font>
    <font>
      <sz val="11"/>
      <color theme="1"/>
      <name val="Aptos Narrow (Body)"/>
    </font>
    <font>
      <b/>
      <sz val="11"/>
      <color theme="1"/>
      <name val="Aptos Narrow (Body)"/>
    </font>
    <font>
      <b/>
      <sz val="9"/>
      <color theme="1"/>
      <name val="Arial"/>
      <family val="2"/>
    </font>
    <font>
      <sz val="11"/>
      <color rgb="FFFF0000"/>
      <name val="Aptos Narrow"/>
      <scheme val="minor"/>
    </font>
    <font>
      <sz val="11"/>
      <name val="Aptos Narrow"/>
      <scheme val="minor"/>
    </font>
    <font>
      <b/>
      <sz val="10"/>
      <color theme="1"/>
      <name val="Arial"/>
      <family val="2"/>
    </font>
    <font>
      <b/>
      <sz val="12"/>
      <color rgb="FF000000"/>
      <name val="Aptos Narrow"/>
      <scheme val="minor"/>
    </font>
    <font>
      <sz val="16"/>
      <color theme="1"/>
      <name val="Aptos Narrow"/>
      <scheme val="minor"/>
    </font>
    <font>
      <sz val="12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9">
    <xf numFmtId="0" fontId="0" fillId="0" borderId="0" xfId="0"/>
    <xf numFmtId="0" fontId="5" fillId="0" borderId="0" xfId="1" applyFont="1"/>
    <xf numFmtId="0" fontId="6" fillId="0" borderId="0" xfId="1" applyFont="1"/>
    <xf numFmtId="164" fontId="7" fillId="0" borderId="0" xfId="1" applyNumberFormat="1" applyFont="1" applyAlignment="1">
      <alignment horizontal="center" vertical="center"/>
    </xf>
    <xf numFmtId="0" fontId="7" fillId="0" borderId="0" xfId="1" applyFont="1"/>
    <xf numFmtId="0" fontId="4" fillId="0" borderId="0" xfId="1"/>
    <xf numFmtId="14" fontId="4" fillId="0" borderId="0" xfId="1" applyNumberFormat="1"/>
    <xf numFmtId="0" fontId="5" fillId="0" borderId="1" xfId="1" applyFont="1" applyBorder="1"/>
    <xf numFmtId="0" fontId="6" fillId="0" borderId="2" xfId="1" applyFont="1" applyBorder="1"/>
    <xf numFmtId="0" fontId="8" fillId="0" borderId="0" xfId="1" applyFont="1"/>
    <xf numFmtId="2" fontId="4" fillId="0" borderId="0" xfId="1" applyNumberFormat="1" applyAlignment="1">
      <alignment horizontal="center"/>
    </xf>
    <xf numFmtId="0" fontId="4" fillId="0" borderId="0" xfId="1" applyAlignment="1">
      <alignment horizontal="center"/>
    </xf>
    <xf numFmtId="12" fontId="4" fillId="0" borderId="0" xfId="1" applyNumberForma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5" xfId="1" applyBorder="1" applyAlignment="1">
      <alignment horizontal="center"/>
    </xf>
    <xf numFmtId="0" fontId="4" fillId="0" borderId="4" xfId="1" applyBorder="1" applyAlignment="1">
      <alignment horizontal="center"/>
    </xf>
    <xf numFmtId="0" fontId="4" fillId="0" borderId="10" xfId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12" xfId="1" applyBorder="1" applyAlignment="1">
      <alignment horizontal="center"/>
    </xf>
    <xf numFmtId="0" fontId="10" fillId="0" borderId="0" xfId="1" applyFont="1"/>
    <xf numFmtId="165" fontId="7" fillId="0" borderId="0" xfId="1" applyNumberFormat="1" applyFont="1"/>
    <xf numFmtId="2" fontId="7" fillId="0" borderId="0" xfId="1" applyNumberFormat="1" applyFont="1"/>
    <xf numFmtId="0" fontId="9" fillId="0" borderId="0" xfId="1" applyFont="1"/>
    <xf numFmtId="0" fontId="5" fillId="0" borderId="0" xfId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166" fontId="7" fillId="0" borderId="3" xfId="1" applyNumberFormat="1" applyFont="1" applyBorder="1" applyAlignment="1">
      <alignment horizontal="center"/>
    </xf>
    <xf numFmtId="0" fontId="12" fillId="0" borderId="0" xfId="1" applyFont="1"/>
    <xf numFmtId="167" fontId="7" fillId="0" borderId="0" xfId="1" applyNumberFormat="1" applyFont="1"/>
    <xf numFmtId="0" fontId="5" fillId="0" borderId="0" xfId="1" applyFont="1" applyAlignment="1">
      <alignment horizontal="right"/>
    </xf>
    <xf numFmtId="0" fontId="14" fillId="0" borderId="0" xfId="0" applyFont="1"/>
    <xf numFmtId="0" fontId="2" fillId="0" borderId="0" xfId="0" applyFont="1"/>
    <xf numFmtId="0" fontId="15" fillId="0" borderId="0" xfId="0" applyFont="1"/>
    <xf numFmtId="0" fontId="14" fillId="0" borderId="0" xfId="1" applyFont="1"/>
    <xf numFmtId="0" fontId="16" fillId="0" borderId="0" xfId="1" applyFont="1"/>
    <xf numFmtId="0" fontId="16" fillId="0" borderId="0" xfId="1" applyFont="1" applyAlignment="1">
      <alignment horizontal="left"/>
    </xf>
    <xf numFmtId="0" fontId="17" fillId="0" borderId="0" xfId="1" applyFont="1"/>
    <xf numFmtId="0" fontId="1" fillId="0" borderId="0" xfId="2"/>
    <xf numFmtId="0" fontId="1" fillId="2" borderId="0" xfId="2" applyFill="1"/>
    <xf numFmtId="14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5" xfId="0" applyFont="1" applyBorder="1"/>
    <xf numFmtId="14" fontId="21" fillId="0" borderId="0" xfId="0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14" fontId="22" fillId="0" borderId="0" xfId="0" applyNumberFormat="1" applyFont="1"/>
    <xf numFmtId="14" fontId="23" fillId="0" borderId="0" xfId="0" applyNumberFormat="1" applyFont="1"/>
    <xf numFmtId="0" fontId="24" fillId="0" borderId="0" xfId="0" applyFont="1"/>
    <xf numFmtId="0" fontId="19" fillId="0" borderId="0" xfId="0" applyFont="1"/>
    <xf numFmtId="0" fontId="18" fillId="0" borderId="16" xfId="0" applyFont="1" applyBorder="1"/>
    <xf numFmtId="16" fontId="18" fillId="0" borderId="0" xfId="0" applyNumberFormat="1" applyFont="1"/>
    <xf numFmtId="16" fontId="18" fillId="0" borderId="18" xfId="0" applyNumberFormat="1" applyFont="1" applyBorder="1"/>
    <xf numFmtId="0" fontId="18" fillId="0" borderId="19" xfId="0" applyFont="1" applyBorder="1"/>
    <xf numFmtId="0" fontId="3" fillId="0" borderId="0" xfId="0" applyFont="1"/>
    <xf numFmtId="0" fontId="25" fillId="0" borderId="0" xfId="0" applyFont="1"/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0" borderId="0" xfId="0" applyFont="1"/>
    <xf numFmtId="0" fontId="27" fillId="0" borderId="0" xfId="0" applyFont="1" applyAlignment="1">
      <alignment wrapText="1"/>
    </xf>
    <xf numFmtId="16" fontId="0" fillId="0" borderId="0" xfId="0" applyNumberFormat="1"/>
    <xf numFmtId="16" fontId="0" fillId="0" borderId="18" xfId="0" applyNumberFormat="1" applyBorder="1"/>
    <xf numFmtId="0" fontId="3" fillId="0" borderId="0" xfId="0" applyFont="1" applyAlignment="1">
      <alignment horizontal="left"/>
    </xf>
    <xf numFmtId="0" fontId="17" fillId="0" borderId="0" xfId="0" applyFont="1"/>
    <xf numFmtId="0" fontId="28" fillId="0" borderId="0" xfId="0" applyFont="1"/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1" fillId="0" borderId="0" xfId="0" applyFont="1"/>
    <xf numFmtId="169" fontId="7" fillId="0" borderId="0" xfId="1" applyNumberFormat="1" applyFont="1"/>
    <xf numFmtId="0" fontId="32" fillId="0" borderId="0" xfId="0" applyFont="1"/>
    <xf numFmtId="0" fontId="0" fillId="0" borderId="20" xfId="0" applyBorder="1"/>
    <xf numFmtId="0" fontId="0" fillId="0" borderId="23" xfId="0" applyBorder="1"/>
    <xf numFmtId="0" fontId="0" fillId="0" borderId="21" xfId="0" applyBorder="1"/>
    <xf numFmtId="0" fontId="18" fillId="0" borderId="18" xfId="0" applyFont="1" applyBorder="1"/>
    <xf numFmtId="0" fontId="0" fillId="0" borderId="25" xfId="0" applyBorder="1"/>
    <xf numFmtId="0" fontId="10" fillId="0" borderId="0" xfId="0" applyFont="1"/>
    <xf numFmtId="0" fontId="18" fillId="0" borderId="25" xfId="0" applyFont="1" applyBorder="1"/>
    <xf numFmtId="18" fontId="3" fillId="0" borderId="0" xfId="0" applyNumberFormat="1" applyFont="1"/>
    <xf numFmtId="0" fontId="22" fillId="0" borderId="16" xfId="0" applyFont="1" applyBorder="1"/>
    <xf numFmtId="0" fontId="33" fillId="0" borderId="0" xfId="0" applyFont="1"/>
    <xf numFmtId="0" fontId="23" fillId="0" borderId="16" xfId="0" applyFont="1" applyBorder="1"/>
    <xf numFmtId="0" fontId="3" fillId="0" borderId="16" xfId="0" applyFont="1" applyBorder="1"/>
    <xf numFmtId="0" fontId="31" fillId="0" borderId="1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8" fontId="0" fillId="0" borderId="0" xfId="0" applyNumberFormat="1"/>
    <xf numFmtId="0" fontId="0" fillId="0" borderId="0" xfId="0" applyAlignment="1">
      <alignment horizontal="right"/>
    </xf>
    <xf numFmtId="0" fontId="0" fillId="0" borderId="4" xfId="0" applyBorder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29" xfId="0" applyFont="1" applyBorder="1"/>
    <xf numFmtId="0" fontId="2" fillId="0" borderId="20" xfId="0" applyFont="1" applyBorder="1"/>
    <xf numFmtId="2" fontId="4" fillId="0" borderId="4" xfId="1" applyNumberFormat="1" applyBorder="1" applyAlignment="1">
      <alignment horizontal="center"/>
    </xf>
    <xf numFmtId="2" fontId="4" fillId="0" borderId="3" xfId="1" applyNumberFormat="1" applyBorder="1" applyAlignment="1">
      <alignment horizontal="center"/>
    </xf>
    <xf numFmtId="166" fontId="4" fillId="0" borderId="4" xfId="1" applyNumberFormat="1" applyBorder="1" applyAlignment="1">
      <alignment horizontal="center"/>
    </xf>
    <xf numFmtId="0" fontId="38" fillId="0" borderId="0" xfId="1" applyFont="1" applyAlignment="1">
      <alignment horizontal="center"/>
    </xf>
    <xf numFmtId="2" fontId="38" fillId="0" borderId="0" xfId="1" applyNumberFormat="1" applyFont="1" applyAlignment="1">
      <alignment horizontal="center"/>
    </xf>
    <xf numFmtId="0" fontId="38" fillId="0" borderId="9" xfId="1" applyFont="1" applyBorder="1" applyAlignment="1">
      <alignment horizontal="center"/>
    </xf>
    <xf numFmtId="2" fontId="38" fillId="0" borderId="2" xfId="1" applyNumberFormat="1" applyFont="1" applyBorder="1" applyAlignment="1">
      <alignment horizontal="center"/>
    </xf>
    <xf numFmtId="2" fontId="38" fillId="0" borderId="8" xfId="1" applyNumberFormat="1" applyFont="1" applyBorder="1" applyAlignment="1">
      <alignment horizontal="center"/>
    </xf>
    <xf numFmtId="0" fontId="39" fillId="0" borderId="0" xfId="1" applyFont="1"/>
    <xf numFmtId="0" fontId="38" fillId="0" borderId="0" xfId="1" applyFont="1" applyAlignment="1">
      <alignment horizontal="center" vertical="center" wrapText="1"/>
    </xf>
    <xf numFmtId="2" fontId="38" fillId="0" borderId="0" xfId="1" applyNumberFormat="1" applyFont="1" applyAlignment="1">
      <alignment horizontal="center" vertical="center"/>
    </xf>
    <xf numFmtId="0" fontId="38" fillId="0" borderId="0" xfId="1" applyFont="1"/>
    <xf numFmtId="2" fontId="4" fillId="0" borderId="0" xfId="1" applyNumberFormat="1" applyAlignment="1">
      <alignment horizontal="center" vertical="center"/>
    </xf>
    <xf numFmtId="0" fontId="38" fillId="0" borderId="0" xfId="1" applyFont="1" applyAlignment="1">
      <alignment horizontal="center" vertical="center"/>
    </xf>
    <xf numFmtId="2" fontId="4" fillId="0" borderId="0" xfId="1" applyNumberFormat="1"/>
    <xf numFmtId="2" fontId="38" fillId="0" borderId="0" xfId="1" applyNumberFormat="1" applyFont="1"/>
    <xf numFmtId="0" fontId="4" fillId="0" borderId="9" xfId="1" applyBorder="1"/>
    <xf numFmtId="0" fontId="4" fillId="0" borderId="2" xfId="1" applyBorder="1"/>
    <xf numFmtId="0" fontId="4" fillId="0" borderId="8" xfId="1" applyBorder="1"/>
    <xf numFmtId="0" fontId="4" fillId="0" borderId="7" xfId="1" applyBorder="1"/>
    <xf numFmtId="0" fontId="4" fillId="0" borderId="6" xfId="1" applyBorder="1"/>
    <xf numFmtId="0" fontId="4" fillId="0" borderId="5" xfId="1" applyBorder="1"/>
    <xf numFmtId="0" fontId="4" fillId="0" borderId="4" xfId="1" applyBorder="1"/>
    <xf numFmtId="0" fontId="4" fillId="0" borderId="3" xfId="1" applyBorder="1"/>
    <xf numFmtId="0" fontId="38" fillId="0" borderId="7" xfId="1" applyFont="1" applyBorder="1"/>
    <xf numFmtId="0" fontId="38" fillId="0" borderId="6" xfId="1" applyFont="1" applyBorder="1"/>
    <xf numFmtId="0" fontId="40" fillId="0" borderId="9" xfId="1" applyFont="1" applyBorder="1"/>
    <xf numFmtId="0" fontId="40" fillId="0" borderId="2" xfId="1" applyFont="1" applyBorder="1"/>
    <xf numFmtId="0" fontId="40" fillId="0" borderId="8" xfId="1" applyFont="1" applyBorder="1"/>
    <xf numFmtId="0" fontId="40" fillId="0" borderId="7" xfId="1" applyFont="1" applyBorder="1"/>
    <xf numFmtId="0" fontId="40" fillId="0" borderId="0" xfId="1" applyFont="1"/>
    <xf numFmtId="0" fontId="40" fillId="0" borderId="6" xfId="1" applyFont="1" applyBorder="1"/>
    <xf numFmtId="0" fontId="40" fillId="0" borderId="5" xfId="1" applyFont="1" applyBorder="1"/>
    <xf numFmtId="0" fontId="40" fillId="0" borderId="4" xfId="1" applyFont="1" applyBorder="1"/>
    <xf numFmtId="0" fontId="40" fillId="0" borderId="3" xfId="1" applyFont="1" applyBorder="1"/>
    <xf numFmtId="0" fontId="41" fillId="0" borderId="7" xfId="1" applyFont="1" applyBorder="1"/>
    <xf numFmtId="0" fontId="41" fillId="0" borderId="0" xfId="1" applyFont="1"/>
    <xf numFmtId="0" fontId="41" fillId="0" borderId="6" xfId="1" applyFont="1" applyBorder="1"/>
    <xf numFmtId="0" fontId="42" fillId="0" borderId="0" xfId="0" applyFont="1"/>
    <xf numFmtId="0" fontId="43" fillId="0" borderId="0" xfId="1" applyFont="1"/>
    <xf numFmtId="166" fontId="43" fillId="0" borderId="0" xfId="1" applyNumberFormat="1" applyFont="1"/>
    <xf numFmtId="168" fontId="43" fillId="0" borderId="0" xfId="1" applyNumberFormat="1" applyFont="1"/>
    <xf numFmtId="0" fontId="44" fillId="0" borderId="0" xfId="1" applyFont="1"/>
    <xf numFmtId="167" fontId="43" fillId="0" borderId="0" xfId="1" applyNumberFormat="1" applyFont="1"/>
    <xf numFmtId="0" fontId="45" fillId="0" borderId="0" xfId="1" applyFont="1"/>
    <xf numFmtId="0" fontId="36" fillId="0" borderId="15" xfId="0" applyFont="1" applyBorder="1"/>
    <xf numFmtId="0" fontId="36" fillId="0" borderId="17" xfId="0" applyFont="1" applyBorder="1"/>
    <xf numFmtId="0" fontId="46" fillId="0" borderId="17" xfId="0" applyFont="1" applyBorder="1"/>
    <xf numFmtId="0" fontId="46" fillId="0" borderId="15" xfId="0" applyFont="1" applyBorder="1"/>
    <xf numFmtId="0" fontId="36" fillId="0" borderId="35" xfId="0" applyFont="1" applyBorder="1"/>
    <xf numFmtId="0" fontId="36" fillId="0" borderId="32" xfId="0" applyFont="1" applyBorder="1"/>
    <xf numFmtId="0" fontId="36" fillId="0" borderId="34" xfId="0" applyFont="1" applyBorder="1"/>
    <xf numFmtId="0" fontId="36" fillId="0" borderId="33" xfId="0" applyFont="1" applyBorder="1"/>
    <xf numFmtId="0" fontId="36" fillId="0" borderId="31" xfId="0" applyFont="1" applyBorder="1"/>
    <xf numFmtId="0" fontId="36" fillId="0" borderId="30" xfId="0" applyFont="1" applyBorder="1"/>
    <xf numFmtId="0" fontId="36" fillId="0" borderId="21" xfId="0" applyFont="1" applyBorder="1"/>
    <xf numFmtId="0" fontId="46" fillId="0" borderId="0" xfId="0" applyFont="1"/>
    <xf numFmtId="169" fontId="4" fillId="0" borderId="0" xfId="1" applyNumberFormat="1"/>
    <xf numFmtId="0" fontId="35" fillId="0" borderId="21" xfId="0" applyFont="1" applyBorder="1"/>
    <xf numFmtId="0" fontId="35" fillId="0" borderId="20" xfId="0" applyFont="1" applyBorder="1"/>
    <xf numFmtId="0" fontId="35" fillId="0" borderId="25" xfId="0" applyFont="1" applyBorder="1"/>
    <xf numFmtId="0" fontId="47" fillId="0" borderId="0" xfId="0" applyFont="1"/>
    <xf numFmtId="0" fontId="35" fillId="0" borderId="22" xfId="0" applyFont="1" applyBorder="1"/>
    <xf numFmtId="0" fontId="35" fillId="0" borderId="23" xfId="0" applyFont="1" applyBorder="1"/>
    <xf numFmtId="0" fontId="48" fillId="0" borderId="22" xfId="0" applyFont="1" applyBorder="1"/>
    <xf numFmtId="0" fontId="35" fillId="0" borderId="26" xfId="0" applyFont="1" applyBorder="1"/>
    <xf numFmtId="0" fontId="35" fillId="0" borderId="24" xfId="0" applyFont="1" applyBorder="1"/>
    <xf numFmtId="0" fontId="0" fillId="0" borderId="9" xfId="0" applyBorder="1"/>
    <xf numFmtId="0" fontId="0" fillId="0" borderId="2" xfId="0" applyBorder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36" fillId="0" borderId="6" xfId="0" applyFont="1" applyBorder="1"/>
    <xf numFmtId="0" fontId="0" fillId="0" borderId="5" xfId="0" applyBorder="1"/>
    <xf numFmtId="0" fontId="36" fillId="0" borderId="3" xfId="0" applyFont="1" applyBorder="1"/>
    <xf numFmtId="0" fontId="35" fillId="0" borderId="2" xfId="0" applyFont="1" applyBorder="1"/>
    <xf numFmtId="0" fontId="36" fillId="0" borderId="4" xfId="0" applyFont="1" applyBorder="1"/>
    <xf numFmtId="0" fontId="0" fillId="0" borderId="3" xfId="0" applyBorder="1"/>
    <xf numFmtId="0" fontId="35" fillId="0" borderId="0" xfId="0" applyFont="1" applyAlignment="1">
      <alignment vertical="center"/>
    </xf>
    <xf numFmtId="0" fontId="36" fillId="0" borderId="16" xfId="0" applyFont="1" applyBorder="1"/>
    <xf numFmtId="0" fontId="36" fillId="0" borderId="14" xfId="0" applyFont="1" applyBorder="1"/>
    <xf numFmtId="0" fontId="36" fillId="0" borderId="1" xfId="0" applyFont="1" applyBorder="1"/>
    <xf numFmtId="0" fontId="36" fillId="0" borderId="13" xfId="0" applyFont="1" applyBorder="1"/>
    <xf numFmtId="0" fontId="4" fillId="0" borderId="12" xfId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10" xfId="1" applyBorder="1" applyAlignment="1">
      <alignment horizontal="center"/>
    </xf>
    <xf numFmtId="0" fontId="4" fillId="0" borderId="0" xfId="1" applyAlignment="1">
      <alignment horizontal="center"/>
    </xf>
  </cellXfs>
  <cellStyles count="3">
    <cellStyle name="Normal" xfId="0" builtinId="0"/>
    <cellStyle name="Normal 2" xfId="1" xr:uid="{3515A19B-4C9B-524A-A074-272FE87EB541}"/>
    <cellStyle name="Normal 2 2" xfId="2" xr:uid="{35242F55-B685-3542-A7CC-14E9B6D1E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FFDB-A0AA-C64C-A11A-305E39959653}">
  <dimension ref="A1:S46"/>
  <sheetViews>
    <sheetView topLeftCell="A26" zoomScale="90" zoomScaleNormal="90" workbookViewId="0">
      <selection activeCell="D44" sqref="D44:R44"/>
    </sheetView>
  </sheetViews>
  <sheetFormatPr baseColWidth="10" defaultColWidth="8.83203125" defaultRowHeight="15" x14ac:dyDescent="0.2"/>
  <cols>
    <col min="1" max="1" width="8.83203125" style="32"/>
    <col min="2" max="2" width="11.5" style="32" customWidth="1"/>
    <col min="3" max="3" width="8.5" style="32" customWidth="1"/>
    <col min="4" max="5" width="8.83203125" style="32"/>
    <col min="6" max="6" width="15.1640625" style="32" customWidth="1"/>
    <col min="7" max="7" width="9.6640625" style="32" customWidth="1"/>
    <col min="8" max="10" width="8.83203125" style="32"/>
    <col min="11" max="11" width="10.5" style="32" customWidth="1"/>
    <col min="12" max="12" width="10.83203125" style="32" customWidth="1"/>
    <col min="13" max="14" width="8.83203125" style="32"/>
    <col min="15" max="15" width="15.5" style="32" customWidth="1"/>
    <col min="16" max="16384" width="8.83203125" style="32"/>
  </cols>
  <sheetData>
    <row r="1" spans="1:18" x14ac:dyDescent="0.2">
      <c r="A1" s="42" t="s">
        <v>74</v>
      </c>
    </row>
    <row r="3" spans="1:18" x14ac:dyDescent="0.2">
      <c r="B3" s="41" t="s">
        <v>73</v>
      </c>
      <c r="K3" s="41" t="s">
        <v>72</v>
      </c>
    </row>
    <row r="4" spans="1:18" x14ac:dyDescent="0.2">
      <c r="B4" s="32" t="s">
        <v>71</v>
      </c>
      <c r="F4" s="32" t="s">
        <v>70</v>
      </c>
      <c r="K4" s="32" t="s">
        <v>71</v>
      </c>
      <c r="O4" s="32" t="s">
        <v>70</v>
      </c>
    </row>
    <row r="5" spans="1:18" x14ac:dyDescent="0.2">
      <c r="B5" s="40" t="s">
        <v>27</v>
      </c>
      <c r="C5" s="39" t="s">
        <v>66</v>
      </c>
      <c r="D5" s="39" t="s">
        <v>68</v>
      </c>
      <c r="E5" s="38" t="s">
        <v>3</v>
      </c>
      <c r="F5" s="40" t="s">
        <v>69</v>
      </c>
      <c r="G5" s="39" t="s">
        <v>66</v>
      </c>
      <c r="H5" s="39" t="s">
        <v>68</v>
      </c>
      <c r="I5" s="38" t="s">
        <v>3</v>
      </c>
      <c r="K5" s="40" t="s">
        <v>27</v>
      </c>
      <c r="L5" s="39" t="s">
        <v>66</v>
      </c>
      <c r="M5" s="39" t="s">
        <v>65</v>
      </c>
      <c r="N5" s="38" t="s">
        <v>3</v>
      </c>
      <c r="O5" s="40" t="s">
        <v>67</v>
      </c>
      <c r="P5" s="39" t="s">
        <v>66</v>
      </c>
      <c r="Q5" s="39" t="s">
        <v>65</v>
      </c>
      <c r="R5" s="38" t="s">
        <v>3</v>
      </c>
    </row>
    <row r="6" spans="1:18" x14ac:dyDescent="0.2">
      <c r="B6" s="37">
        <v>3754</v>
      </c>
      <c r="C6" s="36">
        <v>1</v>
      </c>
      <c r="D6" s="36">
        <v>35.390243221585841</v>
      </c>
      <c r="E6" s="35"/>
      <c r="F6" s="34">
        <v>3768</v>
      </c>
      <c r="G6" s="32">
        <v>1</v>
      </c>
      <c r="H6" s="32">
        <v>39.319676483521349</v>
      </c>
      <c r="I6" s="16"/>
      <c r="K6" s="37">
        <v>3754</v>
      </c>
      <c r="L6" s="36">
        <v>1</v>
      </c>
      <c r="M6" s="36">
        <v>283.12194577268673</v>
      </c>
      <c r="N6" s="35"/>
      <c r="O6" s="37">
        <v>3768</v>
      </c>
      <c r="P6" s="36">
        <v>1</v>
      </c>
      <c r="Q6" s="36">
        <v>373.53692659345279</v>
      </c>
      <c r="R6" s="35"/>
    </row>
    <row r="7" spans="1:18" x14ac:dyDescent="0.2">
      <c r="B7" s="34">
        <v>3754</v>
      </c>
      <c r="C7" s="32">
        <v>2</v>
      </c>
      <c r="D7" s="32">
        <v>23.105599088329576</v>
      </c>
      <c r="E7" s="16"/>
      <c r="F7" s="34">
        <v>3768</v>
      </c>
      <c r="G7" s="32">
        <v>2</v>
      </c>
      <c r="H7" s="32">
        <v>22.76773491450238</v>
      </c>
      <c r="I7" s="16"/>
      <c r="K7" s="34">
        <v>3754</v>
      </c>
      <c r="L7" s="32">
        <v>2</v>
      </c>
      <c r="M7" s="32">
        <v>184.84479270663661</v>
      </c>
      <c r="N7" s="16"/>
      <c r="O7" s="34">
        <v>3768</v>
      </c>
      <c r="P7" s="32">
        <v>2</v>
      </c>
      <c r="Q7" s="32">
        <v>216.29348168777261</v>
      </c>
      <c r="R7" s="16"/>
    </row>
    <row r="8" spans="1:18" x14ac:dyDescent="0.2">
      <c r="B8" s="34">
        <v>3754</v>
      </c>
      <c r="C8" s="32">
        <v>3</v>
      </c>
      <c r="D8" s="32">
        <v>24.088370618990076</v>
      </c>
      <c r="E8" s="16"/>
      <c r="F8" s="34">
        <v>3768</v>
      </c>
      <c r="G8" s="32">
        <v>3</v>
      </c>
      <c r="H8" s="32">
        <v>19.043548061473118</v>
      </c>
      <c r="I8" s="16"/>
      <c r="K8" s="34">
        <v>3754</v>
      </c>
      <c r="L8" s="32">
        <v>3</v>
      </c>
      <c r="M8" s="32">
        <v>192.70696495192061</v>
      </c>
      <c r="N8" s="16"/>
      <c r="O8" s="34">
        <v>3768</v>
      </c>
      <c r="P8" s="32">
        <v>3</v>
      </c>
      <c r="Q8" s="32">
        <v>180.91370658399461</v>
      </c>
      <c r="R8" s="16"/>
    </row>
    <row r="9" spans="1:18" x14ac:dyDescent="0.2">
      <c r="B9" s="34">
        <v>3754</v>
      </c>
      <c r="C9" s="32">
        <v>4</v>
      </c>
      <c r="D9" s="32">
        <v>22.122827557669073</v>
      </c>
      <c r="E9" s="16"/>
      <c r="F9" s="34">
        <v>3768</v>
      </c>
      <c r="G9" s="32">
        <v>4</v>
      </c>
      <c r="H9" s="32">
        <v>23.181533453727855</v>
      </c>
      <c r="I9" s="16"/>
      <c r="K9" s="34">
        <v>3754</v>
      </c>
      <c r="L9" s="32">
        <v>4</v>
      </c>
      <c r="M9" s="32">
        <v>176.98262046135258</v>
      </c>
      <c r="N9" s="16"/>
      <c r="O9" s="34">
        <v>3768</v>
      </c>
      <c r="P9" s="32">
        <v>4</v>
      </c>
      <c r="Q9" s="32">
        <v>220.22456781041464</v>
      </c>
      <c r="R9" s="16"/>
    </row>
    <row r="10" spans="1:18" x14ac:dyDescent="0.2">
      <c r="B10" s="34">
        <v>3754</v>
      </c>
      <c r="C10" s="32">
        <v>5</v>
      </c>
      <c r="D10" s="32">
        <v>41.286872405548856</v>
      </c>
      <c r="E10" s="16"/>
      <c r="F10" s="34">
        <v>3768</v>
      </c>
      <c r="G10" s="32">
        <v>5</v>
      </c>
      <c r="H10" s="32">
        <v>32.285101316688291</v>
      </c>
      <c r="I10" s="16"/>
      <c r="K10" s="34">
        <v>3754</v>
      </c>
      <c r="L10" s="32">
        <v>5</v>
      </c>
      <c r="M10" s="32">
        <v>330.29497924439084</v>
      </c>
      <c r="N10" s="16"/>
      <c r="O10" s="34">
        <v>3768</v>
      </c>
      <c r="P10" s="32">
        <v>5</v>
      </c>
      <c r="Q10" s="32">
        <v>306.70846250853879</v>
      </c>
      <c r="R10" s="16"/>
    </row>
    <row r="11" spans="1:18" x14ac:dyDescent="0.2">
      <c r="B11" s="15">
        <v>3754</v>
      </c>
      <c r="C11" s="14">
        <v>6</v>
      </c>
      <c r="D11" s="14">
        <v>26.053913680311084</v>
      </c>
      <c r="E11" s="13">
        <f>AVERAGE(D6:D11)</f>
        <v>28.674637762072411</v>
      </c>
      <c r="F11" s="15">
        <v>3768</v>
      </c>
      <c r="G11" s="14">
        <v>6</v>
      </c>
      <c r="H11" s="14">
        <v>33.94029547359019</v>
      </c>
      <c r="I11" s="13">
        <f>AVERAGE(H6:H11)</f>
        <v>28.422981617250532</v>
      </c>
      <c r="K11" s="15">
        <v>3754</v>
      </c>
      <c r="L11" s="14">
        <v>6</v>
      </c>
      <c r="M11" s="14">
        <v>208.43130944248867</v>
      </c>
      <c r="N11" s="13">
        <f>AVERAGE(M6:M11)</f>
        <v>229.39710209657929</v>
      </c>
      <c r="O11" s="34">
        <v>3768</v>
      </c>
      <c r="P11" s="14">
        <v>6</v>
      </c>
      <c r="Q11" s="14">
        <v>322.43280699910679</v>
      </c>
      <c r="R11" s="13">
        <f>AVERAGE(Q6:Q11)</f>
        <v>270.01832536388002</v>
      </c>
    </row>
    <row r="12" spans="1:18" x14ac:dyDescent="0.2">
      <c r="B12" s="37">
        <v>3755</v>
      </c>
      <c r="C12" s="36">
        <v>1</v>
      </c>
      <c r="D12" s="36">
        <v>27.012134663580937</v>
      </c>
      <c r="E12" s="35"/>
      <c r="F12" s="37">
        <v>3769</v>
      </c>
      <c r="G12" s="36">
        <v>1</v>
      </c>
      <c r="H12" s="36">
        <v>26.078123228306179</v>
      </c>
      <c r="I12" s="35"/>
      <c r="K12" s="37">
        <v>3755</v>
      </c>
      <c r="L12" s="36">
        <v>1</v>
      </c>
      <c r="M12" s="36">
        <v>310.63954863118079</v>
      </c>
      <c r="N12" s="35"/>
      <c r="O12" s="37">
        <v>3769</v>
      </c>
      <c r="P12" s="36">
        <v>1</v>
      </c>
      <c r="Q12" s="36">
        <v>247.7421706689087</v>
      </c>
      <c r="R12" s="35"/>
    </row>
    <row r="13" spans="1:18" x14ac:dyDescent="0.2">
      <c r="B13" s="34">
        <v>3755</v>
      </c>
      <c r="C13" s="32">
        <v>2</v>
      </c>
      <c r="D13" s="32">
        <v>34.532473332983031</v>
      </c>
      <c r="E13" s="16"/>
      <c r="F13" s="34">
        <v>3769</v>
      </c>
      <c r="G13" s="32">
        <v>2</v>
      </c>
      <c r="H13" s="32">
        <v>21.112540757600488</v>
      </c>
      <c r="I13" s="16"/>
      <c r="K13" s="34">
        <v>3755</v>
      </c>
      <c r="L13" s="32">
        <v>2</v>
      </c>
      <c r="M13" s="32">
        <v>397.12344332930485</v>
      </c>
      <c r="N13" s="16"/>
      <c r="O13" s="34">
        <v>3769</v>
      </c>
      <c r="P13" s="32">
        <v>2</v>
      </c>
      <c r="Q13" s="32">
        <v>200.56913719720464</v>
      </c>
      <c r="R13" s="16"/>
    </row>
    <row r="14" spans="1:18" x14ac:dyDescent="0.2">
      <c r="B14" s="34">
        <v>3755</v>
      </c>
      <c r="C14" s="32">
        <v>3</v>
      </c>
      <c r="D14" s="32">
        <v>26.670301087699023</v>
      </c>
      <c r="E14" s="16"/>
      <c r="F14" s="34">
        <v>3769</v>
      </c>
      <c r="G14" s="32">
        <v>3</v>
      </c>
      <c r="H14" s="32">
        <v>14.905562669218376</v>
      </c>
      <c r="I14" s="16"/>
      <c r="K14" s="34">
        <v>3755</v>
      </c>
      <c r="L14" s="32">
        <v>3</v>
      </c>
      <c r="M14" s="32">
        <v>306.70846250853879</v>
      </c>
      <c r="N14" s="16"/>
      <c r="O14" s="34">
        <v>3769</v>
      </c>
      <c r="P14" s="32">
        <v>3</v>
      </c>
      <c r="Q14" s="32">
        <v>141.60284535757458</v>
      </c>
      <c r="R14" s="16"/>
    </row>
    <row r="15" spans="1:18" x14ac:dyDescent="0.2">
      <c r="B15" s="34">
        <v>3755</v>
      </c>
      <c r="C15" s="32">
        <v>4</v>
      </c>
      <c r="D15" s="32">
        <v>29.404969694754335</v>
      </c>
      <c r="E15" s="16"/>
      <c r="F15" s="34">
        <v>3769</v>
      </c>
      <c r="G15" s="32">
        <v>4</v>
      </c>
      <c r="H15" s="32">
        <v>27.733317385208078</v>
      </c>
      <c r="I15" s="16"/>
      <c r="K15" s="34">
        <v>3755</v>
      </c>
      <c r="L15" s="32">
        <v>4</v>
      </c>
      <c r="M15" s="32">
        <v>338.15715148967485</v>
      </c>
      <c r="N15" s="16"/>
      <c r="O15" s="34">
        <v>3769</v>
      </c>
      <c r="P15" s="32">
        <v>4</v>
      </c>
      <c r="Q15" s="32">
        <v>263.46651515947673</v>
      </c>
      <c r="R15" s="16"/>
    </row>
    <row r="16" spans="1:18" x14ac:dyDescent="0.2">
      <c r="B16" s="34">
        <v>3755</v>
      </c>
      <c r="C16" s="32">
        <v>5</v>
      </c>
      <c r="D16" s="32">
        <v>30.772303998281988</v>
      </c>
      <c r="E16" s="16"/>
      <c r="F16" s="34">
        <v>3769</v>
      </c>
      <c r="G16" s="32">
        <v>5</v>
      </c>
      <c r="H16" s="32">
        <v>26.491921767531654</v>
      </c>
      <c r="I16" s="16"/>
      <c r="K16" s="34">
        <v>3755</v>
      </c>
      <c r="L16" s="32">
        <v>5</v>
      </c>
      <c r="M16" s="32">
        <v>353.88149598024285</v>
      </c>
      <c r="N16" s="16"/>
      <c r="O16" s="34">
        <v>3769</v>
      </c>
      <c r="P16" s="32">
        <v>5</v>
      </c>
      <c r="Q16" s="32">
        <v>251.6732567915507</v>
      </c>
      <c r="R16" s="16"/>
    </row>
    <row r="17" spans="2:18" x14ac:dyDescent="0.2">
      <c r="B17" s="15">
        <v>3755</v>
      </c>
      <c r="C17" s="14">
        <v>6</v>
      </c>
      <c r="D17" s="14">
        <v>38.292642667684085</v>
      </c>
      <c r="E17" s="13">
        <f>AVERAGE(D12:D17)</f>
        <v>31.114137574163895</v>
      </c>
      <c r="F17" s="15">
        <v>3769</v>
      </c>
      <c r="G17" s="14">
        <v>6</v>
      </c>
      <c r="H17" s="14">
        <v>24.42292907140428</v>
      </c>
      <c r="I17" s="13">
        <f>AVERAGE(H12:H17)</f>
        <v>23.457399146544841</v>
      </c>
      <c r="K17" s="15">
        <v>3755</v>
      </c>
      <c r="L17" s="14">
        <v>6</v>
      </c>
      <c r="M17" s="14">
        <v>440.36539067836696</v>
      </c>
      <c r="N17" s="13">
        <f>AVERAGE(M12:M17)</f>
        <v>357.81258210288479</v>
      </c>
      <c r="O17" s="34">
        <v>3769</v>
      </c>
      <c r="P17" s="14">
        <v>6</v>
      </c>
      <c r="Q17" s="14">
        <v>232.01782617834067</v>
      </c>
      <c r="R17" s="13">
        <f>AVERAGE(Q12:Q17)</f>
        <v>222.84529189217605</v>
      </c>
    </row>
    <row r="18" spans="2:18" x14ac:dyDescent="0.2">
      <c r="B18" s="37">
        <v>3756</v>
      </c>
      <c r="C18" s="36">
        <v>1</v>
      </c>
      <c r="D18" s="36">
        <v>22.301961959944382</v>
      </c>
      <c r="E18" s="35"/>
      <c r="F18" s="37">
        <v>3770</v>
      </c>
      <c r="G18" s="36">
        <v>1</v>
      </c>
      <c r="H18" s="36">
        <v>30.913983851298038</v>
      </c>
      <c r="I18" s="35"/>
      <c r="K18" s="37">
        <v>3756</v>
      </c>
      <c r="L18" s="36">
        <v>1</v>
      </c>
      <c r="M18" s="36">
        <v>298.84629026325473</v>
      </c>
      <c r="N18" s="35"/>
      <c r="O18" s="37">
        <v>3770</v>
      </c>
      <c r="P18" s="36">
        <v>1</v>
      </c>
      <c r="Q18" s="36">
        <v>336.96242397914864</v>
      </c>
      <c r="R18" s="35"/>
    </row>
    <row r="19" spans="2:18" x14ac:dyDescent="0.2">
      <c r="B19" s="34">
        <v>3756</v>
      </c>
      <c r="C19" s="32">
        <v>2</v>
      </c>
      <c r="D19" s="32">
        <v>27.28916077225141</v>
      </c>
      <c r="E19" s="16"/>
      <c r="F19" s="34">
        <v>3770</v>
      </c>
      <c r="G19" s="32">
        <v>2</v>
      </c>
      <c r="H19" s="32">
        <v>29.51090067859057</v>
      </c>
      <c r="I19" s="16"/>
      <c r="K19" s="34">
        <v>3756</v>
      </c>
      <c r="L19" s="32">
        <v>2</v>
      </c>
      <c r="M19" s="32">
        <v>365.6747543481689</v>
      </c>
      <c r="N19" s="16"/>
      <c r="O19" s="34">
        <v>3770</v>
      </c>
      <c r="P19" s="32">
        <v>2</v>
      </c>
      <c r="Q19" s="32">
        <v>321.66881739663722</v>
      </c>
      <c r="R19" s="16"/>
    </row>
    <row r="20" spans="2:18" x14ac:dyDescent="0.2">
      <c r="B20" s="34">
        <v>3756</v>
      </c>
      <c r="C20" s="32">
        <v>3</v>
      </c>
      <c r="D20" s="32">
        <v>26.409066864197225</v>
      </c>
      <c r="E20" s="16"/>
      <c r="F20" s="34">
        <v>3770</v>
      </c>
      <c r="G20" s="32">
        <v>3</v>
      </c>
      <c r="H20" s="32">
        <v>35.82477495577416</v>
      </c>
      <c r="I20" s="16"/>
      <c r="K20" s="34">
        <v>3756</v>
      </c>
      <c r="L20" s="32">
        <v>3</v>
      </c>
      <c r="M20" s="32">
        <v>353.88149598024285</v>
      </c>
      <c r="N20" s="16"/>
      <c r="O20" s="34">
        <v>3770</v>
      </c>
      <c r="P20" s="32">
        <v>3</v>
      </c>
      <c r="Q20" s="32">
        <v>390.49004701793837</v>
      </c>
      <c r="R20" s="16"/>
    </row>
    <row r="21" spans="2:18" x14ac:dyDescent="0.2">
      <c r="B21" s="34">
        <v>3756</v>
      </c>
      <c r="C21" s="32">
        <v>4</v>
      </c>
      <c r="D21" s="32">
        <v>19.955044871799906</v>
      </c>
      <c r="E21" s="16"/>
      <c r="F21" s="34">
        <v>3770</v>
      </c>
      <c r="G21" s="32">
        <v>4</v>
      </c>
      <c r="H21" s="32">
        <v>41.437107646604026</v>
      </c>
      <c r="I21" s="16"/>
      <c r="K21" s="34">
        <v>3756</v>
      </c>
      <c r="L21" s="32">
        <v>4</v>
      </c>
      <c r="M21" s="32">
        <v>267.39760128211873</v>
      </c>
      <c r="N21" s="16"/>
      <c r="O21" s="34">
        <v>3770</v>
      </c>
      <c r="P21" s="32">
        <v>4</v>
      </c>
      <c r="Q21" s="32">
        <v>451.66447334798391</v>
      </c>
      <c r="R21" s="16"/>
    </row>
    <row r="22" spans="2:18" x14ac:dyDescent="0.2">
      <c r="B22" s="34">
        <v>3756</v>
      </c>
      <c r="C22" s="32">
        <v>5</v>
      </c>
      <c r="D22" s="32">
        <v>38.143652304919627</v>
      </c>
      <c r="E22" s="16"/>
      <c r="F22" s="34">
        <v>3770</v>
      </c>
      <c r="G22" s="32">
        <v>5</v>
      </c>
      <c r="H22" s="32">
        <v>41.78787843978089</v>
      </c>
      <c r="I22" s="16"/>
      <c r="K22" s="34">
        <v>3756</v>
      </c>
      <c r="L22" s="32">
        <v>5</v>
      </c>
      <c r="M22" s="32">
        <v>511.12494088592297</v>
      </c>
      <c r="N22" s="16"/>
      <c r="O22" s="34">
        <v>3770</v>
      </c>
      <c r="P22" s="32">
        <v>5</v>
      </c>
      <c r="Q22" s="32">
        <v>455.48787499361174</v>
      </c>
      <c r="R22" s="16"/>
    </row>
    <row r="23" spans="2:18" x14ac:dyDescent="0.2">
      <c r="B23" s="15">
        <v>3756</v>
      </c>
      <c r="C23" s="14">
        <v>6</v>
      </c>
      <c r="D23" s="14">
        <v>30.222807132432003</v>
      </c>
      <c r="E23" s="13">
        <f>AVERAGE(D18:D23)</f>
        <v>27.386948984257426</v>
      </c>
      <c r="F23" s="34">
        <v>3770</v>
      </c>
      <c r="G23" s="14">
        <v>6</v>
      </c>
      <c r="H23" s="14">
        <v>30.212442264944304</v>
      </c>
      <c r="I23" s="13">
        <f>AVERAGE(H18:H23)</f>
        <v>34.947847972832001</v>
      </c>
      <c r="K23" s="15">
        <v>3756</v>
      </c>
      <c r="L23" s="14">
        <v>6</v>
      </c>
      <c r="M23" s="14">
        <v>404.98561557458885</v>
      </c>
      <c r="N23" s="13">
        <f>AVERAGE(M18:M23)</f>
        <v>366.98511638904955</v>
      </c>
      <c r="O23" s="34">
        <v>3770</v>
      </c>
      <c r="P23" s="14">
        <v>6</v>
      </c>
      <c r="Q23" s="14">
        <v>329.31562068789293</v>
      </c>
      <c r="R23" s="13">
        <f>AVERAGE(Q18:Q23)</f>
        <v>380.93154290386877</v>
      </c>
    </row>
    <row r="24" spans="2:18" x14ac:dyDescent="0.2">
      <c r="B24" s="37">
        <v>3759</v>
      </c>
      <c r="C24" s="36">
        <v>1</v>
      </c>
      <c r="D24" s="36">
        <v>23.854525018213838</v>
      </c>
      <c r="E24" s="35"/>
      <c r="F24" s="37">
        <v>3771</v>
      </c>
      <c r="G24" s="36">
        <v>1</v>
      </c>
      <c r="H24" s="36">
        <v>25.047537602556897</v>
      </c>
      <c r="I24" s="35"/>
      <c r="K24" s="37">
        <v>3759</v>
      </c>
      <c r="L24" s="36">
        <v>1</v>
      </c>
      <c r="M24" s="36">
        <v>531.95590790616859</v>
      </c>
      <c r="N24" s="35"/>
      <c r="O24" s="37">
        <v>3771</v>
      </c>
      <c r="P24" s="36">
        <v>1</v>
      </c>
      <c r="Q24" s="36">
        <v>260.49439106659173</v>
      </c>
      <c r="R24" s="35"/>
    </row>
    <row r="25" spans="2:18" x14ac:dyDescent="0.2">
      <c r="B25" s="34">
        <v>3759</v>
      </c>
      <c r="C25" s="32">
        <v>2</v>
      </c>
      <c r="D25" s="32">
        <v>26.083413869925138</v>
      </c>
      <c r="E25" s="16"/>
      <c r="F25" s="34">
        <v>3771</v>
      </c>
      <c r="G25" s="32">
        <v>2</v>
      </c>
      <c r="H25" s="32">
        <v>31.297328754063948</v>
      </c>
      <c r="I25" s="16"/>
      <c r="K25" s="34">
        <v>3759</v>
      </c>
      <c r="L25" s="32">
        <v>2</v>
      </c>
      <c r="M25" s="32">
        <v>581.66012929933061</v>
      </c>
      <c r="N25" s="16"/>
      <c r="O25" s="34">
        <v>3771</v>
      </c>
      <c r="P25" s="32">
        <v>2</v>
      </c>
      <c r="Q25" s="32">
        <v>325.49221904226505</v>
      </c>
      <c r="R25" s="16"/>
    </row>
    <row r="26" spans="2:18" x14ac:dyDescent="0.2">
      <c r="B26" s="34">
        <v>3759</v>
      </c>
      <c r="C26" s="32">
        <v>3</v>
      </c>
      <c r="D26" s="32">
        <v>12.195721793877814</v>
      </c>
      <c r="E26" s="16"/>
      <c r="F26" s="34">
        <v>3771</v>
      </c>
      <c r="G26" s="32">
        <v>3</v>
      </c>
      <c r="H26" s="32">
        <v>27.620981017883327</v>
      </c>
      <c r="I26" s="16"/>
      <c r="K26" s="34">
        <v>3759</v>
      </c>
      <c r="L26" s="32">
        <v>3</v>
      </c>
      <c r="M26" s="32">
        <v>271.96459600347526</v>
      </c>
      <c r="N26" s="16"/>
      <c r="O26" s="34">
        <v>3771</v>
      </c>
      <c r="P26" s="32">
        <v>3</v>
      </c>
      <c r="Q26" s="32">
        <v>287.25820258598662</v>
      </c>
      <c r="R26" s="16"/>
    </row>
    <row r="27" spans="2:18" x14ac:dyDescent="0.2">
      <c r="B27" s="34">
        <v>3759</v>
      </c>
      <c r="C27" s="32">
        <v>4</v>
      </c>
      <c r="D27" s="32">
        <v>14.596063634182288</v>
      </c>
      <c r="E27" s="16"/>
      <c r="F27" s="34">
        <v>3771</v>
      </c>
      <c r="G27" s="32">
        <v>4</v>
      </c>
      <c r="H27" s="32">
        <v>25.047537602556897</v>
      </c>
      <c r="I27" s="16"/>
      <c r="K27" s="34">
        <v>3759</v>
      </c>
      <c r="L27" s="32">
        <v>4</v>
      </c>
      <c r="M27" s="32">
        <v>325.49221904226505</v>
      </c>
      <c r="N27" s="16"/>
      <c r="O27" s="34">
        <v>3771</v>
      </c>
      <c r="P27" s="32">
        <v>4</v>
      </c>
      <c r="Q27" s="32">
        <v>260.49439106659173</v>
      </c>
      <c r="R27" s="16"/>
    </row>
    <row r="28" spans="2:18" x14ac:dyDescent="0.2">
      <c r="B28" s="34">
        <v>3759</v>
      </c>
      <c r="C28" s="32">
        <v>5</v>
      </c>
      <c r="D28" s="32">
        <v>26.083413869925138</v>
      </c>
      <c r="E28" s="16"/>
      <c r="F28" s="34">
        <v>3771</v>
      </c>
      <c r="G28" s="32">
        <v>5</v>
      </c>
      <c r="H28" s="32">
        <v>43.061641509841927</v>
      </c>
      <c r="I28" s="16"/>
      <c r="K28" s="34">
        <v>3759</v>
      </c>
      <c r="L28" s="32">
        <v>5</v>
      </c>
      <c r="M28" s="32">
        <v>581.66012929933061</v>
      </c>
      <c r="N28" s="16"/>
      <c r="O28" s="34">
        <v>3771</v>
      </c>
      <c r="P28" s="32">
        <v>5</v>
      </c>
      <c r="Q28" s="32">
        <v>447.84107170235603</v>
      </c>
      <c r="R28" s="16"/>
    </row>
    <row r="29" spans="2:18" x14ac:dyDescent="0.2">
      <c r="B29" s="15">
        <v>3759</v>
      </c>
      <c r="C29" s="14">
        <v>6</v>
      </c>
      <c r="D29" s="14">
        <v>24.368883983993367</v>
      </c>
      <c r="E29" s="13">
        <f>AVERAGE(D24:D29)</f>
        <v>21.1970036950196</v>
      </c>
      <c r="F29" s="34">
        <v>3771</v>
      </c>
      <c r="G29" s="14">
        <v>6</v>
      </c>
      <c r="H29" s="14">
        <v>37.914754679189059</v>
      </c>
      <c r="I29" s="13">
        <f>AVERAGE(H24:H29)</f>
        <v>31.664963527682009</v>
      </c>
      <c r="K29" s="15">
        <v>3759</v>
      </c>
      <c r="L29" s="14">
        <v>6</v>
      </c>
      <c r="M29" s="14">
        <v>543.42611284305212</v>
      </c>
      <c r="N29" s="13">
        <f>AVERAGE(M24:M29)</f>
        <v>472.69318239893704</v>
      </c>
      <c r="O29" s="34">
        <v>3771</v>
      </c>
      <c r="P29" s="14">
        <v>6</v>
      </c>
      <c r="Q29" s="14">
        <v>394.31344866356619</v>
      </c>
      <c r="R29" s="13">
        <f>AVERAGE(Q24:Q29)</f>
        <v>329.31562068789293</v>
      </c>
    </row>
    <row r="30" spans="2:18" x14ac:dyDescent="0.2">
      <c r="B30" s="37">
        <v>3763</v>
      </c>
      <c r="C30" s="36">
        <v>1</v>
      </c>
      <c r="D30" s="36">
        <v>7.844127545833314</v>
      </c>
      <c r="E30" s="35"/>
      <c r="F30" s="37">
        <v>3758</v>
      </c>
      <c r="G30" s="36">
        <v>1</v>
      </c>
      <c r="H30" s="36">
        <v>30.492187100730824</v>
      </c>
      <c r="I30" s="35"/>
      <c r="K30" s="37">
        <v>3763</v>
      </c>
      <c r="L30" s="36">
        <v>1</v>
      </c>
      <c r="M30" s="36">
        <v>80.794513722083138</v>
      </c>
      <c r="N30" s="35"/>
      <c r="O30" s="37">
        <v>3758</v>
      </c>
      <c r="P30" s="36">
        <v>1</v>
      </c>
      <c r="Q30" s="36">
        <v>329.31562068789293</v>
      </c>
      <c r="R30" s="35"/>
    </row>
    <row r="31" spans="2:18" x14ac:dyDescent="0.2">
      <c r="B31" s="34">
        <v>3763</v>
      </c>
      <c r="C31" s="32">
        <v>2</v>
      </c>
      <c r="D31" s="32">
        <v>44.964531872317224</v>
      </c>
      <c r="E31" s="16"/>
      <c r="F31" s="34">
        <v>3758</v>
      </c>
      <c r="G31" s="32">
        <v>2</v>
      </c>
      <c r="H31" s="32">
        <v>41.820784569257768</v>
      </c>
      <c r="I31" s="16"/>
      <c r="K31" s="34">
        <v>3763</v>
      </c>
      <c r="L31" s="32">
        <v>2</v>
      </c>
      <c r="M31" s="32">
        <v>463.13467828486745</v>
      </c>
      <c r="N31" s="16"/>
      <c r="O31" s="34">
        <v>3758</v>
      </c>
      <c r="P31" s="32">
        <v>2</v>
      </c>
      <c r="Q31" s="32">
        <v>451.66447334798391</v>
      </c>
      <c r="R31" s="16"/>
    </row>
    <row r="32" spans="2:18" x14ac:dyDescent="0.2">
      <c r="B32" s="34">
        <v>3763</v>
      </c>
      <c r="C32" s="32">
        <v>3</v>
      </c>
      <c r="D32" s="32">
        <v>8.2153315890981524</v>
      </c>
      <c r="E32" s="16"/>
      <c r="F32" s="34">
        <v>3758</v>
      </c>
      <c r="G32" s="32">
        <v>3</v>
      </c>
      <c r="H32" s="32">
        <v>32.262280455188161</v>
      </c>
      <c r="I32" s="16"/>
      <c r="K32" s="34">
        <v>3763</v>
      </c>
      <c r="L32" s="32">
        <v>3</v>
      </c>
      <c r="M32" s="32">
        <v>84.617915367710978</v>
      </c>
      <c r="N32" s="16"/>
      <c r="O32" s="34">
        <v>3758</v>
      </c>
      <c r="P32" s="32">
        <v>3</v>
      </c>
      <c r="Q32" s="32">
        <v>348.43262891603217</v>
      </c>
      <c r="R32" s="16"/>
    </row>
    <row r="33" spans="2:19" x14ac:dyDescent="0.2">
      <c r="B33" s="34">
        <v>3763</v>
      </c>
      <c r="C33" s="32">
        <v>4</v>
      </c>
      <c r="D33" s="32">
        <v>41.994899526198509</v>
      </c>
      <c r="E33" s="16"/>
      <c r="F33" s="34">
        <v>3758</v>
      </c>
      <c r="G33" s="32">
        <v>4</v>
      </c>
      <c r="H33" s="32">
        <v>43.944896594606568</v>
      </c>
      <c r="I33" s="16"/>
      <c r="K33" s="34">
        <v>3763</v>
      </c>
      <c r="L33" s="32">
        <v>4</v>
      </c>
      <c r="M33" s="32">
        <v>432.54746511984467</v>
      </c>
      <c r="N33" s="16"/>
      <c r="O33" s="34">
        <v>3758</v>
      </c>
      <c r="P33" s="32">
        <v>4</v>
      </c>
      <c r="Q33" s="32">
        <v>474.60488322175098</v>
      </c>
      <c r="R33" s="16"/>
    </row>
    <row r="34" spans="2:19" x14ac:dyDescent="0.2">
      <c r="B34" s="34">
        <v>3763</v>
      </c>
      <c r="C34" s="32">
        <v>5</v>
      </c>
      <c r="D34" s="32">
        <v>41.994899526198509</v>
      </c>
      <c r="E34" s="16"/>
      <c r="F34" s="34">
        <v>3758</v>
      </c>
      <c r="G34" s="32">
        <v>5</v>
      </c>
      <c r="H34" s="32">
        <v>40.404709885691894</v>
      </c>
      <c r="I34" s="16"/>
      <c r="K34" s="34">
        <v>3763</v>
      </c>
      <c r="L34" s="32">
        <v>5</v>
      </c>
      <c r="M34" s="32">
        <v>432.54746511984467</v>
      </c>
      <c r="N34" s="16"/>
      <c r="O34" s="34">
        <v>3758</v>
      </c>
      <c r="P34" s="32">
        <v>5</v>
      </c>
      <c r="Q34" s="32">
        <v>436.3708667654725</v>
      </c>
      <c r="R34" s="16"/>
    </row>
    <row r="35" spans="2:19" x14ac:dyDescent="0.2">
      <c r="B35" s="15">
        <v>3763</v>
      </c>
      <c r="C35" s="14">
        <v>6</v>
      </c>
      <c r="D35" s="14">
        <v>45.706939958846903</v>
      </c>
      <c r="E35" s="13">
        <f>AVERAGE(D30:D35)</f>
        <v>31.786788336415437</v>
      </c>
      <c r="F35" s="34">
        <v>3758</v>
      </c>
      <c r="G35" s="14">
        <v>6</v>
      </c>
      <c r="H35" s="14">
        <v>44.652933936389502</v>
      </c>
      <c r="I35" s="13">
        <f>AVERAGE(H30:H35)</f>
        <v>38.929632090310783</v>
      </c>
      <c r="K35" s="15">
        <v>3763</v>
      </c>
      <c r="L35" s="14">
        <v>6</v>
      </c>
      <c r="M35" s="14">
        <v>470.7814815761231</v>
      </c>
      <c r="N35" s="13">
        <f>AVERAGE(M30:M35)</f>
        <v>327.40391986507899</v>
      </c>
      <c r="O35" s="34">
        <v>3758</v>
      </c>
      <c r="P35" s="14">
        <v>6</v>
      </c>
      <c r="Q35" s="14">
        <v>482.25168651300663</v>
      </c>
      <c r="R35" s="13">
        <f>AVERAGE(Q30:Q35)</f>
        <v>420.44002657535651</v>
      </c>
    </row>
    <row r="36" spans="2:19" x14ac:dyDescent="0.2">
      <c r="F36" s="37">
        <v>3761</v>
      </c>
      <c r="G36" s="36">
        <v>1</v>
      </c>
      <c r="H36" s="36">
        <v>35.640556628595299</v>
      </c>
      <c r="I36" s="35"/>
      <c r="O36" s="37">
        <v>3761</v>
      </c>
      <c r="P36" s="36">
        <v>1</v>
      </c>
      <c r="Q36" s="36">
        <v>413.43045689170543</v>
      </c>
      <c r="R36" s="35"/>
    </row>
    <row r="37" spans="2:19" x14ac:dyDescent="0.2">
      <c r="F37" s="34">
        <v>3761</v>
      </c>
      <c r="G37" s="32">
        <v>2</v>
      </c>
      <c r="H37" s="32">
        <v>31.685313546911324</v>
      </c>
      <c r="I37" s="16"/>
      <c r="O37" s="34">
        <v>3761</v>
      </c>
      <c r="P37" s="32">
        <v>2</v>
      </c>
      <c r="Q37" s="32">
        <v>367.54963714417136</v>
      </c>
      <c r="R37" s="16"/>
    </row>
    <row r="38" spans="2:19" x14ac:dyDescent="0.2">
      <c r="F38" s="34">
        <v>3761</v>
      </c>
      <c r="G38" s="32">
        <v>3</v>
      </c>
      <c r="H38" s="32">
        <v>42.891835611682588</v>
      </c>
      <c r="I38" s="16"/>
      <c r="O38" s="34">
        <v>3761</v>
      </c>
      <c r="P38" s="32">
        <v>3</v>
      </c>
      <c r="Q38" s="32">
        <v>497.54529309551799</v>
      </c>
      <c r="R38" s="16"/>
    </row>
    <row r="39" spans="2:19" x14ac:dyDescent="0.2">
      <c r="F39" s="34">
        <v>3761</v>
      </c>
      <c r="G39" s="32">
        <v>4</v>
      </c>
      <c r="H39" s="32">
        <v>25.093241744104695</v>
      </c>
      <c r="I39" s="16"/>
      <c r="O39" s="34">
        <v>3761</v>
      </c>
      <c r="P39" s="32">
        <v>4</v>
      </c>
      <c r="Q39" s="32">
        <v>291.08160423161445</v>
      </c>
      <c r="R39" s="16"/>
    </row>
    <row r="40" spans="2:19" x14ac:dyDescent="0.2">
      <c r="F40" s="34">
        <v>3761</v>
      </c>
      <c r="G40" s="32">
        <v>5</v>
      </c>
      <c r="H40" s="32">
        <v>43.880646382103578</v>
      </c>
      <c r="I40" s="16"/>
      <c r="O40" s="34">
        <v>3761</v>
      </c>
      <c r="P40" s="32">
        <v>5</v>
      </c>
      <c r="Q40" s="32">
        <v>509.01549803240152</v>
      </c>
      <c r="R40" s="16"/>
    </row>
    <row r="41" spans="2:19" x14ac:dyDescent="0.2">
      <c r="F41" s="34">
        <v>3761</v>
      </c>
      <c r="G41" s="14">
        <v>6</v>
      </c>
      <c r="H41" s="14">
        <v>30.03729559620967</v>
      </c>
      <c r="I41" s="13">
        <f>AVERAGE(H36:H41)</f>
        <v>34.871481584934521</v>
      </c>
      <c r="O41" s="34">
        <v>3761</v>
      </c>
      <c r="P41" s="14">
        <v>6</v>
      </c>
      <c r="Q41" s="14">
        <v>348.43262891603217</v>
      </c>
      <c r="R41" s="13">
        <f>AVERAGE(Q36:Q41)</f>
        <v>404.50918638524053</v>
      </c>
    </row>
    <row r="43" spans="2:19" x14ac:dyDescent="0.2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2">
      <c r="D44" s="127" t="s">
        <v>3</v>
      </c>
      <c r="E44" s="128">
        <f>AVERAGE(E6:E42)</f>
        <v>28.031903270385754</v>
      </c>
      <c r="F44" s="128"/>
      <c r="G44" s="128"/>
      <c r="H44" s="128"/>
      <c r="I44" s="129">
        <f>AVERAGE(I6:I41)</f>
        <v>32.049050989925782</v>
      </c>
      <c r="J44" s="125"/>
      <c r="K44" s="125"/>
      <c r="L44" s="125"/>
      <c r="M44" s="127" t="s">
        <v>3</v>
      </c>
      <c r="N44" s="128">
        <f>AVERAGE(N6:N42)</f>
        <v>350.85838057050591</v>
      </c>
      <c r="O44" s="128"/>
      <c r="P44" s="128"/>
      <c r="Q44" s="128"/>
      <c r="R44" s="129">
        <f>AVERAGE(R6:R41)</f>
        <v>338.00999896806917</v>
      </c>
      <c r="S44" s="11"/>
    </row>
    <row r="45" spans="2:19" x14ac:dyDescent="0.2">
      <c r="D45" s="23" t="s">
        <v>0</v>
      </c>
      <c r="E45" s="122"/>
      <c r="F45" s="122"/>
      <c r="G45" s="122"/>
      <c r="H45" s="122"/>
      <c r="I45" s="123">
        <f>TTEST(E11:E35,I11:I41,2,3)</f>
        <v>0.2036895375924315</v>
      </c>
      <c r="J45" s="11"/>
      <c r="K45" s="11"/>
      <c r="L45" s="11"/>
      <c r="M45" s="23" t="s">
        <v>0</v>
      </c>
      <c r="N45" s="122"/>
      <c r="O45" s="122"/>
      <c r="P45" s="122"/>
      <c r="Q45" s="122"/>
      <c r="R45" s="123">
        <f>TTEST(N11:N35,R11:R41,2,3)</f>
        <v>0.80564700396785371</v>
      </c>
      <c r="S45" s="11"/>
    </row>
    <row r="46" spans="2:19" x14ac:dyDescent="0.2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A76B-9C80-054B-B463-05A78CFE3DDE}">
  <dimension ref="A1:J60"/>
  <sheetViews>
    <sheetView zoomScale="125" zoomScaleNormal="70" workbookViewId="0">
      <pane ySplit="3" topLeftCell="A4" activePane="bottomLeft" state="frozen"/>
      <selection activeCell="B1" sqref="B1"/>
      <selection pane="bottomLeft" activeCell="O56" sqref="O56"/>
    </sheetView>
  </sheetViews>
  <sheetFormatPr baseColWidth="10" defaultColWidth="8.83203125" defaultRowHeight="15" x14ac:dyDescent="0.2"/>
  <cols>
    <col min="1" max="4" width="8.83203125" style="1"/>
    <col min="5" max="5" width="11" style="1" customWidth="1"/>
    <col min="6" max="6" width="10.83203125" style="1" customWidth="1"/>
    <col min="7" max="7" width="16.5" style="1" hidden="1" customWidth="1"/>
    <col min="8" max="8" width="13" style="1" hidden="1" customWidth="1"/>
    <col min="9" max="9" width="12.5" style="1" customWidth="1"/>
    <col min="10" max="10" width="16.33203125" style="1" customWidth="1"/>
    <col min="11" max="11" width="15.6640625" style="1" customWidth="1"/>
    <col min="12" max="16384" width="8.83203125" style="1"/>
  </cols>
  <sheetData>
    <row r="1" spans="1:10" x14ac:dyDescent="0.2">
      <c r="A1" s="9" t="s">
        <v>103</v>
      </c>
    </row>
    <row r="2" spans="1:10" x14ac:dyDescent="0.2">
      <c r="J2" s="32"/>
    </row>
    <row r="3" spans="1:10" x14ac:dyDescent="0.2">
      <c r="B3" s="1" t="s">
        <v>12</v>
      </c>
      <c r="C3" s="1" t="s">
        <v>13</v>
      </c>
      <c r="D3" s="1" t="s">
        <v>52</v>
      </c>
      <c r="E3" s="1" t="s">
        <v>45</v>
      </c>
      <c r="F3" s="1" t="s">
        <v>44</v>
      </c>
      <c r="G3" s="1" t="s">
        <v>102</v>
      </c>
      <c r="H3" s="1" t="s">
        <v>102</v>
      </c>
      <c r="I3" s="1" t="s">
        <v>47</v>
      </c>
      <c r="J3" s="1" t="s">
        <v>46</v>
      </c>
    </row>
    <row r="4" spans="1:10" x14ac:dyDescent="0.2">
      <c r="B4" s="1">
        <v>3065</v>
      </c>
      <c r="C4" s="1" t="s">
        <v>4</v>
      </c>
      <c r="D4" s="1">
        <v>2</v>
      </c>
      <c r="E4" s="1">
        <v>535.35394287109295</v>
      </c>
      <c r="F4" s="1">
        <v>109.452102661132</v>
      </c>
      <c r="G4" s="1" t="s">
        <v>101</v>
      </c>
      <c r="H4" s="1">
        <v>-9.1266527771950004E-2</v>
      </c>
      <c r="I4" s="1">
        <f t="shared" ref="I4:I29" si="0">E4/F4</f>
        <v>4.8912166130656232</v>
      </c>
      <c r="J4" s="1">
        <f t="shared" ref="J4:J29" si="1">(E4+F4)/F4</f>
        <v>5.8912166130656232</v>
      </c>
    </row>
    <row r="5" spans="1:10" x14ac:dyDescent="0.2">
      <c r="B5" s="1">
        <v>3065</v>
      </c>
      <c r="C5" s="1" t="s">
        <v>4</v>
      </c>
      <c r="D5" s="1">
        <v>3</v>
      </c>
      <c r="E5" s="1">
        <v>267.81903076171801</v>
      </c>
      <c r="F5" s="1">
        <v>78.356948852539006</v>
      </c>
      <c r="G5" s="1" t="s">
        <v>101</v>
      </c>
      <c r="H5" s="1">
        <v>-0.122948497533798</v>
      </c>
      <c r="I5" s="1">
        <f t="shared" si="0"/>
        <v>3.4179359288954734</v>
      </c>
      <c r="J5" s="1">
        <f t="shared" si="1"/>
        <v>4.4179359288954734</v>
      </c>
    </row>
    <row r="6" spans="1:10" x14ac:dyDescent="0.2">
      <c r="B6" s="1">
        <v>3235</v>
      </c>
      <c r="C6" s="1" t="s">
        <v>4</v>
      </c>
      <c r="D6" s="1">
        <v>1</v>
      </c>
      <c r="E6" s="1">
        <v>1824.89965820312</v>
      </c>
      <c r="F6" s="1">
        <v>239.02540588378901</v>
      </c>
      <c r="G6" s="1" t="s">
        <v>101</v>
      </c>
      <c r="H6" s="1">
        <v>-3.9548929780721997E-2</v>
      </c>
      <c r="I6" s="1">
        <f t="shared" si="0"/>
        <v>7.6347518434519976</v>
      </c>
      <c r="J6" s="1">
        <f t="shared" si="1"/>
        <v>8.6347518434519976</v>
      </c>
    </row>
    <row r="7" spans="1:10" x14ac:dyDescent="0.2">
      <c r="B7" s="1">
        <v>3235</v>
      </c>
      <c r="C7" s="1" t="s">
        <v>4</v>
      </c>
      <c r="D7" s="1">
        <v>2</v>
      </c>
      <c r="E7" s="1">
        <v>856.94140625</v>
      </c>
      <c r="F7" s="1">
        <v>311.49963378906199</v>
      </c>
      <c r="G7" s="1" t="s">
        <v>101</v>
      </c>
      <c r="H7" s="1" t="s">
        <v>101</v>
      </c>
      <c r="I7" s="1">
        <f t="shared" si="0"/>
        <v>2.7510189846011004</v>
      </c>
      <c r="J7" s="1">
        <f t="shared" si="1"/>
        <v>3.7510189846011008</v>
      </c>
    </row>
    <row r="8" spans="1:10" x14ac:dyDescent="0.2">
      <c r="B8" s="1">
        <v>3235</v>
      </c>
      <c r="C8" s="1" t="s">
        <v>4</v>
      </c>
      <c r="D8" s="1">
        <v>3</v>
      </c>
      <c r="E8" s="1">
        <v>422.21551513671801</v>
      </c>
      <c r="F8" s="1">
        <v>192.65447998046801</v>
      </c>
      <c r="G8" s="1" t="s">
        <v>101</v>
      </c>
      <c r="H8" s="1" t="s">
        <v>101</v>
      </c>
      <c r="I8" s="1">
        <f t="shared" si="0"/>
        <v>2.1915686319857377</v>
      </c>
      <c r="J8" s="1">
        <f t="shared" si="1"/>
        <v>3.1915686319857377</v>
      </c>
    </row>
    <row r="9" spans="1:10" x14ac:dyDescent="0.2">
      <c r="B9" s="1">
        <v>3235</v>
      </c>
      <c r="C9" s="1" t="s">
        <v>4</v>
      </c>
      <c r="D9" s="1">
        <v>5</v>
      </c>
      <c r="E9" s="1">
        <v>422.18157958984301</v>
      </c>
      <c r="F9" s="1">
        <v>108.05339813232401</v>
      </c>
      <c r="G9" s="1" t="s">
        <v>101</v>
      </c>
      <c r="H9" s="1">
        <v>-4.8186320811510003E-2</v>
      </c>
      <c r="I9" s="1">
        <f t="shared" si="0"/>
        <v>3.907156895453046</v>
      </c>
      <c r="J9" s="1">
        <f t="shared" si="1"/>
        <v>4.9071568954530465</v>
      </c>
    </row>
    <row r="10" spans="1:10" x14ac:dyDescent="0.2">
      <c r="B10" s="1">
        <v>3235</v>
      </c>
      <c r="C10" s="1" t="s">
        <v>4</v>
      </c>
      <c r="D10" s="1">
        <v>6</v>
      </c>
      <c r="E10" s="1">
        <v>618.24078369140602</v>
      </c>
      <c r="F10" s="1">
        <v>160.93020629882801</v>
      </c>
      <c r="G10" s="1">
        <v>-2.8755940496922001E-2</v>
      </c>
      <c r="H10" s="1">
        <v>-1.8588401377201001E-2</v>
      </c>
      <c r="I10" s="1">
        <f t="shared" si="0"/>
        <v>3.8416702364962321</v>
      </c>
      <c r="J10" s="1">
        <f t="shared" si="1"/>
        <v>4.8416702364962321</v>
      </c>
    </row>
    <row r="11" spans="1:10" x14ac:dyDescent="0.2">
      <c r="B11" s="1">
        <v>3235</v>
      </c>
      <c r="C11" s="1" t="s">
        <v>4</v>
      </c>
      <c r="D11" s="1">
        <v>7</v>
      </c>
      <c r="E11" s="1">
        <v>496.04403686523398</v>
      </c>
      <c r="F11" s="1">
        <v>233.37893676757801</v>
      </c>
      <c r="G11" s="1" t="s">
        <v>101</v>
      </c>
      <c r="H11" s="1">
        <v>-1.2378568761051E-2</v>
      </c>
      <c r="I11" s="1">
        <f t="shared" si="0"/>
        <v>2.1254876028475698</v>
      </c>
      <c r="J11" s="1">
        <f t="shared" si="1"/>
        <v>3.1254876028475702</v>
      </c>
    </row>
    <row r="12" spans="1:10" x14ac:dyDescent="0.2">
      <c r="B12" s="1">
        <v>3309</v>
      </c>
      <c r="C12" s="1" t="s">
        <v>4</v>
      </c>
      <c r="D12" s="1">
        <v>1</v>
      </c>
      <c r="E12" s="1">
        <v>595.92297363281205</v>
      </c>
      <c r="F12" s="1">
        <v>121.931030273437</v>
      </c>
      <c r="G12" s="1" t="s">
        <v>101</v>
      </c>
      <c r="H12" s="1">
        <v>-3.4838046878576001E-2</v>
      </c>
      <c r="I12" s="1">
        <f t="shared" si="0"/>
        <v>4.8873774977249207</v>
      </c>
      <c r="J12" s="1">
        <f t="shared" si="1"/>
        <v>5.8873774977249207</v>
      </c>
    </row>
    <row r="13" spans="1:10" x14ac:dyDescent="0.2">
      <c r="B13" s="1">
        <v>3309</v>
      </c>
      <c r="C13" s="1" t="s">
        <v>4</v>
      </c>
      <c r="D13" s="1">
        <v>2</v>
      </c>
      <c r="E13" s="1">
        <v>500.15426635742102</v>
      </c>
      <c r="F13" s="1">
        <v>94.711761474609304</v>
      </c>
      <c r="G13" s="1">
        <v>-7.0751324295997994E-2</v>
      </c>
      <c r="H13" s="1">
        <v>-5.3665675222874E-2</v>
      </c>
      <c r="I13" s="1">
        <f t="shared" si="0"/>
        <v>5.2808041849322409</v>
      </c>
      <c r="J13" s="1">
        <f t="shared" si="1"/>
        <v>6.2808041849322409</v>
      </c>
    </row>
    <row r="14" spans="1:10" x14ac:dyDescent="0.2">
      <c r="B14" s="1">
        <v>3309</v>
      </c>
      <c r="C14" s="1" t="s">
        <v>4</v>
      </c>
      <c r="D14" s="1">
        <v>3</v>
      </c>
      <c r="E14" s="1">
        <v>653.01739501953102</v>
      </c>
      <c r="F14" s="1">
        <v>127.652610778808</v>
      </c>
      <c r="G14" s="1">
        <v>-9.8640052601700005E-3</v>
      </c>
      <c r="H14" s="1">
        <v>-0.159261554479599</v>
      </c>
      <c r="I14" s="1">
        <f t="shared" si="0"/>
        <v>5.1155819770193096</v>
      </c>
      <c r="J14" s="1">
        <f t="shared" si="1"/>
        <v>6.1155819770193096</v>
      </c>
    </row>
    <row r="15" spans="1:10" x14ac:dyDescent="0.2">
      <c r="B15" s="1">
        <v>3309</v>
      </c>
      <c r="C15" s="1" t="s">
        <v>4</v>
      </c>
      <c r="D15" s="1">
        <v>4</v>
      </c>
      <c r="E15" s="1">
        <v>607.58654785156205</v>
      </c>
      <c r="F15" s="1">
        <v>115.529502868652</v>
      </c>
      <c r="G15" s="1">
        <v>-2.377605997026E-2</v>
      </c>
      <c r="H15" s="1">
        <v>-0.27061954140663103</v>
      </c>
      <c r="I15" s="1">
        <f t="shared" si="0"/>
        <v>5.2591462160305529</v>
      </c>
      <c r="J15" s="1">
        <f t="shared" si="1"/>
        <v>6.2591462160305529</v>
      </c>
    </row>
    <row r="16" spans="1:10" x14ac:dyDescent="0.2">
      <c r="B16" s="1">
        <v>3309</v>
      </c>
      <c r="C16" s="1" t="s">
        <v>4</v>
      </c>
      <c r="D16" s="1">
        <v>5</v>
      </c>
      <c r="E16" s="1">
        <v>621.69934082031205</v>
      </c>
      <c r="F16" s="1">
        <v>126.07462310791</v>
      </c>
      <c r="G16" s="1">
        <v>-1.6624331474304001E-2</v>
      </c>
      <c r="H16" s="1">
        <v>-8.8573828339576999E-2</v>
      </c>
      <c r="I16" s="1">
        <f t="shared" si="0"/>
        <v>4.9312012639386289</v>
      </c>
      <c r="J16" s="1">
        <f t="shared" si="1"/>
        <v>5.9312012639386289</v>
      </c>
    </row>
    <row r="17" spans="2:10" x14ac:dyDescent="0.2">
      <c r="B17" s="1">
        <v>3309</v>
      </c>
      <c r="C17" s="1" t="s">
        <v>4</v>
      </c>
      <c r="D17" s="1">
        <v>6</v>
      </c>
      <c r="E17" s="1">
        <v>685.82556152343705</v>
      </c>
      <c r="F17" s="1">
        <v>105.34341430664</v>
      </c>
      <c r="G17" s="1" t="s">
        <v>101</v>
      </c>
      <c r="H17" s="1">
        <v>-0.107304081320763</v>
      </c>
      <c r="I17" s="1">
        <f t="shared" si="0"/>
        <v>6.510379087648464</v>
      </c>
      <c r="J17" s="1">
        <f t="shared" si="1"/>
        <v>7.5103790876484631</v>
      </c>
    </row>
    <row r="18" spans="2:10" x14ac:dyDescent="0.2">
      <c r="B18" s="1">
        <v>3309</v>
      </c>
      <c r="C18" s="1" t="s">
        <v>4</v>
      </c>
      <c r="D18" s="1">
        <v>7</v>
      </c>
      <c r="E18" s="1">
        <v>535.42926025390602</v>
      </c>
      <c r="F18" s="1">
        <v>120.29874420166</v>
      </c>
      <c r="G18" s="1" t="s">
        <v>101</v>
      </c>
      <c r="H18" s="1">
        <v>-0.102413229644299</v>
      </c>
      <c r="I18" s="1">
        <f t="shared" si="0"/>
        <v>4.4508300049778713</v>
      </c>
      <c r="J18" s="1">
        <f t="shared" si="1"/>
        <v>5.4508300049778713</v>
      </c>
    </row>
    <row r="19" spans="2:10" x14ac:dyDescent="0.2">
      <c r="B19" s="1">
        <v>3309</v>
      </c>
      <c r="C19" s="1" t="s">
        <v>4</v>
      </c>
      <c r="D19" s="1">
        <v>8</v>
      </c>
      <c r="E19" s="1">
        <v>800.2666015625</v>
      </c>
      <c r="F19" s="1">
        <v>124.705360412597</v>
      </c>
      <c r="G19" s="1" t="s">
        <v>101</v>
      </c>
      <c r="H19" s="1">
        <v>-0.26148030161857599</v>
      </c>
      <c r="I19" s="1">
        <f t="shared" si="0"/>
        <v>6.4172590409486663</v>
      </c>
      <c r="J19" s="1">
        <f t="shared" si="1"/>
        <v>7.4172590409486663</v>
      </c>
    </row>
    <row r="20" spans="2:10" x14ac:dyDescent="0.2">
      <c r="B20" s="1">
        <v>3309</v>
      </c>
      <c r="C20" s="1" t="s">
        <v>4</v>
      </c>
      <c r="D20" s="1">
        <v>9</v>
      </c>
      <c r="E20" s="1">
        <v>847.73913574218705</v>
      </c>
      <c r="F20" s="1">
        <v>132.22782897949199</v>
      </c>
      <c r="G20" s="1" t="s">
        <v>101</v>
      </c>
      <c r="H20" s="1">
        <v>-0.18138612806797</v>
      </c>
      <c r="I20" s="1">
        <f t="shared" si="0"/>
        <v>6.411200594344387</v>
      </c>
      <c r="J20" s="1">
        <f t="shared" si="1"/>
        <v>7.411200594344387</v>
      </c>
    </row>
    <row r="21" spans="2:10" x14ac:dyDescent="0.2">
      <c r="B21" s="1">
        <v>3309</v>
      </c>
      <c r="C21" s="1" t="s">
        <v>4</v>
      </c>
      <c r="D21" s="1">
        <v>11</v>
      </c>
      <c r="E21" s="1">
        <v>1082.98498535156</v>
      </c>
      <c r="F21" s="1">
        <v>149.60699462890599</v>
      </c>
      <c r="G21" s="1" t="s">
        <v>101</v>
      </c>
      <c r="H21" s="1">
        <v>-1.3714994303882001E-2</v>
      </c>
      <c r="I21" s="1">
        <f t="shared" si="0"/>
        <v>7.2388659904428918</v>
      </c>
      <c r="J21" s="1">
        <f t="shared" si="1"/>
        <v>8.2388659904428927</v>
      </c>
    </row>
    <row r="22" spans="2:10" x14ac:dyDescent="0.2">
      <c r="B22" s="1">
        <v>3309</v>
      </c>
      <c r="C22" s="1" t="s">
        <v>4</v>
      </c>
      <c r="D22" s="1">
        <v>12</v>
      </c>
      <c r="E22" s="1">
        <v>495.512451171875</v>
      </c>
      <c r="F22" s="1">
        <v>97.717529296875</v>
      </c>
      <c r="G22" s="1">
        <v>-1.6687288880348001E-2</v>
      </c>
      <c r="H22" s="1">
        <v>-7.0476204156875999E-2</v>
      </c>
      <c r="I22" s="1">
        <f t="shared" si="0"/>
        <v>5.0708655318787459</v>
      </c>
      <c r="J22" s="1">
        <f t="shared" si="1"/>
        <v>6.0708655318787459</v>
      </c>
    </row>
    <row r="23" spans="2:10" x14ac:dyDescent="0.2">
      <c r="B23" s="1">
        <v>3332</v>
      </c>
      <c r="C23" s="1" t="s">
        <v>4</v>
      </c>
      <c r="D23" s="1">
        <v>1</v>
      </c>
      <c r="E23" s="1">
        <v>839.76727294921795</v>
      </c>
      <c r="F23" s="1">
        <v>108.017700195312</v>
      </c>
      <c r="G23" s="1" t="s">
        <v>101</v>
      </c>
      <c r="H23" s="1" t="s">
        <v>101</v>
      </c>
      <c r="I23" s="1">
        <f t="shared" si="0"/>
        <v>7.7743487542392993</v>
      </c>
      <c r="J23" s="1">
        <f t="shared" si="1"/>
        <v>8.7743487542393002</v>
      </c>
    </row>
    <row r="24" spans="2:10" x14ac:dyDescent="0.2">
      <c r="B24" s="1">
        <v>3332</v>
      </c>
      <c r="C24" s="1" t="s">
        <v>4</v>
      </c>
      <c r="D24" s="1">
        <v>2</v>
      </c>
      <c r="E24" s="1">
        <v>1277.25402832031</v>
      </c>
      <c r="F24" s="1">
        <v>175.64390563964801</v>
      </c>
      <c r="G24" s="1" t="s">
        <v>101</v>
      </c>
      <c r="H24" s="1">
        <v>-2.8227481842040998</v>
      </c>
      <c r="I24" s="1">
        <f t="shared" si="0"/>
        <v>7.271838004677095</v>
      </c>
      <c r="J24" s="1">
        <f t="shared" si="1"/>
        <v>8.271838004677095</v>
      </c>
    </row>
    <row r="25" spans="2:10" x14ac:dyDescent="0.2">
      <c r="B25" s="1">
        <v>3332</v>
      </c>
      <c r="C25" s="1" t="s">
        <v>4</v>
      </c>
      <c r="D25" s="1">
        <v>3</v>
      </c>
      <c r="E25" s="1">
        <v>1181.42016601562</v>
      </c>
      <c r="F25" s="1">
        <v>220.020904541015</v>
      </c>
      <c r="G25" s="1">
        <v>-8.2719959318638001E-2</v>
      </c>
      <c r="H25" s="1">
        <v>-0.170153543353081</v>
      </c>
      <c r="I25" s="1">
        <f t="shared" si="0"/>
        <v>5.3695814426369042</v>
      </c>
      <c r="J25" s="1">
        <f t="shared" si="1"/>
        <v>6.3695814426369042</v>
      </c>
    </row>
    <row r="26" spans="2:10" x14ac:dyDescent="0.2">
      <c r="B26" s="1">
        <v>3332</v>
      </c>
      <c r="C26" s="1" t="s">
        <v>4</v>
      </c>
      <c r="D26" s="1">
        <v>4</v>
      </c>
      <c r="E26" s="1">
        <v>958.29357910156205</v>
      </c>
      <c r="F26" s="1">
        <v>125.768440246582</v>
      </c>
      <c r="G26" s="1">
        <v>-5.2672032266854997E-2</v>
      </c>
      <c r="H26" s="1">
        <v>-9.9504873156548004E-2</v>
      </c>
      <c r="I26" s="1">
        <f t="shared" si="0"/>
        <v>7.6195075427724843</v>
      </c>
      <c r="J26" s="1">
        <f t="shared" si="1"/>
        <v>8.6195075427724852</v>
      </c>
    </row>
    <row r="27" spans="2:10" x14ac:dyDescent="0.2">
      <c r="B27" s="1">
        <v>3332</v>
      </c>
      <c r="C27" s="1" t="s">
        <v>4</v>
      </c>
      <c r="D27" s="1">
        <v>5</v>
      </c>
      <c r="E27" s="1">
        <v>837.61804199218705</v>
      </c>
      <c r="F27" s="1">
        <v>159.17692565917901</v>
      </c>
      <c r="G27" s="1" t="s">
        <v>101</v>
      </c>
      <c r="H27" s="1">
        <v>-3.2830033451318998E-2</v>
      </c>
      <c r="I27" s="1">
        <f t="shared" si="0"/>
        <v>5.2621825589573792</v>
      </c>
      <c r="J27" s="1">
        <f t="shared" si="1"/>
        <v>6.2621825589573792</v>
      </c>
    </row>
    <row r="28" spans="2:10" x14ac:dyDescent="0.2">
      <c r="B28" s="1">
        <v>3332</v>
      </c>
      <c r="C28" s="1" t="s">
        <v>4</v>
      </c>
      <c r="D28" s="1">
        <v>7</v>
      </c>
      <c r="E28" s="1">
        <v>1073.74475097656</v>
      </c>
      <c r="F28" s="1">
        <v>137.76031494140599</v>
      </c>
      <c r="G28" s="1" t="s">
        <v>101</v>
      </c>
      <c r="H28" s="1">
        <v>-5.9704622253780003E-3</v>
      </c>
      <c r="I28" s="1">
        <f t="shared" si="0"/>
        <v>7.7942965754198443</v>
      </c>
      <c r="J28" s="1">
        <f t="shared" si="1"/>
        <v>8.7942965754198443</v>
      </c>
    </row>
    <row r="29" spans="2:10" x14ac:dyDescent="0.2">
      <c r="B29" s="1">
        <v>3332</v>
      </c>
      <c r="C29" s="1" t="s">
        <v>4</v>
      </c>
      <c r="D29" s="1">
        <v>9</v>
      </c>
      <c r="E29" s="1">
        <v>1225.21789550781</v>
      </c>
      <c r="F29" s="1">
        <v>171.27018737792901</v>
      </c>
      <c r="G29" s="1">
        <v>-0.10101126879453701</v>
      </c>
      <c r="H29" s="1">
        <v>-4.1737895458936997E-2</v>
      </c>
      <c r="I29" s="1">
        <f t="shared" si="0"/>
        <v>7.1537137564065025</v>
      </c>
      <c r="J29" s="1">
        <f t="shared" si="1"/>
        <v>8.1537137564065016</v>
      </c>
    </row>
    <row r="37" spans="2:10" x14ac:dyDescent="0.2">
      <c r="B37" s="1">
        <v>3069</v>
      </c>
      <c r="C37" s="2" t="s">
        <v>5</v>
      </c>
      <c r="D37" s="1">
        <v>1</v>
      </c>
      <c r="E37" s="1">
        <v>1876.06530761718</v>
      </c>
      <c r="F37" s="1">
        <v>295.60171508789</v>
      </c>
      <c r="G37" s="1" t="s">
        <v>101</v>
      </c>
      <c r="H37" s="1">
        <v>-0.29423487186431901</v>
      </c>
      <c r="I37" s="1">
        <f t="shared" ref="I37:I55" si="2">E37/F37</f>
        <v>6.3465981821498483</v>
      </c>
      <c r="J37" s="1">
        <f t="shared" ref="J37:J55" si="3">(E37+F37)/F37</f>
        <v>7.3465981821498483</v>
      </c>
    </row>
    <row r="38" spans="2:10" x14ac:dyDescent="0.2">
      <c r="B38" s="1">
        <v>3069</v>
      </c>
      <c r="C38" s="2" t="s">
        <v>5</v>
      </c>
      <c r="D38" s="1">
        <v>2</v>
      </c>
      <c r="E38" s="1">
        <v>2174.28930664062</v>
      </c>
      <c r="F38" s="1">
        <v>456.78854370117102</v>
      </c>
      <c r="G38" s="1" t="s">
        <v>101</v>
      </c>
      <c r="H38" s="1">
        <v>-0.17292764782905601</v>
      </c>
      <c r="I38" s="1">
        <f t="shared" si="2"/>
        <v>4.7599471059918486</v>
      </c>
      <c r="J38" s="1">
        <f t="shared" si="3"/>
        <v>5.7599471059918486</v>
      </c>
    </row>
    <row r="39" spans="2:10" x14ac:dyDescent="0.2">
      <c r="B39" s="1">
        <v>3069</v>
      </c>
      <c r="C39" s="2" t="s">
        <v>5</v>
      </c>
      <c r="D39" s="1">
        <v>3</v>
      </c>
      <c r="E39" s="1">
        <v>2106.64086914062</v>
      </c>
      <c r="F39" s="1">
        <v>183.79527282714801</v>
      </c>
      <c r="G39" s="1" t="s">
        <v>101</v>
      </c>
      <c r="H39" s="1">
        <v>-0.49877583980560303</v>
      </c>
      <c r="I39" s="1">
        <f t="shared" si="2"/>
        <v>11.461888201672249</v>
      </c>
      <c r="J39" s="1">
        <f t="shared" si="3"/>
        <v>12.461888201672249</v>
      </c>
    </row>
    <row r="40" spans="2:10" x14ac:dyDescent="0.2">
      <c r="B40" s="1">
        <v>3069</v>
      </c>
      <c r="C40" s="2" t="s">
        <v>5</v>
      </c>
      <c r="D40" s="1">
        <v>4</v>
      </c>
      <c r="E40" s="1">
        <v>2662.61352539062</v>
      </c>
      <c r="F40" s="1">
        <v>276.79949951171801</v>
      </c>
      <c r="G40" s="1">
        <v>-5.4124083369970002E-2</v>
      </c>
      <c r="H40" s="1">
        <v>-0.47188690304756198</v>
      </c>
      <c r="I40" s="1">
        <f t="shared" si="2"/>
        <v>9.6192859094309924</v>
      </c>
      <c r="J40" s="1">
        <f t="shared" si="3"/>
        <v>10.619285909430992</v>
      </c>
    </row>
    <row r="41" spans="2:10" x14ac:dyDescent="0.2">
      <c r="B41" s="1">
        <v>3069</v>
      </c>
      <c r="C41" s="2" t="s">
        <v>5</v>
      </c>
      <c r="D41" s="1">
        <v>5</v>
      </c>
      <c r="E41" s="1">
        <v>3399.77099609375</v>
      </c>
      <c r="F41" s="1">
        <v>326.53817749023398</v>
      </c>
      <c r="G41" s="1">
        <v>-4.2913772165775001E-2</v>
      </c>
      <c r="H41" s="1">
        <v>-0.39824777841567999</v>
      </c>
      <c r="I41" s="1">
        <f t="shared" si="2"/>
        <v>10.41155745470353</v>
      </c>
      <c r="J41" s="1">
        <f t="shared" si="3"/>
        <v>11.41155745470353</v>
      </c>
    </row>
    <row r="42" spans="2:10" x14ac:dyDescent="0.2">
      <c r="B42" s="1">
        <v>3069</v>
      </c>
      <c r="C42" s="2" t="s">
        <v>5</v>
      </c>
      <c r="D42" s="1">
        <v>6</v>
      </c>
      <c r="E42" s="1">
        <v>1171.97021484375</v>
      </c>
      <c r="F42" s="1">
        <v>174.58874511718699</v>
      </c>
      <c r="G42" s="1">
        <v>-3.0781770125030999E-2</v>
      </c>
      <c r="H42" s="1">
        <v>-0.230787038803101</v>
      </c>
      <c r="I42" s="1">
        <f t="shared" si="2"/>
        <v>6.7127478008797379</v>
      </c>
      <c r="J42" s="1">
        <f t="shared" si="3"/>
        <v>7.7127478008797379</v>
      </c>
    </row>
    <row r="43" spans="2:10" x14ac:dyDescent="0.2">
      <c r="B43" s="1">
        <v>3072</v>
      </c>
      <c r="C43" s="2" t="s">
        <v>5</v>
      </c>
      <c r="D43" s="1">
        <v>1</v>
      </c>
      <c r="E43" s="1">
        <v>405.96371459960898</v>
      </c>
      <c r="F43" s="1">
        <v>86.295272827148395</v>
      </c>
      <c r="G43" s="1" t="s">
        <v>101</v>
      </c>
      <c r="H43" s="1">
        <v>-0.11451983451843301</v>
      </c>
      <c r="I43" s="1">
        <f t="shared" si="2"/>
        <v>4.7043563488438647</v>
      </c>
      <c r="J43" s="1">
        <f t="shared" si="3"/>
        <v>5.7043563488438647</v>
      </c>
    </row>
    <row r="44" spans="2:10" x14ac:dyDescent="0.2">
      <c r="B44" s="1">
        <v>3072</v>
      </c>
      <c r="C44" s="2" t="s">
        <v>5</v>
      </c>
      <c r="D44" s="1">
        <v>2</v>
      </c>
      <c r="E44" s="1">
        <v>366.25100708007801</v>
      </c>
      <c r="F44" s="1">
        <v>76.849998474120994</v>
      </c>
      <c r="G44" s="1">
        <v>-1.5906926244497001E-2</v>
      </c>
      <c r="H44" s="1">
        <v>-7.6245240867138006E-2</v>
      </c>
      <c r="I44" s="1">
        <f t="shared" si="2"/>
        <v>4.7657906877306173</v>
      </c>
      <c r="J44" s="1">
        <f t="shared" si="3"/>
        <v>5.7657906877306173</v>
      </c>
    </row>
    <row r="45" spans="2:10" x14ac:dyDescent="0.2">
      <c r="B45" s="1">
        <v>3072</v>
      </c>
      <c r="C45" s="2" t="s">
        <v>5</v>
      </c>
      <c r="D45" s="1">
        <v>3</v>
      </c>
      <c r="E45" s="1">
        <v>563.84649658203102</v>
      </c>
      <c r="F45" s="1">
        <v>102.011459350585</v>
      </c>
      <c r="G45" s="1">
        <v>-6.2335105612869998E-3</v>
      </c>
      <c r="H45" s="1">
        <v>-0.101563565433025</v>
      </c>
      <c r="I45" s="1">
        <f t="shared" si="2"/>
        <v>5.5272858576039727</v>
      </c>
      <c r="J45" s="1">
        <f t="shared" si="3"/>
        <v>6.5272858576039727</v>
      </c>
    </row>
    <row r="46" spans="2:10" x14ac:dyDescent="0.2">
      <c r="B46" s="1">
        <v>3072</v>
      </c>
      <c r="C46" s="2" t="s">
        <v>5</v>
      </c>
      <c r="D46" s="1">
        <v>4</v>
      </c>
      <c r="E46" s="1">
        <v>395.72052001953102</v>
      </c>
      <c r="F46" s="1">
        <v>94.868469238281193</v>
      </c>
      <c r="G46" s="1">
        <v>-1.2993364594877E-2</v>
      </c>
      <c r="H46" s="1">
        <v>-0.117115318775177</v>
      </c>
      <c r="I46" s="1">
        <f t="shared" si="2"/>
        <v>4.1712544030366878</v>
      </c>
      <c r="J46" s="1">
        <f t="shared" si="3"/>
        <v>5.1712544030366878</v>
      </c>
    </row>
    <row r="47" spans="2:10" x14ac:dyDescent="0.2">
      <c r="B47" s="1">
        <v>3072</v>
      </c>
      <c r="C47" s="2" t="s">
        <v>5</v>
      </c>
      <c r="D47" s="1">
        <v>5</v>
      </c>
      <c r="E47" s="1">
        <v>330.45098876953102</v>
      </c>
      <c r="F47" s="1">
        <v>97.875</v>
      </c>
      <c r="G47" s="1">
        <v>-7.0584011264149997E-3</v>
      </c>
      <c r="H47" s="1">
        <v>-0.109395131468773</v>
      </c>
      <c r="I47" s="1">
        <f t="shared" si="2"/>
        <v>3.3762553130986568</v>
      </c>
      <c r="J47" s="1">
        <f t="shared" si="3"/>
        <v>4.3762553130986568</v>
      </c>
    </row>
    <row r="48" spans="2:10" x14ac:dyDescent="0.2">
      <c r="B48" s="1">
        <v>3251</v>
      </c>
      <c r="C48" s="2" t="s">
        <v>5</v>
      </c>
      <c r="D48" s="1">
        <v>1</v>
      </c>
      <c r="E48" s="1">
        <v>978.23718261718705</v>
      </c>
      <c r="F48" s="1">
        <v>165.51377868652301</v>
      </c>
      <c r="G48" s="1" t="s">
        <v>101</v>
      </c>
      <c r="H48" s="1">
        <v>-9.4093434512614996E-2</v>
      </c>
      <c r="I48" s="1">
        <f t="shared" si="2"/>
        <v>5.9103066245012279</v>
      </c>
      <c r="J48" s="1">
        <f t="shared" si="3"/>
        <v>6.910306624501227</v>
      </c>
    </row>
    <row r="49" spans="2:10" x14ac:dyDescent="0.2">
      <c r="B49" s="1">
        <v>3251</v>
      </c>
      <c r="C49" s="2" t="s">
        <v>5</v>
      </c>
      <c r="D49" s="1">
        <v>2</v>
      </c>
      <c r="E49" s="1">
        <v>748.90899658203102</v>
      </c>
      <c r="F49" s="1">
        <v>132.259994506835</v>
      </c>
      <c r="G49" s="1" t="s">
        <v>101</v>
      </c>
      <c r="H49" s="1">
        <v>-5.979260895401E-3</v>
      </c>
      <c r="I49" s="1">
        <f t="shared" si="2"/>
        <v>5.6624000278733453</v>
      </c>
      <c r="J49" s="1">
        <f t="shared" si="3"/>
        <v>6.6624000278733453</v>
      </c>
    </row>
    <row r="50" spans="2:10" x14ac:dyDescent="0.2">
      <c r="B50" s="1">
        <v>3251</v>
      </c>
      <c r="C50" s="2" t="s">
        <v>5</v>
      </c>
      <c r="D50" s="1">
        <v>3</v>
      </c>
      <c r="E50" s="1">
        <v>2608.30883789062</v>
      </c>
      <c r="F50" s="1">
        <v>372.67306518554602</v>
      </c>
      <c r="G50" s="1" t="s">
        <v>101</v>
      </c>
      <c r="H50" s="1">
        <v>-0.27836969494819602</v>
      </c>
      <c r="I50" s="1">
        <f t="shared" si="2"/>
        <v>6.9989196471497026</v>
      </c>
      <c r="J50" s="1">
        <f t="shared" si="3"/>
        <v>7.9989196471497026</v>
      </c>
    </row>
    <row r="51" spans="2:10" x14ac:dyDescent="0.2">
      <c r="B51" s="1">
        <v>3251</v>
      </c>
      <c r="C51" s="2" t="s">
        <v>5</v>
      </c>
      <c r="D51" s="1">
        <v>4</v>
      </c>
      <c r="E51" s="1">
        <v>1329.46520996093</v>
      </c>
      <c r="F51" s="1">
        <v>300.15380859375</v>
      </c>
      <c r="G51" s="1">
        <v>-0.98373556137085005</v>
      </c>
      <c r="H51" s="1">
        <v>-1.15134012699127</v>
      </c>
      <c r="I51" s="1">
        <f t="shared" si="2"/>
        <v>4.4292798288637574</v>
      </c>
      <c r="J51" s="1">
        <f t="shared" si="3"/>
        <v>5.4292798288637574</v>
      </c>
    </row>
    <row r="52" spans="2:10" x14ac:dyDescent="0.2">
      <c r="B52" s="1">
        <v>3251</v>
      </c>
      <c r="C52" s="2" t="s">
        <v>5</v>
      </c>
      <c r="D52" s="1">
        <v>5</v>
      </c>
      <c r="E52" s="1">
        <v>200.94665527343699</v>
      </c>
      <c r="F52" s="1">
        <v>154.725341796875</v>
      </c>
      <c r="G52" s="1">
        <v>-0.331866055727005</v>
      </c>
      <c r="H52" s="1">
        <v>-0.65013062953948997</v>
      </c>
      <c r="I52" s="1">
        <f t="shared" si="2"/>
        <v>1.2987313709556498</v>
      </c>
      <c r="J52" s="1">
        <f t="shared" si="3"/>
        <v>2.2987313709556498</v>
      </c>
    </row>
    <row r="53" spans="2:10" x14ac:dyDescent="0.2">
      <c r="B53" s="1">
        <v>3251</v>
      </c>
      <c r="C53" s="2" t="s">
        <v>5</v>
      </c>
      <c r="D53" s="1">
        <v>6</v>
      </c>
      <c r="E53" s="1">
        <v>556.8212890625</v>
      </c>
      <c r="F53" s="1">
        <v>191.86672973632801</v>
      </c>
      <c r="G53" s="1">
        <v>-4.8780765384436001E-2</v>
      </c>
      <c r="H53" s="1">
        <v>-3.9106585085391998E-2</v>
      </c>
      <c r="I53" s="1">
        <f t="shared" si="2"/>
        <v>2.902125292007161</v>
      </c>
      <c r="J53" s="1">
        <f t="shared" si="3"/>
        <v>3.902125292007161</v>
      </c>
    </row>
    <row r="54" spans="2:10" x14ac:dyDescent="0.2">
      <c r="B54" s="1">
        <v>3251</v>
      </c>
      <c r="C54" s="2" t="s">
        <v>5</v>
      </c>
      <c r="D54" s="1">
        <v>9</v>
      </c>
      <c r="E54" s="1">
        <v>1148.65466308593</v>
      </c>
      <c r="F54" s="1">
        <v>198.57029724121</v>
      </c>
      <c r="G54" s="1">
        <v>-0.253366649150848</v>
      </c>
      <c r="H54" s="1">
        <v>-0.16265635192394301</v>
      </c>
      <c r="I54" s="1">
        <f t="shared" si="2"/>
        <v>5.7846247855016335</v>
      </c>
      <c r="J54" s="1">
        <f t="shared" si="3"/>
        <v>6.7846247855016335</v>
      </c>
    </row>
    <row r="55" spans="2:10" x14ac:dyDescent="0.2">
      <c r="B55" s="1">
        <v>3251</v>
      </c>
      <c r="C55" s="2" t="s">
        <v>5</v>
      </c>
      <c r="D55" s="1">
        <v>10</v>
      </c>
      <c r="E55" s="1">
        <v>2463.0693359375</v>
      </c>
      <c r="F55" s="1">
        <v>508.71563720703102</v>
      </c>
      <c r="G55" s="1">
        <v>-0.30984598398208602</v>
      </c>
      <c r="H55" s="1">
        <v>-0.26799494028091397</v>
      </c>
      <c r="I55" s="1">
        <f t="shared" si="2"/>
        <v>4.8417409566183816</v>
      </c>
      <c r="J55" s="1">
        <f t="shared" si="3"/>
        <v>5.8417409566183824</v>
      </c>
    </row>
    <row r="57" spans="2:10" x14ac:dyDescent="0.2">
      <c r="J57" s="32"/>
    </row>
    <row r="58" spans="2:10" x14ac:dyDescent="0.2">
      <c r="B58" s="1" t="s">
        <v>337</v>
      </c>
      <c r="D58" s="158" t="s">
        <v>4</v>
      </c>
      <c r="E58" s="158">
        <f t="shared" ref="E58:J58" si="4">AVERAGE(E4:E29)</f>
        <v>779.35193105844235</v>
      </c>
      <c r="F58" s="158">
        <f t="shared" si="4"/>
        <v>147.95418812678378</v>
      </c>
      <c r="G58" s="158">
        <f t="shared" si="4"/>
        <v>-4.4762467862003566E-2</v>
      </c>
      <c r="H58" s="158">
        <f t="shared" si="4"/>
        <v>-0.2108519923184877</v>
      </c>
      <c r="I58" s="158">
        <f t="shared" si="4"/>
        <v>5.406914875453575</v>
      </c>
      <c r="J58" s="158">
        <f t="shared" si="4"/>
        <v>6.4069148754535759</v>
      </c>
    </row>
    <row r="59" spans="2:10" x14ac:dyDescent="0.2">
      <c r="B59" s="1" t="s">
        <v>100</v>
      </c>
      <c r="D59" s="158" t="s">
        <v>5</v>
      </c>
      <c r="E59" s="158">
        <f t="shared" ref="E59:J59" si="5">AVERAGE(E37:E55)</f>
        <v>1341.4734272203925</v>
      </c>
      <c r="F59" s="158">
        <f t="shared" si="5"/>
        <v>220.86793718839903</v>
      </c>
      <c r="G59" s="158">
        <f t="shared" si="5"/>
        <v>-0.17480057031692309</v>
      </c>
      <c r="H59" s="158">
        <f t="shared" si="5"/>
        <v>-0.27554579973710985</v>
      </c>
      <c r="I59" s="158">
        <f t="shared" si="5"/>
        <v>5.7728997788743612</v>
      </c>
      <c r="J59" s="158">
        <f t="shared" si="5"/>
        <v>6.7728997788743621</v>
      </c>
    </row>
    <row r="60" spans="2:10" x14ac:dyDescent="0.2">
      <c r="D60" s="4" t="s">
        <v>0</v>
      </c>
      <c r="E60" s="4">
        <f t="shared" ref="E60:J60" si="6">TTEST(E4:E29,E37:E55,2,3)</f>
        <v>2.5663368064817609E-2</v>
      </c>
      <c r="F60" s="4">
        <f t="shared" si="6"/>
        <v>2.8005824094131795E-2</v>
      </c>
      <c r="G60" s="4">
        <f t="shared" si="6"/>
        <v>0.14184932517860771</v>
      </c>
      <c r="H60" s="4">
        <f t="shared" si="6"/>
        <v>0.63541755360134888</v>
      </c>
      <c r="I60" s="5">
        <f t="shared" si="6"/>
        <v>0.58753212236921526</v>
      </c>
      <c r="J60" s="5">
        <f t="shared" si="6"/>
        <v>0.58753212236921526</v>
      </c>
    </row>
  </sheetData>
  <pageMargins left="0.7" right="0.7" top="0.75" bottom="0.75" header="0.3" footer="0.3"/>
  <pageSetup orientation="portrait" horizontalDpi="4294967293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5EDE-FD22-5441-8CCA-1DAF91ABC968}">
  <dimension ref="A1:M148"/>
  <sheetViews>
    <sheetView topLeftCell="D1" zoomScale="150" zoomScaleNormal="73" workbookViewId="0">
      <pane ySplit="3" topLeftCell="A4" activePane="bottomLeft" state="frozen"/>
      <selection activeCell="I139" sqref="I139:I140"/>
      <selection pane="bottomLeft" activeCell="H142" sqref="H142"/>
    </sheetView>
  </sheetViews>
  <sheetFormatPr baseColWidth="10" defaultColWidth="8.83203125" defaultRowHeight="15" x14ac:dyDescent="0.2"/>
  <cols>
    <col min="1" max="5" width="8.83203125" style="1"/>
    <col min="6" max="6" width="11.5" style="1" bestFit="1" customWidth="1"/>
    <col min="7" max="7" width="16.1640625" style="1" bestFit="1" customWidth="1"/>
    <col min="8" max="8" width="17.5" style="1" bestFit="1" customWidth="1"/>
    <col min="9" max="16384" width="8.83203125" style="1"/>
  </cols>
  <sheetData>
    <row r="1" spans="1:8" x14ac:dyDescent="0.2">
      <c r="A1" s="9" t="s">
        <v>95</v>
      </c>
    </row>
    <row r="3" spans="1:8" x14ac:dyDescent="0.2">
      <c r="C3" s="1" t="s">
        <v>13</v>
      </c>
      <c r="D3" s="1" t="s">
        <v>12</v>
      </c>
      <c r="E3" s="1" t="s">
        <v>52</v>
      </c>
      <c r="F3" s="1" t="s">
        <v>94</v>
      </c>
      <c r="G3" s="1" t="s">
        <v>93</v>
      </c>
      <c r="H3" s="1" t="s">
        <v>92</v>
      </c>
    </row>
    <row r="4" spans="1:8" x14ac:dyDescent="0.2">
      <c r="C4" s="1" t="s">
        <v>4</v>
      </c>
      <c r="D4" s="1">
        <v>3405</v>
      </c>
      <c r="E4" s="1">
        <v>1</v>
      </c>
      <c r="F4" s="1">
        <v>0</v>
      </c>
      <c r="G4" s="1">
        <v>306.07</v>
      </c>
      <c r="H4" s="1">
        <v>0</v>
      </c>
    </row>
    <row r="5" spans="1:8" x14ac:dyDescent="0.2">
      <c r="C5" s="1" t="s">
        <v>4</v>
      </c>
      <c r="D5" s="1">
        <v>3405</v>
      </c>
      <c r="E5" s="1">
        <v>2</v>
      </c>
      <c r="F5" s="1">
        <v>8</v>
      </c>
      <c r="G5" s="1">
        <v>370.05</v>
      </c>
      <c r="H5" s="1">
        <v>2.1618700175651937</v>
      </c>
    </row>
    <row r="6" spans="1:8" x14ac:dyDescent="0.2">
      <c r="C6" s="1" t="s">
        <v>4</v>
      </c>
      <c r="D6" s="1">
        <v>3405</v>
      </c>
      <c r="E6" s="1">
        <v>3</v>
      </c>
      <c r="F6" s="1">
        <v>4</v>
      </c>
      <c r="G6" s="1">
        <v>361.59</v>
      </c>
      <c r="H6" s="1">
        <v>1.1062252827788379</v>
      </c>
    </row>
    <row r="7" spans="1:8" x14ac:dyDescent="0.2">
      <c r="C7" s="1" t="s">
        <v>4</v>
      </c>
      <c r="D7" s="1">
        <v>3405</v>
      </c>
      <c r="E7" s="1">
        <v>4</v>
      </c>
      <c r="F7" s="1">
        <v>0</v>
      </c>
      <c r="G7" s="1">
        <v>260.68</v>
      </c>
      <c r="H7" s="1">
        <v>0</v>
      </c>
    </row>
    <row r="8" spans="1:8" x14ac:dyDescent="0.2">
      <c r="C8" s="1" t="s">
        <v>4</v>
      </c>
      <c r="D8" s="1">
        <v>3405</v>
      </c>
      <c r="E8" s="1">
        <v>5</v>
      </c>
      <c r="F8" s="1">
        <v>0</v>
      </c>
      <c r="G8" s="1">
        <v>331.28</v>
      </c>
      <c r="H8" s="1">
        <v>0</v>
      </c>
    </row>
    <row r="9" spans="1:8" x14ac:dyDescent="0.2">
      <c r="C9" s="1" t="s">
        <v>4</v>
      </c>
      <c r="D9" s="1">
        <v>3405</v>
      </c>
      <c r="E9" s="1">
        <v>6</v>
      </c>
      <c r="F9" s="1">
        <v>8</v>
      </c>
      <c r="G9" s="1">
        <v>204.35</v>
      </c>
      <c r="H9" s="1">
        <v>3.9148519696598973</v>
      </c>
    </row>
    <row r="10" spans="1:8" x14ac:dyDescent="0.2">
      <c r="C10" s="1" t="s">
        <v>4</v>
      </c>
      <c r="D10" s="1">
        <v>3405</v>
      </c>
      <c r="E10" s="1">
        <v>7</v>
      </c>
      <c r="F10" s="1">
        <v>3</v>
      </c>
      <c r="G10" s="1">
        <v>472.62</v>
      </c>
      <c r="H10" s="1">
        <v>0.63475942617747871</v>
      </c>
    </row>
    <row r="11" spans="1:8" x14ac:dyDescent="0.2">
      <c r="C11" s="1" t="s">
        <v>4</v>
      </c>
      <c r="D11" s="1">
        <v>3405</v>
      </c>
      <c r="E11" s="1">
        <v>9</v>
      </c>
      <c r="F11" s="1">
        <v>5</v>
      </c>
      <c r="G11" s="1">
        <v>339.08</v>
      </c>
      <c r="H11" s="1">
        <v>1.4745782706146042</v>
      </c>
    </row>
    <row r="12" spans="1:8" x14ac:dyDescent="0.2">
      <c r="C12" s="1" t="s">
        <v>4</v>
      </c>
      <c r="D12" s="1">
        <v>3405</v>
      </c>
      <c r="E12" s="1">
        <v>10</v>
      </c>
      <c r="F12" s="1">
        <v>0</v>
      </c>
      <c r="G12" s="1">
        <v>390.1</v>
      </c>
      <c r="H12" s="1">
        <v>0</v>
      </c>
    </row>
    <row r="13" spans="1:8" x14ac:dyDescent="0.2">
      <c r="C13" s="1" t="s">
        <v>4</v>
      </c>
      <c r="D13" s="1">
        <v>3405</v>
      </c>
      <c r="E13" s="1">
        <v>11</v>
      </c>
      <c r="F13" s="1">
        <v>2</v>
      </c>
      <c r="G13" s="1">
        <v>367.29</v>
      </c>
      <c r="H13" s="1">
        <v>0.54452884641563881</v>
      </c>
    </row>
    <row r="14" spans="1:8" x14ac:dyDescent="0.2">
      <c r="C14" s="1" t="s">
        <v>4</v>
      </c>
      <c r="D14" s="1">
        <v>3405</v>
      </c>
      <c r="E14" s="1">
        <v>12</v>
      </c>
      <c r="F14" s="1">
        <v>0</v>
      </c>
      <c r="G14" s="1">
        <v>334.88</v>
      </c>
      <c r="H14" s="1">
        <v>0</v>
      </c>
    </row>
    <row r="15" spans="1:8" x14ac:dyDescent="0.2">
      <c r="C15" s="1" t="s">
        <v>4</v>
      </c>
      <c r="D15" s="1">
        <v>3405</v>
      </c>
      <c r="E15" s="1">
        <v>13</v>
      </c>
      <c r="F15" s="1">
        <v>4</v>
      </c>
      <c r="G15" s="1">
        <v>259.26</v>
      </c>
      <c r="H15" s="1">
        <v>1.5428527347064724</v>
      </c>
    </row>
    <row r="16" spans="1:8" x14ac:dyDescent="0.2">
      <c r="C16" s="1" t="s">
        <v>4</v>
      </c>
      <c r="D16" s="1">
        <v>3405</v>
      </c>
      <c r="E16" s="1">
        <v>14</v>
      </c>
      <c r="F16" s="1">
        <v>7</v>
      </c>
      <c r="G16" s="1">
        <v>421.3</v>
      </c>
      <c r="H16" s="1">
        <v>1.661523854735343</v>
      </c>
    </row>
    <row r="17" spans="3:13" x14ac:dyDescent="0.2">
      <c r="C17" s="1" t="s">
        <v>4</v>
      </c>
      <c r="D17" s="1">
        <v>3405</v>
      </c>
      <c r="E17" s="1">
        <v>15</v>
      </c>
      <c r="F17" s="1">
        <v>4</v>
      </c>
      <c r="G17" s="1">
        <v>391.6</v>
      </c>
      <c r="H17" s="1">
        <v>0.76608784473953007</v>
      </c>
    </row>
    <row r="18" spans="3:13" x14ac:dyDescent="0.2">
      <c r="C18" s="1" t="s">
        <v>4</v>
      </c>
      <c r="D18" s="1">
        <v>3405</v>
      </c>
      <c r="E18" s="1">
        <v>16</v>
      </c>
      <c r="F18" s="1">
        <v>1</v>
      </c>
      <c r="G18" s="1">
        <v>352.59</v>
      </c>
      <c r="H18" s="1">
        <v>0.2836155307864659</v>
      </c>
    </row>
    <row r="19" spans="3:13" x14ac:dyDescent="0.2">
      <c r="C19" s="1" t="s">
        <v>4</v>
      </c>
      <c r="D19" s="1">
        <v>3405</v>
      </c>
      <c r="E19" s="1">
        <v>17</v>
      </c>
      <c r="F19" s="1">
        <v>8</v>
      </c>
      <c r="G19" s="1">
        <v>232.81</v>
      </c>
      <c r="H19" s="1">
        <v>3.4362785103732656</v>
      </c>
    </row>
    <row r="20" spans="3:13" x14ac:dyDescent="0.2">
      <c r="C20" s="1" t="s">
        <v>4</v>
      </c>
      <c r="D20" s="1">
        <v>3425</v>
      </c>
      <c r="E20" s="1">
        <v>1</v>
      </c>
      <c r="F20" s="1">
        <v>0</v>
      </c>
      <c r="G20" s="1">
        <v>357.84</v>
      </c>
      <c r="H20" s="1">
        <v>0</v>
      </c>
    </row>
    <row r="21" spans="3:13" x14ac:dyDescent="0.2">
      <c r="C21" s="1" t="s">
        <v>4</v>
      </c>
      <c r="D21" s="1">
        <v>3425</v>
      </c>
      <c r="E21" s="46">
        <v>2</v>
      </c>
      <c r="F21" s="1">
        <v>0</v>
      </c>
      <c r="G21" s="1">
        <v>296.26</v>
      </c>
      <c r="H21" s="1">
        <v>0</v>
      </c>
      <c r="M21" s="46"/>
    </row>
    <row r="22" spans="3:13" x14ac:dyDescent="0.2">
      <c r="C22" s="1" t="s">
        <v>4</v>
      </c>
      <c r="D22" s="1">
        <v>3425</v>
      </c>
      <c r="E22" s="1">
        <v>3</v>
      </c>
      <c r="F22" s="1">
        <v>5</v>
      </c>
      <c r="G22" s="1">
        <v>310.42</v>
      </c>
      <c r="H22" s="1">
        <v>1.6107209587011146</v>
      </c>
    </row>
    <row r="23" spans="3:13" x14ac:dyDescent="0.2">
      <c r="C23" s="1" t="s">
        <v>4</v>
      </c>
      <c r="D23" s="1">
        <v>3425</v>
      </c>
      <c r="E23" s="1">
        <v>4</v>
      </c>
      <c r="F23" s="1">
        <v>2</v>
      </c>
      <c r="G23" s="1">
        <v>261.06</v>
      </c>
      <c r="H23" s="1">
        <v>0.76610740825863777</v>
      </c>
    </row>
    <row r="24" spans="3:13" x14ac:dyDescent="0.2">
      <c r="C24" s="1" t="s">
        <v>4</v>
      </c>
      <c r="D24" s="1">
        <v>3425</v>
      </c>
      <c r="E24" s="1">
        <v>5</v>
      </c>
      <c r="F24" s="1">
        <v>0</v>
      </c>
      <c r="G24" s="1">
        <v>289.83951360000009</v>
      </c>
      <c r="H24" s="1">
        <v>0</v>
      </c>
    </row>
    <row r="25" spans="3:13" x14ac:dyDescent="0.2">
      <c r="C25" s="1" t="s">
        <v>4</v>
      </c>
      <c r="D25" s="1">
        <v>3425</v>
      </c>
      <c r="E25" s="1">
        <v>6</v>
      </c>
      <c r="F25" s="1">
        <v>2</v>
      </c>
      <c r="G25" s="1">
        <v>279.07</v>
      </c>
      <c r="H25" s="1">
        <v>0.71666606944494216</v>
      </c>
    </row>
    <row r="26" spans="3:13" x14ac:dyDescent="0.2">
      <c r="C26" s="1" t="s">
        <v>4</v>
      </c>
      <c r="D26" s="1">
        <v>3425</v>
      </c>
      <c r="E26" s="1">
        <v>7</v>
      </c>
      <c r="F26" s="1">
        <v>2</v>
      </c>
      <c r="G26" s="1">
        <v>333.08</v>
      </c>
      <c r="H26" s="1">
        <v>0.60045634682358595</v>
      </c>
    </row>
    <row r="27" spans="3:13" x14ac:dyDescent="0.2">
      <c r="C27" s="1" t="s">
        <v>4</v>
      </c>
      <c r="D27" s="1">
        <v>3425</v>
      </c>
      <c r="E27" s="1">
        <v>8</v>
      </c>
      <c r="F27" s="1">
        <v>1</v>
      </c>
      <c r="G27" s="1">
        <v>361.59</v>
      </c>
      <c r="H27" s="1">
        <v>0.27655632069470948</v>
      </c>
    </row>
    <row r="28" spans="3:13" x14ac:dyDescent="0.2">
      <c r="C28" s="1" t="s">
        <v>4</v>
      </c>
      <c r="D28" s="1">
        <v>3425</v>
      </c>
      <c r="E28" s="1">
        <v>9</v>
      </c>
      <c r="F28" s="1">
        <v>1</v>
      </c>
      <c r="G28" s="1">
        <v>435.07</v>
      </c>
      <c r="H28" s="1">
        <v>0.2298480704254488</v>
      </c>
    </row>
    <row r="29" spans="3:13" x14ac:dyDescent="0.2">
      <c r="C29" s="1" t="s">
        <v>4</v>
      </c>
      <c r="D29" s="1">
        <v>3425</v>
      </c>
      <c r="E29" s="1">
        <v>10</v>
      </c>
      <c r="F29" s="1">
        <v>0</v>
      </c>
      <c r="G29" s="1">
        <v>371.19513599999999</v>
      </c>
      <c r="H29" s="1">
        <v>0</v>
      </c>
    </row>
    <row r="30" spans="3:13" x14ac:dyDescent="0.2">
      <c r="C30" s="1" t="s">
        <v>4</v>
      </c>
      <c r="D30" s="1">
        <v>3425</v>
      </c>
      <c r="E30" s="1">
        <v>11</v>
      </c>
      <c r="F30" s="1">
        <v>2</v>
      </c>
      <c r="G30" s="1">
        <v>542.94000000000005</v>
      </c>
      <c r="H30" s="1">
        <v>0.36836482852617231</v>
      </c>
    </row>
    <row r="31" spans="3:13" x14ac:dyDescent="0.2">
      <c r="C31" s="1" t="s">
        <v>4</v>
      </c>
      <c r="D31" s="1">
        <v>3425</v>
      </c>
      <c r="E31" s="1">
        <v>12</v>
      </c>
      <c r="F31" s="1">
        <v>7</v>
      </c>
      <c r="G31" s="1">
        <v>399.1</v>
      </c>
      <c r="H31" s="1">
        <v>1.7539463793535455</v>
      </c>
    </row>
    <row r="32" spans="3:13" x14ac:dyDescent="0.2">
      <c r="C32" s="1" t="s">
        <v>4</v>
      </c>
      <c r="D32" s="1">
        <v>3425</v>
      </c>
      <c r="E32" s="1">
        <v>13</v>
      </c>
      <c r="F32" s="1">
        <v>0</v>
      </c>
      <c r="G32" s="1">
        <v>311.12415360000006</v>
      </c>
      <c r="H32" s="1">
        <v>0</v>
      </c>
    </row>
    <row r="33" spans="3:8" x14ac:dyDescent="0.2">
      <c r="C33" s="1" t="s">
        <v>4</v>
      </c>
      <c r="D33" s="1">
        <v>3425</v>
      </c>
      <c r="E33" s="1">
        <v>14</v>
      </c>
      <c r="F33" s="1">
        <v>2</v>
      </c>
      <c r="G33" s="1">
        <v>409.6</v>
      </c>
      <c r="H33" s="1">
        <v>0.48828125</v>
      </c>
    </row>
    <row r="34" spans="3:8" x14ac:dyDescent="0.2">
      <c r="C34" s="1" t="s">
        <v>4</v>
      </c>
      <c r="D34" s="1">
        <v>3425</v>
      </c>
      <c r="E34" s="1">
        <v>15</v>
      </c>
      <c r="F34" s="1">
        <v>2</v>
      </c>
      <c r="G34" s="1">
        <v>369.09</v>
      </c>
      <c r="H34" s="1">
        <v>0.54187325584545776</v>
      </c>
    </row>
    <row r="35" spans="3:8" x14ac:dyDescent="0.2">
      <c r="C35" s="1" t="s">
        <v>4</v>
      </c>
      <c r="D35" s="1">
        <v>3477</v>
      </c>
      <c r="E35" s="1">
        <v>17</v>
      </c>
      <c r="F35" s="1">
        <v>0</v>
      </c>
      <c r="G35" s="1">
        <v>497.09</v>
      </c>
      <c r="H35" s="1">
        <v>0</v>
      </c>
    </row>
    <row r="36" spans="3:8" x14ac:dyDescent="0.2">
      <c r="C36" s="1" t="s">
        <v>4</v>
      </c>
      <c r="D36" s="1">
        <v>3477</v>
      </c>
      <c r="E36" s="1">
        <v>18</v>
      </c>
      <c r="F36" s="1">
        <v>1</v>
      </c>
      <c r="G36" s="1">
        <v>480.31</v>
      </c>
      <c r="H36" s="1">
        <v>0.20819887156211611</v>
      </c>
    </row>
    <row r="37" spans="3:8" x14ac:dyDescent="0.2">
      <c r="C37" s="1" t="s">
        <v>4</v>
      </c>
      <c r="D37" s="1">
        <v>3477</v>
      </c>
      <c r="E37" s="1">
        <v>19</v>
      </c>
      <c r="F37" s="1">
        <v>0</v>
      </c>
      <c r="G37" s="1">
        <v>349.59</v>
      </c>
      <c r="H37" s="1">
        <v>0</v>
      </c>
    </row>
    <row r="38" spans="3:8" x14ac:dyDescent="0.2">
      <c r="C38" s="1" t="s">
        <v>4</v>
      </c>
      <c r="D38" s="1">
        <v>3477</v>
      </c>
      <c r="E38" s="1">
        <v>20</v>
      </c>
      <c r="F38" s="1">
        <v>5</v>
      </c>
      <c r="G38" s="1">
        <v>573.44000000000005</v>
      </c>
      <c r="H38" s="1">
        <v>0.87193080357142838</v>
      </c>
    </row>
    <row r="39" spans="3:8" x14ac:dyDescent="0.2">
      <c r="C39" s="1" t="s">
        <v>4</v>
      </c>
      <c r="D39" s="1">
        <v>3477</v>
      </c>
      <c r="E39" s="1">
        <v>21</v>
      </c>
      <c r="F39" s="1">
        <v>3</v>
      </c>
      <c r="G39" s="1">
        <v>411.1</v>
      </c>
      <c r="H39" s="1">
        <v>0.72974945268791047</v>
      </c>
    </row>
    <row r="40" spans="3:8" x14ac:dyDescent="0.2">
      <c r="C40" s="1" t="s">
        <v>4</v>
      </c>
      <c r="D40" s="1">
        <v>3477</v>
      </c>
      <c r="E40" s="1">
        <v>22</v>
      </c>
      <c r="F40" s="1">
        <v>1</v>
      </c>
      <c r="G40" s="1">
        <v>535.63</v>
      </c>
      <c r="H40" s="1">
        <v>0.18669604017698785</v>
      </c>
    </row>
    <row r="41" spans="3:8" x14ac:dyDescent="0.2">
      <c r="C41" s="1" t="s">
        <v>4</v>
      </c>
      <c r="D41" s="1">
        <v>3477</v>
      </c>
      <c r="E41" s="1">
        <v>23</v>
      </c>
      <c r="F41" s="1">
        <v>2</v>
      </c>
      <c r="G41" s="1">
        <v>581.84</v>
      </c>
      <c r="H41" s="1">
        <v>0.3437371098583803</v>
      </c>
    </row>
    <row r="42" spans="3:8" x14ac:dyDescent="0.2">
      <c r="C42" s="1" t="s">
        <v>4</v>
      </c>
      <c r="D42" s="1">
        <v>3477</v>
      </c>
      <c r="E42" s="1">
        <v>24</v>
      </c>
      <c r="F42" s="1">
        <v>2</v>
      </c>
      <c r="G42" s="1">
        <v>390.7</v>
      </c>
      <c r="H42" s="1">
        <v>0.51190171487074487</v>
      </c>
    </row>
    <row r="43" spans="3:8" x14ac:dyDescent="0.2">
      <c r="C43" s="1" t="s">
        <v>4</v>
      </c>
      <c r="D43" s="1">
        <v>3477</v>
      </c>
      <c r="E43" s="1">
        <v>25</v>
      </c>
      <c r="F43" s="1">
        <v>6</v>
      </c>
      <c r="G43" s="1">
        <v>235.86</v>
      </c>
      <c r="H43" s="1">
        <v>2.5438819638768759</v>
      </c>
    </row>
    <row r="44" spans="3:8" x14ac:dyDescent="0.2">
      <c r="C44" s="1" t="s">
        <v>4</v>
      </c>
      <c r="D44" s="1">
        <v>3477</v>
      </c>
      <c r="E44" s="1">
        <v>26</v>
      </c>
      <c r="F44" s="1">
        <v>1</v>
      </c>
      <c r="G44" s="1">
        <v>364.05</v>
      </c>
      <c r="H44" s="1">
        <v>0.27468754291992858</v>
      </c>
    </row>
    <row r="45" spans="3:8" x14ac:dyDescent="0.2">
      <c r="C45" s="1" t="s">
        <v>4</v>
      </c>
      <c r="D45" s="1">
        <v>3479</v>
      </c>
      <c r="E45" s="1">
        <v>1</v>
      </c>
      <c r="F45" s="1">
        <v>0</v>
      </c>
      <c r="G45" s="1">
        <v>382.03</v>
      </c>
      <c r="H45" s="1">
        <v>0</v>
      </c>
    </row>
    <row r="46" spans="3:8" x14ac:dyDescent="0.2">
      <c r="C46" s="1" t="s">
        <v>4</v>
      </c>
      <c r="D46" s="1">
        <v>3479</v>
      </c>
      <c r="E46" s="1">
        <v>2</v>
      </c>
      <c r="F46" s="1">
        <v>0</v>
      </c>
      <c r="G46" s="1">
        <v>305.48164608000002</v>
      </c>
      <c r="H46" s="1">
        <v>0</v>
      </c>
    </row>
    <row r="47" spans="3:8" x14ac:dyDescent="0.2">
      <c r="C47" s="1" t="s">
        <v>4</v>
      </c>
      <c r="D47" s="1">
        <v>3479</v>
      </c>
      <c r="E47" s="1">
        <v>3</v>
      </c>
      <c r="F47" s="1">
        <v>0</v>
      </c>
      <c r="G47" s="1">
        <v>462.45139200000006</v>
      </c>
      <c r="H47" s="1">
        <v>0</v>
      </c>
    </row>
    <row r="48" spans="3:8" x14ac:dyDescent="0.2">
      <c r="C48" s="1" t="s">
        <v>4</v>
      </c>
      <c r="D48" s="1">
        <v>3479</v>
      </c>
      <c r="E48" s="1">
        <v>4</v>
      </c>
      <c r="F48" s="1">
        <v>0</v>
      </c>
      <c r="G48" s="1">
        <v>288.30597120000004</v>
      </c>
      <c r="H48" s="1">
        <v>0</v>
      </c>
    </row>
    <row r="49" spans="3:8" x14ac:dyDescent="0.2">
      <c r="C49" s="1" t="s">
        <v>4</v>
      </c>
      <c r="D49" s="1">
        <v>3479</v>
      </c>
      <c r="E49" s="1">
        <v>5</v>
      </c>
      <c r="F49" s="1">
        <v>0</v>
      </c>
      <c r="G49" s="1">
        <v>258.06</v>
      </c>
      <c r="H49" s="1">
        <v>0</v>
      </c>
    </row>
    <row r="50" spans="3:8" x14ac:dyDescent="0.2">
      <c r="C50" s="1" t="s">
        <v>4</v>
      </c>
      <c r="D50" s="1">
        <v>3479</v>
      </c>
      <c r="E50" s="1">
        <v>6</v>
      </c>
      <c r="F50" s="1">
        <v>0</v>
      </c>
      <c r="G50" s="1">
        <v>266.47000000000003</v>
      </c>
      <c r="H50" s="1">
        <v>0</v>
      </c>
    </row>
    <row r="51" spans="3:8" x14ac:dyDescent="0.2">
      <c r="C51" s="1" t="s">
        <v>4</v>
      </c>
      <c r="D51" s="1">
        <v>3479</v>
      </c>
      <c r="E51" s="1">
        <v>7</v>
      </c>
      <c r="F51" s="1">
        <v>1</v>
      </c>
      <c r="G51" s="1">
        <v>327.68</v>
      </c>
      <c r="H51" s="1">
        <v>0.30517578125</v>
      </c>
    </row>
    <row r="52" spans="3:8" x14ac:dyDescent="0.2">
      <c r="C52" s="1" t="s">
        <v>4</v>
      </c>
      <c r="D52" s="1">
        <v>3479</v>
      </c>
      <c r="E52" s="1">
        <v>8</v>
      </c>
      <c r="F52" s="1">
        <v>7</v>
      </c>
      <c r="G52" s="1">
        <v>250.19</v>
      </c>
      <c r="H52" s="1">
        <v>2.7978736160518007</v>
      </c>
    </row>
    <row r="53" spans="3:8" x14ac:dyDescent="0.2">
      <c r="C53" s="1" t="s">
        <v>4</v>
      </c>
      <c r="D53" s="1">
        <v>3479</v>
      </c>
      <c r="E53" s="1">
        <v>9</v>
      </c>
      <c r="F53" s="1">
        <v>4</v>
      </c>
      <c r="G53" s="1">
        <v>560.02</v>
      </c>
      <c r="H53" s="1">
        <v>0.71426020499267884</v>
      </c>
    </row>
    <row r="54" spans="3:8" x14ac:dyDescent="0.2">
      <c r="C54" s="1" t="s">
        <v>4</v>
      </c>
      <c r="D54" s="1">
        <v>3453</v>
      </c>
      <c r="E54" s="1">
        <v>1</v>
      </c>
      <c r="F54" s="1">
        <v>4</v>
      </c>
      <c r="G54" s="1">
        <v>311.48</v>
      </c>
      <c r="H54" s="1">
        <v>1.2841916013869268</v>
      </c>
    </row>
    <row r="55" spans="3:8" x14ac:dyDescent="0.2">
      <c r="C55" s="1" t="s">
        <v>4</v>
      </c>
      <c r="D55" s="1">
        <v>3453</v>
      </c>
      <c r="E55" s="1">
        <v>3</v>
      </c>
      <c r="F55" s="1">
        <v>1</v>
      </c>
      <c r="G55" s="1">
        <v>374.18434560000009</v>
      </c>
      <c r="H55" s="1">
        <v>0.26724795191431971</v>
      </c>
    </row>
    <row r="56" spans="3:8" x14ac:dyDescent="0.2">
      <c r="C56" s="1" t="s">
        <v>4</v>
      </c>
      <c r="D56" s="1">
        <v>3453</v>
      </c>
      <c r="E56" s="1">
        <v>4</v>
      </c>
      <c r="F56" s="1">
        <v>3</v>
      </c>
      <c r="G56" s="1">
        <v>509.52</v>
      </c>
      <c r="H56" s="1">
        <v>0.58878944889307583</v>
      </c>
    </row>
    <row r="57" spans="3:8" x14ac:dyDescent="0.2">
      <c r="C57" s="1" t="s">
        <v>4</v>
      </c>
      <c r="D57" s="1">
        <v>3453</v>
      </c>
      <c r="E57" s="1">
        <v>5</v>
      </c>
      <c r="F57" s="1">
        <v>4</v>
      </c>
      <c r="G57" s="1">
        <v>279.07</v>
      </c>
      <c r="H57" s="1">
        <v>1.4333321388898843</v>
      </c>
    </row>
    <row r="58" spans="3:8" x14ac:dyDescent="0.2">
      <c r="C58" s="1" t="s">
        <v>4</v>
      </c>
      <c r="D58" s="1">
        <v>3453</v>
      </c>
      <c r="E58" s="1">
        <v>6</v>
      </c>
      <c r="F58" s="1">
        <v>0</v>
      </c>
      <c r="G58" s="1">
        <v>229.56</v>
      </c>
      <c r="H58" s="1">
        <v>0</v>
      </c>
    </row>
    <row r="59" spans="3:8" x14ac:dyDescent="0.2">
      <c r="C59" s="1" t="s">
        <v>4</v>
      </c>
      <c r="D59" s="1">
        <v>3453</v>
      </c>
      <c r="E59" s="1">
        <v>7</v>
      </c>
      <c r="F59" s="1">
        <v>0</v>
      </c>
      <c r="G59" s="1">
        <v>318.97681920000002</v>
      </c>
      <c r="H59" s="1">
        <v>0</v>
      </c>
    </row>
    <row r="60" spans="3:8" x14ac:dyDescent="0.2">
      <c r="C60" s="1" t="s">
        <v>4</v>
      </c>
      <c r="D60" s="1">
        <v>3453</v>
      </c>
      <c r="E60" s="1">
        <v>8</v>
      </c>
      <c r="F60" s="1">
        <v>0</v>
      </c>
      <c r="G60" s="1">
        <v>495.33419520000007</v>
      </c>
      <c r="H60" s="1">
        <v>0</v>
      </c>
    </row>
    <row r="61" spans="3:8" x14ac:dyDescent="0.2">
      <c r="C61" s="1" t="s">
        <v>4</v>
      </c>
      <c r="D61" s="1">
        <v>3453</v>
      </c>
      <c r="E61" s="1">
        <v>9</v>
      </c>
      <c r="F61" s="1">
        <v>4</v>
      </c>
      <c r="G61" s="1">
        <v>352.37</v>
      </c>
      <c r="H61" s="1">
        <v>1.135170417458921</v>
      </c>
    </row>
    <row r="62" spans="3:8" x14ac:dyDescent="0.2">
      <c r="C62" s="1" t="s">
        <v>4</v>
      </c>
      <c r="D62" s="1">
        <v>3453</v>
      </c>
      <c r="E62" s="1">
        <v>10</v>
      </c>
      <c r="F62" s="1">
        <v>3</v>
      </c>
      <c r="G62" s="1">
        <v>200.45</v>
      </c>
      <c r="H62" s="1">
        <v>1.4966325767024196</v>
      </c>
    </row>
    <row r="63" spans="3:8" x14ac:dyDescent="0.2">
      <c r="C63" s="1" t="s">
        <v>4</v>
      </c>
      <c r="D63" s="1">
        <v>3453</v>
      </c>
      <c r="E63" s="1">
        <v>11</v>
      </c>
      <c r="F63" s="1">
        <v>0</v>
      </c>
      <c r="G63" s="1">
        <v>310.42</v>
      </c>
      <c r="H63" s="1">
        <v>0</v>
      </c>
    </row>
    <row r="64" spans="3:8" x14ac:dyDescent="0.2">
      <c r="C64" s="1" t="s">
        <v>4</v>
      </c>
      <c r="D64" s="1">
        <v>3453</v>
      </c>
      <c r="E64" s="1">
        <v>12</v>
      </c>
      <c r="F64" s="1">
        <v>0</v>
      </c>
      <c r="G64" s="1">
        <v>376.29</v>
      </c>
      <c r="H64" s="1">
        <v>0</v>
      </c>
    </row>
    <row r="69" spans="3:8" x14ac:dyDescent="0.2">
      <c r="C69" s="2" t="s">
        <v>5</v>
      </c>
      <c r="D69" s="1">
        <v>3438</v>
      </c>
      <c r="E69" s="1">
        <v>1</v>
      </c>
      <c r="F69" s="1">
        <v>0</v>
      </c>
      <c r="G69" s="1">
        <v>472.53</v>
      </c>
      <c r="H69" s="1">
        <v>0</v>
      </c>
    </row>
    <row r="70" spans="3:8" x14ac:dyDescent="0.2">
      <c r="C70" s="2" t="s">
        <v>5</v>
      </c>
      <c r="D70" s="1">
        <v>3438</v>
      </c>
      <c r="E70" s="1">
        <v>2</v>
      </c>
      <c r="F70" s="1">
        <v>5</v>
      </c>
      <c r="G70" s="1">
        <v>366.07</v>
      </c>
      <c r="H70" s="1">
        <v>1.3658589887180046</v>
      </c>
    </row>
    <row r="71" spans="3:8" x14ac:dyDescent="0.2">
      <c r="C71" s="2" t="s">
        <v>5</v>
      </c>
      <c r="D71" s="1">
        <v>3438</v>
      </c>
      <c r="E71" s="1">
        <v>4</v>
      </c>
      <c r="F71" s="1">
        <v>3</v>
      </c>
      <c r="G71" s="1">
        <v>235.21</v>
      </c>
      <c r="H71" s="1">
        <v>1.2754559755112451</v>
      </c>
    </row>
    <row r="72" spans="3:8" x14ac:dyDescent="0.2">
      <c r="C72" s="2" t="s">
        <v>5</v>
      </c>
      <c r="D72" s="1">
        <v>3438</v>
      </c>
      <c r="E72" s="1">
        <v>5</v>
      </c>
      <c r="F72" s="1">
        <v>4</v>
      </c>
      <c r="G72" s="1">
        <v>226.86</v>
      </c>
      <c r="H72" s="1">
        <v>1.7632019747862118</v>
      </c>
    </row>
    <row r="73" spans="3:8" x14ac:dyDescent="0.2">
      <c r="C73" s="2" t="s">
        <v>5</v>
      </c>
      <c r="D73" s="1">
        <v>3438</v>
      </c>
      <c r="E73" s="1">
        <v>6</v>
      </c>
      <c r="F73" s="1">
        <v>5</v>
      </c>
      <c r="G73" s="1">
        <v>147.41999999999999</v>
      </c>
      <c r="H73" s="1">
        <v>3.3916700583367252</v>
      </c>
    </row>
    <row r="74" spans="3:8" x14ac:dyDescent="0.2">
      <c r="C74" s="2" t="s">
        <v>5</v>
      </c>
      <c r="D74" s="1">
        <v>3438</v>
      </c>
      <c r="E74" s="1">
        <v>7</v>
      </c>
      <c r="F74" s="1">
        <v>3</v>
      </c>
      <c r="G74" s="1">
        <v>292.57</v>
      </c>
      <c r="H74" s="1">
        <v>1.0253956318146085</v>
      </c>
    </row>
    <row r="75" spans="3:8" x14ac:dyDescent="0.2">
      <c r="C75" s="2" t="s">
        <v>5</v>
      </c>
      <c r="D75" s="1">
        <v>3438</v>
      </c>
      <c r="E75" s="1">
        <v>8</v>
      </c>
      <c r="F75" s="1">
        <v>21</v>
      </c>
      <c r="G75" s="1">
        <v>196.25</v>
      </c>
      <c r="H75" s="1">
        <v>10.70063694267516</v>
      </c>
    </row>
    <row r="76" spans="3:8" x14ac:dyDescent="0.2">
      <c r="C76" s="2" t="s">
        <v>5</v>
      </c>
      <c r="D76" s="1">
        <v>3438</v>
      </c>
      <c r="E76" s="1">
        <v>9</v>
      </c>
      <c r="F76" s="1">
        <v>3</v>
      </c>
      <c r="G76" s="1">
        <v>340.58</v>
      </c>
      <c r="H76" s="1">
        <v>0.88085031416994553</v>
      </c>
    </row>
    <row r="77" spans="3:8" x14ac:dyDescent="0.2">
      <c r="C77" s="2" t="s">
        <v>5</v>
      </c>
      <c r="D77" s="1">
        <v>3438</v>
      </c>
      <c r="E77" s="1">
        <v>10</v>
      </c>
      <c r="F77" s="1">
        <v>10</v>
      </c>
      <c r="G77" s="1">
        <v>577.64</v>
      </c>
      <c r="H77" s="1">
        <v>1.7311820511044942</v>
      </c>
    </row>
    <row r="78" spans="3:8" x14ac:dyDescent="0.2">
      <c r="C78" s="2" t="s">
        <v>5</v>
      </c>
      <c r="D78" s="1">
        <v>3438</v>
      </c>
      <c r="E78" s="1">
        <v>11</v>
      </c>
      <c r="F78" s="1">
        <v>10</v>
      </c>
      <c r="G78" s="1">
        <v>307.58</v>
      </c>
      <c r="H78" s="1">
        <v>3.2511866831393461</v>
      </c>
    </row>
    <row r="79" spans="3:8" x14ac:dyDescent="0.2">
      <c r="C79" s="2" t="s">
        <v>5</v>
      </c>
      <c r="D79" s="1">
        <v>3438</v>
      </c>
      <c r="E79" s="1">
        <v>12</v>
      </c>
      <c r="F79" s="1">
        <v>4</v>
      </c>
      <c r="G79" s="1">
        <v>129.44</v>
      </c>
      <c r="H79" s="1">
        <v>3.0902348578491967</v>
      </c>
    </row>
    <row r="80" spans="3:8" x14ac:dyDescent="0.2">
      <c r="C80" s="2" t="s">
        <v>5</v>
      </c>
      <c r="D80" s="1">
        <v>3438</v>
      </c>
      <c r="E80" s="1">
        <v>13</v>
      </c>
      <c r="F80" s="1">
        <v>44</v>
      </c>
      <c r="G80" s="1">
        <v>375.69</v>
      </c>
      <c r="H80" s="1">
        <v>11.711783651414729</v>
      </c>
    </row>
    <row r="81" spans="3:8" x14ac:dyDescent="0.2">
      <c r="C81" s="2" t="s">
        <v>5</v>
      </c>
      <c r="D81" s="1">
        <v>3438</v>
      </c>
      <c r="E81" s="1">
        <v>14</v>
      </c>
      <c r="F81" s="1">
        <v>6</v>
      </c>
      <c r="G81" s="1">
        <v>397.6</v>
      </c>
      <c r="H81" s="1">
        <v>1.5090543259557343</v>
      </c>
    </row>
    <row r="82" spans="3:8" x14ac:dyDescent="0.2">
      <c r="C82" s="2" t="s">
        <v>5</v>
      </c>
      <c r="D82" s="1">
        <v>3438</v>
      </c>
      <c r="E82" s="1">
        <v>15</v>
      </c>
      <c r="F82" s="1">
        <v>14</v>
      </c>
      <c r="G82" s="1">
        <v>304.57</v>
      </c>
      <c r="H82" s="1">
        <v>4.5966444495518273</v>
      </c>
    </row>
    <row r="83" spans="3:8" x14ac:dyDescent="0.2">
      <c r="C83" s="2" t="s">
        <v>5</v>
      </c>
      <c r="D83" s="1">
        <v>3481</v>
      </c>
      <c r="E83" s="1">
        <v>1</v>
      </c>
      <c r="F83" s="1">
        <v>0</v>
      </c>
      <c r="G83" s="1">
        <v>132.03</v>
      </c>
      <c r="H83" s="1">
        <v>0</v>
      </c>
    </row>
    <row r="84" spans="3:8" x14ac:dyDescent="0.2">
      <c r="C84" s="2" t="s">
        <v>5</v>
      </c>
      <c r="D84" s="1">
        <v>3481</v>
      </c>
      <c r="E84" s="1">
        <v>2</v>
      </c>
      <c r="F84" s="1">
        <v>6</v>
      </c>
      <c r="G84" s="1">
        <v>299.63</v>
      </c>
      <c r="H84" s="1">
        <v>2.0024697126455959</v>
      </c>
    </row>
    <row r="85" spans="3:8" x14ac:dyDescent="0.2">
      <c r="C85" s="2" t="s">
        <v>5</v>
      </c>
      <c r="D85" s="1">
        <v>3481</v>
      </c>
      <c r="E85" s="1">
        <v>3</v>
      </c>
      <c r="F85" s="1">
        <v>28</v>
      </c>
      <c r="G85" s="1">
        <v>331.1</v>
      </c>
      <c r="H85" s="1">
        <v>8.456659619450317</v>
      </c>
    </row>
    <row r="86" spans="3:8" x14ac:dyDescent="0.2">
      <c r="C86" s="2" t="s">
        <v>5</v>
      </c>
      <c r="D86" s="1">
        <v>3481</v>
      </c>
      <c r="E86" s="1">
        <v>4</v>
      </c>
      <c r="F86" s="1">
        <v>4</v>
      </c>
      <c r="G86" s="1">
        <v>218.43</v>
      </c>
      <c r="H86" s="1">
        <v>1.8312502861328572</v>
      </c>
    </row>
    <row r="87" spans="3:8" x14ac:dyDescent="0.2">
      <c r="C87" s="2" t="s">
        <v>5</v>
      </c>
      <c r="D87" s="1">
        <v>3481</v>
      </c>
      <c r="E87" s="1">
        <v>5</v>
      </c>
      <c r="F87" s="1">
        <v>13</v>
      </c>
      <c r="G87" s="1">
        <v>180.98</v>
      </c>
      <c r="H87" s="1">
        <v>7.18311415626036</v>
      </c>
    </row>
    <row r="88" spans="3:8" x14ac:dyDescent="0.2">
      <c r="C88" s="2" t="s">
        <v>5</v>
      </c>
      <c r="D88" s="1">
        <v>3481</v>
      </c>
      <c r="E88" s="1">
        <v>6</v>
      </c>
      <c r="F88" s="1">
        <v>0</v>
      </c>
      <c r="G88" s="1">
        <v>320.48</v>
      </c>
      <c r="H88" s="1">
        <v>0</v>
      </c>
    </row>
    <row r="89" spans="3:8" x14ac:dyDescent="0.2">
      <c r="C89" s="2" t="s">
        <v>5</v>
      </c>
      <c r="D89" s="1">
        <v>3481</v>
      </c>
      <c r="E89" s="1">
        <v>7</v>
      </c>
      <c r="F89" s="1">
        <v>4</v>
      </c>
      <c r="G89" s="1">
        <v>211.24</v>
      </c>
      <c r="H89" s="1">
        <v>1.8935807612194659</v>
      </c>
    </row>
    <row r="90" spans="3:8" x14ac:dyDescent="0.2">
      <c r="C90" s="2" t="s">
        <v>5</v>
      </c>
      <c r="D90" s="1">
        <v>3481</v>
      </c>
      <c r="E90" s="1">
        <v>8</v>
      </c>
      <c r="F90" s="1">
        <v>11</v>
      </c>
      <c r="G90" s="1">
        <v>153.04</v>
      </c>
      <c r="H90" s="1">
        <v>7.1876633559853627</v>
      </c>
    </row>
    <row r="91" spans="3:8" x14ac:dyDescent="0.2">
      <c r="C91" s="2" t="s">
        <v>5</v>
      </c>
      <c r="D91" s="1">
        <v>3481</v>
      </c>
      <c r="E91" s="1">
        <v>9</v>
      </c>
      <c r="F91" s="1">
        <v>5</v>
      </c>
      <c r="G91" s="1">
        <v>216.95</v>
      </c>
      <c r="H91" s="1">
        <v>2.3046784973496197</v>
      </c>
    </row>
    <row r="92" spans="3:8" x14ac:dyDescent="0.2">
      <c r="C92" s="2" t="s">
        <v>5</v>
      </c>
      <c r="D92" s="1">
        <v>3481</v>
      </c>
      <c r="E92" s="1">
        <v>10</v>
      </c>
      <c r="F92" s="1">
        <v>3</v>
      </c>
      <c r="G92" s="1">
        <v>382.59</v>
      </c>
      <c r="H92" s="1">
        <v>0.78412922449619704</v>
      </c>
    </row>
    <row r="93" spans="3:8" x14ac:dyDescent="0.2">
      <c r="C93" s="2" t="s">
        <v>5</v>
      </c>
      <c r="D93" s="1">
        <v>3481</v>
      </c>
      <c r="E93" s="1">
        <v>11</v>
      </c>
      <c r="F93" s="1">
        <v>2</v>
      </c>
      <c r="G93" s="1">
        <v>238.86</v>
      </c>
      <c r="H93" s="1">
        <v>0.83731055848614255</v>
      </c>
    </row>
    <row r="94" spans="3:8" x14ac:dyDescent="0.2">
      <c r="C94" s="2" t="s">
        <v>5</v>
      </c>
      <c r="D94" s="1">
        <v>3481</v>
      </c>
      <c r="E94" s="1">
        <v>12</v>
      </c>
      <c r="F94" s="1">
        <v>6</v>
      </c>
      <c r="G94" s="1">
        <v>303.23</v>
      </c>
      <c r="H94" s="1">
        <v>1.9786960393100947</v>
      </c>
    </row>
    <row r="95" spans="3:8" x14ac:dyDescent="0.2">
      <c r="C95" s="2" t="s">
        <v>5</v>
      </c>
      <c r="D95" s="1">
        <v>3481</v>
      </c>
      <c r="E95" s="1">
        <v>13</v>
      </c>
      <c r="F95" s="1">
        <v>7</v>
      </c>
      <c r="G95" s="1">
        <v>240.06</v>
      </c>
      <c r="H95" s="1">
        <v>2.9159376822461049</v>
      </c>
    </row>
    <row r="96" spans="3:8" x14ac:dyDescent="0.2">
      <c r="C96" s="2" t="s">
        <v>5</v>
      </c>
      <c r="D96" s="1">
        <v>3481</v>
      </c>
      <c r="E96" s="1">
        <v>14</v>
      </c>
      <c r="F96" s="1">
        <v>8</v>
      </c>
      <c r="G96" s="1">
        <v>264.88</v>
      </c>
      <c r="H96" s="1">
        <v>3.0202355783751136</v>
      </c>
    </row>
    <row r="97" spans="3:8" x14ac:dyDescent="0.2">
      <c r="C97" s="2" t="s">
        <v>5</v>
      </c>
      <c r="D97" s="1">
        <v>3481</v>
      </c>
      <c r="E97" s="1">
        <v>15</v>
      </c>
      <c r="F97" s="1">
        <v>1</v>
      </c>
      <c r="G97" s="1">
        <v>395.65393920000002</v>
      </c>
      <c r="H97" s="1">
        <v>0.25274612506625588</v>
      </c>
    </row>
    <row r="98" spans="3:8" x14ac:dyDescent="0.2">
      <c r="C98" s="2" t="s">
        <v>5</v>
      </c>
      <c r="D98" s="1">
        <v>3481</v>
      </c>
      <c r="E98" s="1">
        <v>16</v>
      </c>
      <c r="F98" s="1">
        <v>14</v>
      </c>
      <c r="G98" s="1">
        <v>642.76</v>
      </c>
      <c r="H98" s="1">
        <v>2.1781069139336613</v>
      </c>
    </row>
    <row r="99" spans="3:8" x14ac:dyDescent="0.2">
      <c r="C99" s="2" t="s">
        <v>5</v>
      </c>
      <c r="D99" s="1">
        <v>3481</v>
      </c>
      <c r="E99" s="1">
        <v>17</v>
      </c>
      <c r="F99" s="1">
        <v>5</v>
      </c>
      <c r="G99" s="1">
        <v>336.08</v>
      </c>
      <c r="H99" s="1">
        <v>1.4877410140442753</v>
      </c>
    </row>
    <row r="100" spans="3:8" x14ac:dyDescent="0.2">
      <c r="C100" s="2" t="s">
        <v>5</v>
      </c>
      <c r="D100" s="1">
        <v>3502</v>
      </c>
      <c r="E100" s="1">
        <v>1</v>
      </c>
      <c r="F100" s="1">
        <v>0</v>
      </c>
      <c r="G100" s="1">
        <v>307.79049600000002</v>
      </c>
      <c r="H100" s="1">
        <v>0</v>
      </c>
    </row>
    <row r="101" spans="3:8" x14ac:dyDescent="0.2">
      <c r="C101" s="2" t="s">
        <v>5</v>
      </c>
      <c r="D101" s="1">
        <v>3502</v>
      </c>
      <c r="E101" s="1">
        <v>2</v>
      </c>
      <c r="F101" s="1">
        <v>1</v>
      </c>
      <c r="G101" s="1">
        <v>260.70220800000004</v>
      </c>
      <c r="H101" s="1">
        <v>0.38357941333584711</v>
      </c>
    </row>
    <row r="102" spans="3:8" x14ac:dyDescent="0.2">
      <c r="C102" s="2" t="s">
        <v>5</v>
      </c>
      <c r="D102" s="1">
        <v>3502</v>
      </c>
      <c r="E102" s="1">
        <v>3</v>
      </c>
      <c r="F102" s="1">
        <v>0</v>
      </c>
      <c r="G102" s="1">
        <v>253.56</v>
      </c>
      <c r="H102" s="1">
        <v>0</v>
      </c>
    </row>
    <row r="103" spans="3:8" x14ac:dyDescent="0.2">
      <c r="C103" s="2" t="s">
        <v>5</v>
      </c>
      <c r="D103" s="1">
        <v>3502</v>
      </c>
      <c r="E103" s="1">
        <v>4</v>
      </c>
      <c r="F103" s="1">
        <v>0</v>
      </c>
      <c r="G103" s="1">
        <v>322.58</v>
      </c>
      <c r="H103" s="1">
        <v>0</v>
      </c>
    </row>
    <row r="104" spans="3:8" x14ac:dyDescent="0.2">
      <c r="C104" s="2" t="s">
        <v>5</v>
      </c>
      <c r="D104" s="1">
        <v>3502</v>
      </c>
      <c r="E104" s="1">
        <v>5</v>
      </c>
      <c r="F104" s="1">
        <v>0</v>
      </c>
      <c r="G104" s="1">
        <v>343.58</v>
      </c>
      <c r="H104" s="1">
        <v>0</v>
      </c>
    </row>
    <row r="105" spans="3:8" x14ac:dyDescent="0.2">
      <c r="C105" s="2" t="s">
        <v>5</v>
      </c>
      <c r="D105" s="1">
        <v>3502</v>
      </c>
      <c r="E105" s="1">
        <v>6</v>
      </c>
      <c r="F105" s="1">
        <v>2</v>
      </c>
      <c r="G105" s="1">
        <v>283.70534400000003</v>
      </c>
      <c r="H105" s="1">
        <v>0.70495675964425952</v>
      </c>
    </row>
    <row r="106" spans="3:8" x14ac:dyDescent="0.2">
      <c r="C106" s="2" t="s">
        <v>5</v>
      </c>
      <c r="D106" s="1">
        <v>3502</v>
      </c>
      <c r="E106" s="1">
        <v>7</v>
      </c>
      <c r="F106" s="1">
        <v>0</v>
      </c>
      <c r="G106" s="1">
        <v>430.61</v>
      </c>
      <c r="H106" s="1">
        <v>0</v>
      </c>
    </row>
    <row r="107" spans="3:8" x14ac:dyDescent="0.2">
      <c r="C107" s="2" t="s">
        <v>5</v>
      </c>
      <c r="D107" s="1">
        <v>3502</v>
      </c>
      <c r="E107" s="1">
        <v>8</v>
      </c>
      <c r="F107" s="1">
        <v>0</v>
      </c>
      <c r="G107" s="1">
        <v>304.13</v>
      </c>
      <c r="H107" s="1">
        <v>0</v>
      </c>
    </row>
    <row r="108" spans="3:8" x14ac:dyDescent="0.2">
      <c r="C108" s="2" t="s">
        <v>5</v>
      </c>
      <c r="D108" s="1">
        <v>3502</v>
      </c>
      <c r="E108" s="1">
        <v>9</v>
      </c>
      <c r="F108" s="1">
        <v>0</v>
      </c>
      <c r="G108" s="1">
        <v>491.52</v>
      </c>
      <c r="H108" s="1">
        <v>0</v>
      </c>
    </row>
    <row r="109" spans="3:8" x14ac:dyDescent="0.2">
      <c r="C109" s="2" t="s">
        <v>5</v>
      </c>
      <c r="D109" s="1">
        <v>3502</v>
      </c>
      <c r="E109" s="1">
        <v>10</v>
      </c>
      <c r="F109" s="1">
        <v>1</v>
      </c>
      <c r="G109" s="1">
        <v>352.19808</v>
      </c>
      <c r="H109" s="1">
        <v>0.28393113329862557</v>
      </c>
    </row>
    <row r="110" spans="3:8" x14ac:dyDescent="0.2">
      <c r="C110" s="2" t="s">
        <v>5</v>
      </c>
      <c r="D110" s="1">
        <v>3502</v>
      </c>
      <c r="E110" s="1">
        <v>11</v>
      </c>
      <c r="F110" s="1">
        <v>0</v>
      </c>
      <c r="G110" s="1">
        <v>329.22864000000004</v>
      </c>
      <c r="H110" s="1">
        <v>0</v>
      </c>
    </row>
    <row r="111" spans="3:8" x14ac:dyDescent="0.2">
      <c r="C111" s="2" t="s">
        <v>5</v>
      </c>
      <c r="D111" s="1">
        <v>3502</v>
      </c>
      <c r="E111" s="1">
        <v>12</v>
      </c>
      <c r="F111" s="1">
        <v>0</v>
      </c>
      <c r="G111" s="1">
        <v>405.79343999999998</v>
      </c>
      <c r="H111" s="1">
        <v>0</v>
      </c>
    </row>
    <row r="112" spans="3:8" x14ac:dyDescent="0.2">
      <c r="C112" s="2" t="s">
        <v>5</v>
      </c>
      <c r="D112" s="1">
        <v>3502</v>
      </c>
      <c r="E112" s="1">
        <v>13</v>
      </c>
      <c r="F112" s="1">
        <v>0</v>
      </c>
      <c r="G112" s="1">
        <v>377.25143040000006</v>
      </c>
      <c r="H112" s="1">
        <v>0</v>
      </c>
    </row>
    <row r="113" spans="3:8" x14ac:dyDescent="0.2">
      <c r="C113" s="2" t="s">
        <v>5</v>
      </c>
      <c r="D113" s="1">
        <v>3502</v>
      </c>
      <c r="E113" s="1">
        <v>14</v>
      </c>
      <c r="F113" s="1">
        <v>1</v>
      </c>
      <c r="G113" s="1">
        <v>318.97681920000002</v>
      </c>
      <c r="H113" s="1">
        <v>0.31350240513025968</v>
      </c>
    </row>
    <row r="114" spans="3:8" x14ac:dyDescent="0.2">
      <c r="C114" s="2" t="s">
        <v>5</v>
      </c>
      <c r="D114" s="1">
        <v>3502</v>
      </c>
      <c r="E114" s="1">
        <v>15</v>
      </c>
      <c r="F114" s="1">
        <v>6</v>
      </c>
      <c r="G114" s="1">
        <v>346.58</v>
      </c>
      <c r="H114" s="1">
        <v>1.7312020312770502</v>
      </c>
    </row>
    <row r="115" spans="3:8" x14ac:dyDescent="0.2">
      <c r="C115" s="2" t="s">
        <v>5</v>
      </c>
      <c r="D115" s="1">
        <v>3502</v>
      </c>
      <c r="E115" s="1">
        <v>16</v>
      </c>
      <c r="F115" s="1">
        <v>34</v>
      </c>
      <c r="G115" s="1">
        <v>291.67</v>
      </c>
      <c r="H115" s="1">
        <v>11.65700963417561</v>
      </c>
    </row>
    <row r="116" spans="3:8" x14ac:dyDescent="0.2">
      <c r="C116" s="2" t="s">
        <v>5</v>
      </c>
      <c r="D116" s="1">
        <v>3502</v>
      </c>
      <c r="E116" s="1">
        <v>17</v>
      </c>
      <c r="F116" s="1">
        <v>7</v>
      </c>
      <c r="G116" s="1">
        <v>328.58</v>
      </c>
      <c r="H116" s="1">
        <v>2.1303792074989349</v>
      </c>
    </row>
    <row r="117" spans="3:8" x14ac:dyDescent="0.2">
      <c r="C117" s="2" t="s">
        <v>5</v>
      </c>
      <c r="D117" s="1">
        <v>3502</v>
      </c>
      <c r="E117" s="1">
        <v>18</v>
      </c>
      <c r="F117" s="1">
        <v>6</v>
      </c>
      <c r="G117" s="1">
        <v>307.27999999999997</v>
      </c>
      <c r="H117" s="1">
        <v>1.9526165061181984</v>
      </c>
    </row>
    <row r="118" spans="3:8" x14ac:dyDescent="0.2">
      <c r="C118" s="2" t="s">
        <v>5</v>
      </c>
      <c r="D118" s="1">
        <v>3502</v>
      </c>
      <c r="E118" s="1">
        <v>19</v>
      </c>
      <c r="F118" s="1">
        <v>0</v>
      </c>
      <c r="G118" s="1">
        <v>379.59</v>
      </c>
      <c r="H118" s="1">
        <v>0</v>
      </c>
    </row>
    <row r="119" spans="3:8" x14ac:dyDescent="0.2">
      <c r="C119" s="2" t="s">
        <v>5</v>
      </c>
      <c r="D119" s="1">
        <v>3502</v>
      </c>
      <c r="E119" s="1">
        <v>20</v>
      </c>
      <c r="F119" s="1">
        <v>7</v>
      </c>
      <c r="G119" s="1">
        <v>443.21</v>
      </c>
      <c r="H119" s="1">
        <v>1.5793867466889286</v>
      </c>
    </row>
    <row r="120" spans="3:8" x14ac:dyDescent="0.2">
      <c r="C120" s="2" t="s">
        <v>5</v>
      </c>
      <c r="D120" s="1">
        <v>3457</v>
      </c>
      <c r="E120" s="1">
        <v>1</v>
      </c>
      <c r="F120" s="1">
        <v>0</v>
      </c>
      <c r="G120" s="1">
        <v>312.38438400000001</v>
      </c>
      <c r="H120" s="1">
        <v>0</v>
      </c>
    </row>
    <row r="121" spans="3:8" x14ac:dyDescent="0.2">
      <c r="C121" s="2" t="s">
        <v>5</v>
      </c>
      <c r="D121" s="1">
        <v>3457</v>
      </c>
      <c r="E121" s="1">
        <v>2</v>
      </c>
      <c r="F121" s="1">
        <v>0</v>
      </c>
      <c r="G121" s="1">
        <v>367.59</v>
      </c>
      <c r="H121" s="1">
        <v>0</v>
      </c>
    </row>
    <row r="122" spans="3:8" x14ac:dyDescent="0.2">
      <c r="C122" s="2" t="s">
        <v>5</v>
      </c>
      <c r="D122" s="1">
        <v>3457</v>
      </c>
      <c r="E122" s="1">
        <v>3</v>
      </c>
      <c r="F122" s="1">
        <v>2</v>
      </c>
      <c r="G122" s="1">
        <v>364.36967423999999</v>
      </c>
      <c r="H122" s="1">
        <v>0.54889309989136381</v>
      </c>
    </row>
    <row r="123" spans="3:8" x14ac:dyDescent="0.2">
      <c r="C123" s="2" t="s">
        <v>5</v>
      </c>
      <c r="D123" s="1">
        <v>3457</v>
      </c>
      <c r="E123" s="1">
        <v>4</v>
      </c>
      <c r="F123" s="1">
        <v>0</v>
      </c>
      <c r="G123" s="1">
        <v>282.17180160000004</v>
      </c>
      <c r="H123" s="1">
        <v>0</v>
      </c>
    </row>
    <row r="124" spans="3:8" x14ac:dyDescent="0.2">
      <c r="C124" s="2" t="s">
        <v>5</v>
      </c>
      <c r="D124" s="1">
        <v>3457</v>
      </c>
      <c r="E124" s="1">
        <v>5</v>
      </c>
      <c r="F124" s="1">
        <v>0</v>
      </c>
      <c r="G124" s="1">
        <v>327.68</v>
      </c>
      <c r="H124" s="1">
        <v>0</v>
      </c>
    </row>
    <row r="125" spans="3:8" x14ac:dyDescent="0.2">
      <c r="C125" s="2" t="s">
        <v>5</v>
      </c>
      <c r="D125" s="1">
        <v>3457</v>
      </c>
      <c r="E125" s="1">
        <v>6</v>
      </c>
      <c r="F125" s="1">
        <v>0</v>
      </c>
      <c r="G125" s="1">
        <v>387.09</v>
      </c>
      <c r="H125" s="1">
        <v>0</v>
      </c>
    </row>
    <row r="126" spans="3:8" x14ac:dyDescent="0.2">
      <c r="C126" s="2" t="s">
        <v>5</v>
      </c>
      <c r="D126" s="1">
        <v>3457</v>
      </c>
      <c r="E126" s="1">
        <v>7</v>
      </c>
      <c r="F126" s="1">
        <v>0</v>
      </c>
      <c r="G126" s="1">
        <v>269.90346240000002</v>
      </c>
      <c r="H126" s="1">
        <v>0</v>
      </c>
    </row>
    <row r="127" spans="3:8" x14ac:dyDescent="0.2">
      <c r="C127" s="2" t="s">
        <v>5</v>
      </c>
      <c r="D127" s="1">
        <v>3457</v>
      </c>
      <c r="E127" s="1">
        <v>8</v>
      </c>
      <c r="F127" s="1">
        <v>0</v>
      </c>
      <c r="G127" s="1">
        <v>348.69</v>
      </c>
      <c r="H127" s="1">
        <v>0</v>
      </c>
    </row>
    <row r="128" spans="3:8" x14ac:dyDescent="0.2">
      <c r="C128" s="2" t="s">
        <v>5</v>
      </c>
      <c r="D128" s="1">
        <v>3457</v>
      </c>
      <c r="E128" s="1">
        <v>9</v>
      </c>
      <c r="F128" s="1">
        <v>1</v>
      </c>
      <c r="G128" s="1">
        <v>464.21</v>
      </c>
      <c r="H128" s="1">
        <v>0.21541974537386097</v>
      </c>
    </row>
    <row r="129" spans="3:9" x14ac:dyDescent="0.2">
      <c r="C129" s="2" t="s">
        <v>5</v>
      </c>
      <c r="D129" s="1">
        <v>3573</v>
      </c>
      <c r="E129" s="1">
        <v>6</v>
      </c>
      <c r="F129" s="1">
        <v>0</v>
      </c>
      <c r="G129" s="1">
        <v>298.57</v>
      </c>
      <c r="H129" s="1">
        <v>0</v>
      </c>
    </row>
    <row r="130" spans="3:9" x14ac:dyDescent="0.2">
      <c r="C130" s="2" t="s">
        <v>5</v>
      </c>
      <c r="D130" s="1">
        <v>3573</v>
      </c>
      <c r="E130" s="1">
        <v>7</v>
      </c>
      <c r="F130" s="1">
        <v>1</v>
      </c>
      <c r="G130" s="1">
        <v>381.09</v>
      </c>
      <c r="H130" s="1">
        <f>(F130/G130)*100</f>
        <v>0.26240520611928941</v>
      </c>
    </row>
    <row r="131" spans="3:9" x14ac:dyDescent="0.2">
      <c r="C131" s="2" t="s">
        <v>5</v>
      </c>
      <c r="D131" s="1">
        <v>3573</v>
      </c>
      <c r="E131" s="1">
        <v>8</v>
      </c>
      <c r="F131" s="1">
        <v>5</v>
      </c>
      <c r="G131" s="1">
        <v>258.06</v>
      </c>
      <c r="H131" s="1">
        <f>(F131/G131)*100</f>
        <v>1.9375339068433699</v>
      </c>
    </row>
    <row r="132" spans="3:9" x14ac:dyDescent="0.2">
      <c r="C132" s="2" t="s">
        <v>5</v>
      </c>
      <c r="D132" s="1">
        <v>3573</v>
      </c>
      <c r="E132" s="1">
        <v>9</v>
      </c>
      <c r="F132" s="1">
        <v>1</v>
      </c>
      <c r="G132" s="1">
        <v>311.48</v>
      </c>
      <c r="H132" s="1">
        <f>(F132/G132)*100</f>
        <v>0.3210479003467317</v>
      </c>
    </row>
    <row r="133" spans="3:9" x14ac:dyDescent="0.2">
      <c r="C133" s="2" t="s">
        <v>5</v>
      </c>
      <c r="D133" s="1">
        <v>3573</v>
      </c>
      <c r="E133" s="1">
        <v>10</v>
      </c>
      <c r="F133" s="1">
        <v>2</v>
      </c>
      <c r="G133" s="1">
        <v>172.84</v>
      </c>
      <c r="H133" s="1">
        <f>(F133/G133)*100</f>
        <v>1.1571395510298541</v>
      </c>
    </row>
    <row r="134" spans="3:9" x14ac:dyDescent="0.2">
      <c r="C134" s="2" t="s">
        <v>5</v>
      </c>
      <c r="D134" s="1">
        <v>3573</v>
      </c>
      <c r="E134" s="1">
        <v>11</v>
      </c>
      <c r="F134" s="1">
        <v>0</v>
      </c>
      <c r="G134" s="1">
        <v>348.08</v>
      </c>
      <c r="H134" s="1">
        <v>0</v>
      </c>
    </row>
    <row r="135" spans="3:9" x14ac:dyDescent="0.2">
      <c r="C135" s="2" t="s">
        <v>5</v>
      </c>
      <c r="D135" s="1">
        <v>3573</v>
      </c>
      <c r="E135" s="1">
        <v>12</v>
      </c>
      <c r="F135" s="1">
        <v>4</v>
      </c>
      <c r="G135" s="1">
        <v>320.48</v>
      </c>
      <c r="H135" s="1">
        <f>(F135/G135)*100</f>
        <v>1.2481278082875686</v>
      </c>
    </row>
    <row r="136" spans="3:9" x14ac:dyDescent="0.2">
      <c r="C136" s="2" t="s">
        <v>5</v>
      </c>
      <c r="D136" s="1">
        <v>3573</v>
      </c>
      <c r="E136" s="1">
        <v>13</v>
      </c>
      <c r="F136" s="1">
        <v>9</v>
      </c>
      <c r="G136" s="1">
        <v>316.11</v>
      </c>
      <c r="H136" s="1">
        <f>(F136/G136)*100</f>
        <v>2.8471101831640881</v>
      </c>
    </row>
    <row r="137" spans="3:9" x14ac:dyDescent="0.2">
      <c r="C137" s="2" t="s">
        <v>5</v>
      </c>
      <c r="D137" s="1">
        <v>3573</v>
      </c>
      <c r="E137" s="1">
        <v>14</v>
      </c>
      <c r="F137" s="1">
        <v>0</v>
      </c>
      <c r="G137" s="1">
        <v>228.06</v>
      </c>
      <c r="H137" s="1">
        <v>0</v>
      </c>
    </row>
    <row r="139" spans="3:9" x14ac:dyDescent="0.2">
      <c r="G139" s="133" t="s">
        <v>40</v>
      </c>
      <c r="H139" s="137">
        <f>AVERAGE(H4:H64)</f>
        <v>0.66513853137197931</v>
      </c>
      <c r="I139" s="1" t="s">
        <v>91</v>
      </c>
    </row>
    <row r="140" spans="3:9" x14ac:dyDescent="0.2">
      <c r="G140" s="133" t="s">
        <v>38</v>
      </c>
      <c r="H140" s="137">
        <f>AVERAGE(H69:H137)</f>
        <v>1.7374161835978621</v>
      </c>
      <c r="I140" s="1" t="s">
        <v>90</v>
      </c>
    </row>
    <row r="141" spans="3:9" x14ac:dyDescent="0.2">
      <c r="G141" s="4"/>
      <c r="H141" s="4"/>
    </row>
    <row r="142" spans="3:9" x14ac:dyDescent="0.2">
      <c r="G142" s="161" t="s">
        <v>0</v>
      </c>
      <c r="H142" s="162">
        <f>TTEST(H4:H64,H69:H137,2,3)</f>
        <v>2.5349015920653395E-3</v>
      </c>
    </row>
    <row r="143" spans="3:9" x14ac:dyDescent="0.2">
      <c r="G143" s="4"/>
      <c r="H143" s="4"/>
    </row>
    <row r="144" spans="3:9" x14ac:dyDescent="0.2">
      <c r="G144" s="4" t="s">
        <v>89</v>
      </c>
      <c r="H144" s="45">
        <f>H140/H139</f>
        <v>2.6121117656709782</v>
      </c>
    </row>
    <row r="148" spans="6:6" x14ac:dyDescent="0.2">
      <c r="F148" s="9"/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2031-858F-9641-9CE3-440EFCDD2E69}">
  <dimension ref="A1:M90"/>
  <sheetViews>
    <sheetView zoomScale="94" zoomScaleNormal="90" workbookViewId="0">
      <pane ySplit="3" topLeftCell="A4" activePane="bottomLeft" state="frozen"/>
      <selection activeCell="I139" sqref="I139:I140"/>
      <selection pane="bottomLeft" activeCell="I90" sqref="G88:I90"/>
    </sheetView>
  </sheetViews>
  <sheetFormatPr baseColWidth="10" defaultColWidth="8.83203125" defaultRowHeight="15" x14ac:dyDescent="0.2"/>
  <cols>
    <col min="1" max="5" width="8.83203125" style="1"/>
    <col min="6" max="6" width="11.5" style="1" bestFit="1" customWidth="1"/>
    <col min="7" max="7" width="16.1640625" style="1" bestFit="1" customWidth="1"/>
    <col min="8" max="8" width="17.5" style="1" bestFit="1" customWidth="1"/>
    <col min="9" max="16384" width="8.83203125" style="1"/>
  </cols>
  <sheetData>
    <row r="1" spans="1:8" x14ac:dyDescent="0.2">
      <c r="A1" s="9" t="s">
        <v>99</v>
      </c>
    </row>
    <row r="3" spans="1:8" x14ac:dyDescent="0.2">
      <c r="C3" s="1" t="s">
        <v>13</v>
      </c>
      <c r="D3" s="1" t="s">
        <v>12</v>
      </c>
      <c r="E3" s="1" t="s">
        <v>52</v>
      </c>
      <c r="F3" s="1" t="s">
        <v>94</v>
      </c>
      <c r="G3" s="1" t="s">
        <v>93</v>
      </c>
      <c r="H3" s="1" t="s">
        <v>92</v>
      </c>
    </row>
    <row r="4" spans="1:8" x14ac:dyDescent="0.2">
      <c r="C4" s="1" t="s">
        <v>4</v>
      </c>
      <c r="D4" s="1">
        <v>3065</v>
      </c>
      <c r="E4" s="1">
        <v>1</v>
      </c>
      <c r="F4" s="1">
        <v>3</v>
      </c>
      <c r="G4" s="1">
        <v>292.57</v>
      </c>
      <c r="H4" s="1">
        <f t="shared" ref="H4:H10" si="0">(F4/G4)*100</f>
        <v>1.0253956318146085</v>
      </c>
    </row>
    <row r="5" spans="1:8" x14ac:dyDescent="0.2">
      <c r="C5" s="1" t="s">
        <v>4</v>
      </c>
      <c r="D5" s="1">
        <v>3065</v>
      </c>
      <c r="E5" s="1">
        <v>2</v>
      </c>
      <c r="F5" s="1">
        <v>1</v>
      </c>
      <c r="G5" s="1">
        <v>250.27411968000004</v>
      </c>
      <c r="H5" s="1">
        <f t="shared" si="0"/>
        <v>0.3995618888915074</v>
      </c>
    </row>
    <row r="6" spans="1:8" x14ac:dyDescent="0.2">
      <c r="C6" s="1" t="s">
        <v>4</v>
      </c>
      <c r="D6" s="1">
        <v>3065</v>
      </c>
      <c r="E6" s="1">
        <v>3</v>
      </c>
      <c r="F6" s="1">
        <v>2</v>
      </c>
      <c r="G6" s="1">
        <v>265.56</v>
      </c>
      <c r="H6" s="1">
        <f t="shared" si="0"/>
        <v>0.75312547070341918</v>
      </c>
    </row>
    <row r="7" spans="1:8" x14ac:dyDescent="0.2">
      <c r="C7" s="1" t="s">
        <v>4</v>
      </c>
      <c r="D7" s="1">
        <v>3065</v>
      </c>
      <c r="E7" s="1">
        <v>4</v>
      </c>
      <c r="F7" s="1">
        <v>8</v>
      </c>
      <c r="G7" s="1">
        <v>198.05</v>
      </c>
      <c r="H7" s="1">
        <f t="shared" si="0"/>
        <v>4.0393839939409242</v>
      </c>
    </row>
    <row r="8" spans="1:8" x14ac:dyDescent="0.2">
      <c r="C8" s="1" t="s">
        <v>4</v>
      </c>
      <c r="D8" s="1">
        <v>3065</v>
      </c>
      <c r="E8" s="1">
        <v>5</v>
      </c>
      <c r="F8" s="1">
        <v>10</v>
      </c>
      <c r="G8" s="1">
        <v>361.36</v>
      </c>
      <c r="H8" s="1">
        <f t="shared" si="0"/>
        <v>2.7673234447642239</v>
      </c>
    </row>
    <row r="9" spans="1:8" x14ac:dyDescent="0.2">
      <c r="C9" s="1" t="s">
        <v>4</v>
      </c>
      <c r="D9" s="1">
        <v>3065</v>
      </c>
      <c r="E9" s="1">
        <v>6</v>
      </c>
      <c r="F9" s="1">
        <v>1</v>
      </c>
      <c r="G9" s="1">
        <v>184.27</v>
      </c>
      <c r="H9" s="1">
        <f t="shared" si="0"/>
        <v>0.54268193411841315</v>
      </c>
    </row>
    <row r="10" spans="1:8" x14ac:dyDescent="0.2">
      <c r="C10" s="1" t="s">
        <v>4</v>
      </c>
      <c r="D10" s="1">
        <v>3065</v>
      </c>
      <c r="E10" s="1">
        <v>7</v>
      </c>
      <c r="F10" s="1">
        <v>3</v>
      </c>
      <c r="G10" s="1">
        <v>266.83637760000005</v>
      </c>
      <c r="H10" s="1">
        <f t="shared" si="0"/>
        <v>1.1242844873636897</v>
      </c>
    </row>
    <row r="11" spans="1:8" x14ac:dyDescent="0.2">
      <c r="C11" s="1" t="s">
        <v>4</v>
      </c>
      <c r="D11" s="1">
        <v>3066</v>
      </c>
      <c r="E11" s="1">
        <v>1</v>
      </c>
      <c r="F11" s="1">
        <v>0</v>
      </c>
      <c r="G11" s="1">
        <v>248.28</v>
      </c>
      <c r="H11" s="1">
        <v>0</v>
      </c>
    </row>
    <row r="12" spans="1:8" x14ac:dyDescent="0.2">
      <c r="C12" s="1" t="s">
        <v>4</v>
      </c>
      <c r="D12" s="1">
        <v>3066</v>
      </c>
      <c r="E12" s="1">
        <v>2</v>
      </c>
      <c r="F12" s="1">
        <v>0</v>
      </c>
      <c r="G12" s="1">
        <v>417.73694976000002</v>
      </c>
      <c r="H12" s="1">
        <v>0</v>
      </c>
    </row>
    <row r="13" spans="1:8" x14ac:dyDescent="0.2">
      <c r="C13" s="1" t="s">
        <v>4</v>
      </c>
      <c r="D13" s="1">
        <v>3066</v>
      </c>
      <c r="E13" s="1">
        <v>3</v>
      </c>
      <c r="F13" s="1">
        <v>1</v>
      </c>
      <c r="G13" s="1">
        <v>390.7</v>
      </c>
      <c r="H13" s="1">
        <f>(F13/G13)*100</f>
        <v>0.25595085743537244</v>
      </c>
    </row>
    <row r="14" spans="1:8" x14ac:dyDescent="0.2">
      <c r="C14" s="1" t="s">
        <v>4</v>
      </c>
      <c r="D14" s="1">
        <v>3066</v>
      </c>
      <c r="E14" s="1">
        <v>4</v>
      </c>
      <c r="F14" s="1">
        <v>0</v>
      </c>
      <c r="G14" s="1">
        <v>497.51301599999999</v>
      </c>
      <c r="H14" s="1">
        <v>0</v>
      </c>
    </row>
    <row r="15" spans="1:8" x14ac:dyDescent="0.2">
      <c r="C15" s="1" t="s">
        <v>4</v>
      </c>
      <c r="D15" s="1">
        <v>3066</v>
      </c>
      <c r="E15" s="1">
        <v>5</v>
      </c>
      <c r="F15" s="1">
        <v>0</v>
      </c>
      <c r="G15" s="1">
        <v>269.88698880000004</v>
      </c>
      <c r="H15" s="1">
        <v>0</v>
      </c>
    </row>
    <row r="16" spans="1:8" x14ac:dyDescent="0.2">
      <c r="C16" s="1" t="s">
        <v>4</v>
      </c>
      <c r="D16" s="1">
        <v>3066</v>
      </c>
      <c r="E16" s="1">
        <v>6</v>
      </c>
      <c r="F16" s="1">
        <v>0</v>
      </c>
      <c r="G16" s="1">
        <v>195.06659328000001</v>
      </c>
      <c r="H16" s="1">
        <v>0</v>
      </c>
    </row>
    <row r="17" spans="3:13" x14ac:dyDescent="0.2">
      <c r="C17" s="1" t="s">
        <v>4</v>
      </c>
      <c r="D17" s="1">
        <v>3066</v>
      </c>
      <c r="E17" s="1">
        <v>7</v>
      </c>
      <c r="F17" s="1">
        <v>3</v>
      </c>
      <c r="G17" s="1">
        <v>268.1015500800001</v>
      </c>
      <c r="H17" s="1">
        <f>(F17/G17)*100</f>
        <v>1.1189789835623165</v>
      </c>
    </row>
    <row r="18" spans="3:13" x14ac:dyDescent="0.2">
      <c r="C18" s="1" t="s">
        <v>4</v>
      </c>
      <c r="D18" s="1">
        <v>3066</v>
      </c>
      <c r="E18" s="1">
        <v>10</v>
      </c>
      <c r="F18" s="1">
        <v>0</v>
      </c>
      <c r="G18" s="1">
        <v>391.05331200000006</v>
      </c>
      <c r="H18" s="1">
        <v>0</v>
      </c>
    </row>
    <row r="19" spans="3:13" x14ac:dyDescent="0.2">
      <c r="C19" s="1" t="s">
        <v>4</v>
      </c>
      <c r="D19" s="1">
        <v>3066</v>
      </c>
      <c r="E19" s="1">
        <v>11</v>
      </c>
      <c r="F19" s="1">
        <v>6</v>
      </c>
      <c r="G19" s="1">
        <v>258.06</v>
      </c>
      <c r="H19" s="1">
        <f>(F19/G19)*100</f>
        <v>2.3250406882120438</v>
      </c>
    </row>
    <row r="20" spans="3:13" x14ac:dyDescent="0.2">
      <c r="C20" s="1" t="s">
        <v>4</v>
      </c>
      <c r="D20" s="1">
        <v>3066</v>
      </c>
      <c r="E20" s="1">
        <v>12</v>
      </c>
      <c r="F20" s="1">
        <v>5</v>
      </c>
      <c r="G20" s="1">
        <v>349.59</v>
      </c>
      <c r="H20" s="1">
        <f>(F20/G20)*100</f>
        <v>1.4302468606081411</v>
      </c>
    </row>
    <row r="21" spans="3:13" x14ac:dyDescent="0.2">
      <c r="C21" s="1" t="s">
        <v>4</v>
      </c>
      <c r="D21" s="1">
        <v>3066</v>
      </c>
      <c r="E21" s="1">
        <v>13</v>
      </c>
      <c r="F21" s="1">
        <v>0</v>
      </c>
      <c r="G21" s="1">
        <v>318.97681920000002</v>
      </c>
      <c r="H21" s="1">
        <v>0</v>
      </c>
    </row>
    <row r="22" spans="3:13" x14ac:dyDescent="0.2">
      <c r="C22" s="1" t="s">
        <v>4</v>
      </c>
      <c r="D22" s="1">
        <v>3066</v>
      </c>
      <c r="E22" s="46" t="s">
        <v>98</v>
      </c>
      <c r="F22" s="1">
        <v>0</v>
      </c>
      <c r="G22" s="1">
        <v>306.70848000000007</v>
      </c>
      <c r="H22" s="1">
        <v>0</v>
      </c>
      <c r="M22" s="46"/>
    </row>
    <row r="23" spans="3:13" x14ac:dyDescent="0.2">
      <c r="C23" s="1" t="s">
        <v>4</v>
      </c>
      <c r="D23" s="1">
        <v>3066</v>
      </c>
      <c r="E23" s="1">
        <v>15</v>
      </c>
      <c r="F23" s="1">
        <v>1</v>
      </c>
      <c r="G23" s="1">
        <v>318.97681920000002</v>
      </c>
      <c r="H23" s="1">
        <f>(F23/G23)*100</f>
        <v>0.31350240513025968</v>
      </c>
    </row>
    <row r="24" spans="3:13" x14ac:dyDescent="0.2">
      <c r="C24" s="1" t="s">
        <v>4</v>
      </c>
      <c r="D24" s="1">
        <v>3235</v>
      </c>
      <c r="E24" s="1">
        <v>1</v>
      </c>
      <c r="F24" s="1">
        <v>0</v>
      </c>
      <c r="G24" s="1">
        <v>385.59</v>
      </c>
      <c r="H24" s="1">
        <v>0</v>
      </c>
    </row>
    <row r="25" spans="3:13" x14ac:dyDescent="0.2">
      <c r="C25" s="1" t="s">
        <v>4</v>
      </c>
      <c r="D25" s="1">
        <v>3235</v>
      </c>
      <c r="E25" s="1">
        <v>2</v>
      </c>
      <c r="F25" s="1">
        <v>0</v>
      </c>
      <c r="G25" s="1">
        <v>412</v>
      </c>
      <c r="H25" s="1">
        <v>0</v>
      </c>
    </row>
    <row r="26" spans="3:13" x14ac:dyDescent="0.2">
      <c r="C26" s="1" t="s">
        <v>4</v>
      </c>
      <c r="D26" s="1">
        <v>3235</v>
      </c>
      <c r="E26" s="1">
        <v>3</v>
      </c>
      <c r="F26" s="1">
        <v>0</v>
      </c>
      <c r="G26" s="1">
        <v>374.49</v>
      </c>
      <c r="H26" s="1">
        <v>0</v>
      </c>
    </row>
    <row r="27" spans="3:13" x14ac:dyDescent="0.2">
      <c r="C27" s="1" t="s">
        <v>4</v>
      </c>
      <c r="D27" s="1">
        <v>3235</v>
      </c>
      <c r="E27" s="1">
        <v>4</v>
      </c>
      <c r="F27" s="1">
        <v>1</v>
      </c>
      <c r="G27" s="1">
        <v>433.91</v>
      </c>
      <c r="H27" s="1">
        <f>(F27/G27)*100</f>
        <v>0.230462538314397</v>
      </c>
    </row>
    <row r="28" spans="3:13" x14ac:dyDescent="0.2">
      <c r="C28" s="1" t="s">
        <v>4</v>
      </c>
      <c r="D28" s="1">
        <v>3235</v>
      </c>
      <c r="E28" s="1">
        <v>5</v>
      </c>
      <c r="F28" s="1">
        <v>0</v>
      </c>
      <c r="G28" s="1">
        <v>273.67</v>
      </c>
      <c r="H28" s="1">
        <v>0</v>
      </c>
    </row>
    <row r="29" spans="3:13" x14ac:dyDescent="0.2">
      <c r="C29" s="1" t="s">
        <v>4</v>
      </c>
      <c r="D29" s="1">
        <v>3235</v>
      </c>
      <c r="E29" s="1">
        <v>6</v>
      </c>
      <c r="F29" s="1">
        <v>1</v>
      </c>
      <c r="G29" s="1">
        <v>384.09</v>
      </c>
      <c r="H29" s="1">
        <f>(F29/G29)*100</f>
        <v>0.26035564581217946</v>
      </c>
    </row>
    <row r="30" spans="3:13" x14ac:dyDescent="0.2">
      <c r="C30" s="1" t="s">
        <v>4</v>
      </c>
      <c r="D30" s="1">
        <v>3235</v>
      </c>
      <c r="E30" s="1">
        <v>7</v>
      </c>
      <c r="F30" s="1">
        <v>0</v>
      </c>
      <c r="G30" s="1">
        <v>350.49</v>
      </c>
      <c r="H30" s="1">
        <v>0</v>
      </c>
    </row>
    <row r="31" spans="3:13" x14ac:dyDescent="0.2">
      <c r="C31" s="1" t="s">
        <v>4</v>
      </c>
      <c r="D31" s="1">
        <v>3235</v>
      </c>
      <c r="E31" s="1">
        <v>8</v>
      </c>
      <c r="F31" s="1">
        <v>0</v>
      </c>
      <c r="G31" s="1">
        <v>408.1</v>
      </c>
      <c r="H31" s="1">
        <v>0</v>
      </c>
    </row>
    <row r="32" spans="3:13" x14ac:dyDescent="0.2">
      <c r="C32" s="1" t="s">
        <v>4</v>
      </c>
      <c r="D32" s="1">
        <v>3235</v>
      </c>
      <c r="E32" s="1">
        <v>9</v>
      </c>
      <c r="F32" s="1">
        <v>0</v>
      </c>
      <c r="G32" s="1">
        <v>412.3</v>
      </c>
      <c r="H32" s="1">
        <v>0</v>
      </c>
    </row>
    <row r="33" spans="3:8" x14ac:dyDescent="0.2">
      <c r="C33" s="1" t="s">
        <v>4</v>
      </c>
      <c r="D33" s="1">
        <v>3235</v>
      </c>
      <c r="E33" s="1">
        <v>10</v>
      </c>
      <c r="F33" s="1">
        <v>4</v>
      </c>
      <c r="G33" s="1">
        <v>418.6</v>
      </c>
      <c r="H33" s="1">
        <f>(F33/G33)*100</f>
        <v>0.95556617295747726</v>
      </c>
    </row>
    <row r="34" spans="3:8" x14ac:dyDescent="0.2">
      <c r="C34" s="1" t="s">
        <v>4</v>
      </c>
      <c r="D34" s="1">
        <v>3235</v>
      </c>
      <c r="E34" s="1">
        <v>11</v>
      </c>
      <c r="F34" s="1">
        <v>3</v>
      </c>
      <c r="G34" s="1">
        <v>370.59</v>
      </c>
      <c r="H34" s="1">
        <f>(F34/G34)*100</f>
        <v>0.80951995466688254</v>
      </c>
    </row>
    <row r="35" spans="3:8" x14ac:dyDescent="0.2">
      <c r="C35" s="1" t="s">
        <v>4</v>
      </c>
      <c r="D35" s="1">
        <v>3235</v>
      </c>
      <c r="E35" s="1">
        <v>12</v>
      </c>
      <c r="F35" s="1">
        <v>0</v>
      </c>
      <c r="G35" s="1">
        <v>354.09</v>
      </c>
      <c r="H35" s="1">
        <v>0</v>
      </c>
    </row>
    <row r="36" spans="3:8" x14ac:dyDescent="0.2">
      <c r="C36" s="1" t="s">
        <v>4</v>
      </c>
      <c r="D36" s="1">
        <v>3235</v>
      </c>
      <c r="E36" s="1">
        <v>13</v>
      </c>
      <c r="F36" s="1">
        <v>6</v>
      </c>
      <c r="G36" s="1">
        <v>352.59</v>
      </c>
      <c r="H36" s="1">
        <f>(F36/G36)*100</f>
        <v>1.7016931847187955</v>
      </c>
    </row>
    <row r="37" spans="3:8" x14ac:dyDescent="0.2">
      <c r="C37" s="1" t="s">
        <v>4</v>
      </c>
      <c r="D37" s="1">
        <v>3235</v>
      </c>
      <c r="E37" s="1">
        <v>14</v>
      </c>
      <c r="F37" s="1">
        <v>3</v>
      </c>
      <c r="G37" s="1">
        <v>336.08</v>
      </c>
      <c r="H37" s="1">
        <f>(F37/G37)*100</f>
        <v>0.89264460842656512</v>
      </c>
    </row>
    <row r="38" spans="3:8" x14ac:dyDescent="0.2">
      <c r="C38" s="1" t="s">
        <v>4</v>
      </c>
      <c r="D38" s="1">
        <v>3235</v>
      </c>
      <c r="E38" s="1">
        <v>15</v>
      </c>
      <c r="F38" s="1">
        <v>16</v>
      </c>
      <c r="G38" s="1">
        <v>322.58</v>
      </c>
      <c r="H38" s="1">
        <f>(F38/G38)*100</f>
        <v>4.9600099200198402</v>
      </c>
    </row>
    <row r="39" spans="3:8" x14ac:dyDescent="0.2">
      <c r="C39" s="1" t="s">
        <v>4</v>
      </c>
      <c r="D39" s="1">
        <v>3235</v>
      </c>
      <c r="E39" s="1">
        <v>16</v>
      </c>
      <c r="F39" s="1">
        <v>0</v>
      </c>
      <c r="G39" s="1">
        <v>548.33000000000004</v>
      </c>
      <c r="H39" s="1">
        <v>0</v>
      </c>
    </row>
    <row r="40" spans="3:8" x14ac:dyDescent="0.2">
      <c r="C40" s="1" t="s">
        <v>4</v>
      </c>
      <c r="D40" s="1">
        <v>3235</v>
      </c>
      <c r="E40" s="1">
        <v>17</v>
      </c>
      <c r="F40" s="1">
        <v>6</v>
      </c>
      <c r="G40" s="1">
        <v>325.27999999999997</v>
      </c>
      <c r="H40" s="1">
        <f>(F40/G40)*100</f>
        <v>1.8445646827348747</v>
      </c>
    </row>
    <row r="45" spans="3:8" x14ac:dyDescent="0.2">
      <c r="C45" s="2" t="s">
        <v>5</v>
      </c>
      <c r="D45" s="1">
        <v>3069</v>
      </c>
      <c r="E45" s="1">
        <v>3</v>
      </c>
      <c r="F45" s="1">
        <v>5</v>
      </c>
      <c r="G45" s="1">
        <v>422.2</v>
      </c>
      <c r="H45" s="1">
        <f t="shared" ref="H45:H52" si="1">(F45/G45)*100</f>
        <v>1.1842728564661298</v>
      </c>
    </row>
    <row r="46" spans="3:8" x14ac:dyDescent="0.2">
      <c r="C46" s="2" t="s">
        <v>5</v>
      </c>
      <c r="D46" s="1">
        <v>3069</v>
      </c>
      <c r="E46" s="1">
        <v>4</v>
      </c>
      <c r="F46" s="1">
        <v>1</v>
      </c>
      <c r="G46" s="1">
        <v>397.9</v>
      </c>
      <c r="H46" s="1">
        <f t="shared" si="1"/>
        <v>0.25131942699170645</v>
      </c>
    </row>
    <row r="47" spans="3:8" x14ac:dyDescent="0.2">
      <c r="C47" s="2" t="s">
        <v>5</v>
      </c>
      <c r="D47" s="1">
        <v>3069</v>
      </c>
      <c r="E47" s="1">
        <v>5</v>
      </c>
      <c r="F47" s="1">
        <v>8</v>
      </c>
      <c r="G47" s="1">
        <v>462.63</v>
      </c>
      <c r="H47" s="1">
        <f t="shared" si="1"/>
        <v>1.7292436720489377</v>
      </c>
    </row>
    <row r="48" spans="3:8" x14ac:dyDescent="0.2">
      <c r="C48" s="2" t="s">
        <v>5</v>
      </c>
      <c r="D48" s="1">
        <v>3069</v>
      </c>
      <c r="E48" s="1">
        <v>7</v>
      </c>
      <c r="F48" s="1">
        <v>12</v>
      </c>
      <c r="G48" s="1">
        <v>533.53</v>
      </c>
      <c r="H48" s="1">
        <f t="shared" si="1"/>
        <v>2.2491706183344893</v>
      </c>
    </row>
    <row r="49" spans="3:8" x14ac:dyDescent="0.2">
      <c r="C49" s="2" t="s">
        <v>5</v>
      </c>
      <c r="D49" s="1">
        <v>3069</v>
      </c>
      <c r="E49" s="1">
        <v>8</v>
      </c>
      <c r="F49" s="1">
        <v>6</v>
      </c>
      <c r="G49" s="1">
        <v>347.48</v>
      </c>
      <c r="H49" s="1">
        <f t="shared" si="1"/>
        <v>1.7267180844940715</v>
      </c>
    </row>
    <row r="50" spans="3:8" x14ac:dyDescent="0.2">
      <c r="C50" s="2" t="s">
        <v>5</v>
      </c>
      <c r="D50" s="1">
        <v>3069</v>
      </c>
      <c r="E50" s="1">
        <v>9</v>
      </c>
      <c r="F50" s="1">
        <v>6</v>
      </c>
      <c r="G50" s="1">
        <v>381.69</v>
      </c>
      <c r="H50" s="1">
        <f t="shared" si="1"/>
        <v>1.5719562996148708</v>
      </c>
    </row>
    <row r="51" spans="3:8" x14ac:dyDescent="0.2">
      <c r="C51" s="2" t="s">
        <v>5</v>
      </c>
      <c r="D51" s="1">
        <v>3069</v>
      </c>
      <c r="E51" s="1">
        <v>10</v>
      </c>
      <c r="F51" s="1">
        <v>6</v>
      </c>
      <c r="G51" s="1">
        <v>698.57</v>
      </c>
      <c r="H51" s="1">
        <f t="shared" si="1"/>
        <v>0.85889746195799999</v>
      </c>
    </row>
    <row r="52" spans="3:8" x14ac:dyDescent="0.2">
      <c r="C52" s="2" t="s">
        <v>5</v>
      </c>
      <c r="D52" s="1">
        <v>3069</v>
      </c>
      <c r="E52" s="1">
        <v>11</v>
      </c>
      <c r="F52" s="1">
        <v>6</v>
      </c>
      <c r="G52" s="1">
        <v>548.92999999999995</v>
      </c>
      <c r="H52" s="1">
        <f t="shared" si="1"/>
        <v>1.0930355418723698</v>
      </c>
    </row>
    <row r="53" spans="3:8" x14ac:dyDescent="0.2">
      <c r="C53" s="2" t="s">
        <v>5</v>
      </c>
      <c r="D53" s="1">
        <v>3072</v>
      </c>
      <c r="E53" s="1">
        <v>1</v>
      </c>
      <c r="F53" s="1">
        <v>0</v>
      </c>
      <c r="G53" s="1">
        <v>745.34879232000003</v>
      </c>
      <c r="H53" s="1">
        <v>0</v>
      </c>
    </row>
    <row r="54" spans="3:8" x14ac:dyDescent="0.2">
      <c r="C54" s="2" t="s">
        <v>5</v>
      </c>
      <c r="D54" s="1">
        <v>3072</v>
      </c>
      <c r="E54" s="1">
        <v>2</v>
      </c>
      <c r="F54" s="1">
        <v>10</v>
      </c>
      <c r="G54" s="1">
        <v>306.07</v>
      </c>
      <c r="H54" s="1">
        <f t="shared" ref="H54:H79" si="2">(F54/G54)*100</f>
        <v>3.2672264514653513</v>
      </c>
    </row>
    <row r="55" spans="3:8" x14ac:dyDescent="0.2">
      <c r="C55" s="2" t="s">
        <v>5</v>
      </c>
      <c r="D55" s="1">
        <v>3072</v>
      </c>
      <c r="E55" s="1">
        <v>3</v>
      </c>
      <c r="F55" s="1">
        <v>4</v>
      </c>
      <c r="G55" s="1">
        <v>599.27</v>
      </c>
      <c r="H55" s="1">
        <f t="shared" si="2"/>
        <v>0.66747876583176202</v>
      </c>
    </row>
    <row r="56" spans="3:8" x14ac:dyDescent="0.2">
      <c r="C56" s="2" t="s">
        <v>5</v>
      </c>
      <c r="D56" s="1">
        <v>3072</v>
      </c>
      <c r="E56" s="1">
        <v>4</v>
      </c>
      <c r="F56" s="1">
        <v>2</v>
      </c>
      <c r="G56" s="1">
        <v>357.69</v>
      </c>
      <c r="H56" s="1">
        <f t="shared" si="2"/>
        <v>0.55914339232296129</v>
      </c>
    </row>
    <row r="57" spans="3:8" x14ac:dyDescent="0.2">
      <c r="C57" s="2" t="s">
        <v>5</v>
      </c>
      <c r="D57" s="1">
        <v>3072</v>
      </c>
      <c r="E57" s="1">
        <v>5</v>
      </c>
      <c r="F57" s="1">
        <v>9</v>
      </c>
      <c r="G57" s="1">
        <v>419.5</v>
      </c>
      <c r="H57" s="1">
        <f t="shared" si="2"/>
        <v>2.1454112038140645</v>
      </c>
    </row>
    <row r="58" spans="3:8" x14ac:dyDescent="0.2">
      <c r="C58" s="2" t="s">
        <v>5</v>
      </c>
      <c r="D58" s="1">
        <v>3072</v>
      </c>
      <c r="E58" s="1">
        <v>6</v>
      </c>
      <c r="F58" s="1">
        <v>30</v>
      </c>
      <c r="G58" s="1">
        <v>217.55</v>
      </c>
      <c r="H58" s="1">
        <f t="shared" si="2"/>
        <v>13.789933348655481</v>
      </c>
    </row>
    <row r="59" spans="3:8" x14ac:dyDescent="0.2">
      <c r="C59" s="2" t="s">
        <v>5</v>
      </c>
      <c r="D59" s="1">
        <v>3072</v>
      </c>
      <c r="E59" s="1">
        <v>7</v>
      </c>
      <c r="F59" s="1">
        <v>6</v>
      </c>
      <c r="G59" s="1">
        <v>245.7</v>
      </c>
      <c r="H59" s="1">
        <f t="shared" si="2"/>
        <v>2.4420024420024422</v>
      </c>
    </row>
    <row r="60" spans="3:8" x14ac:dyDescent="0.2">
      <c r="C60" s="2" t="s">
        <v>5</v>
      </c>
      <c r="D60" s="1">
        <v>3072</v>
      </c>
      <c r="E60" s="1">
        <v>8</v>
      </c>
      <c r="F60" s="1">
        <v>44</v>
      </c>
      <c r="G60" s="1">
        <v>401.5</v>
      </c>
      <c r="H60" s="1">
        <f t="shared" si="2"/>
        <v>10.95890410958904</v>
      </c>
    </row>
    <row r="61" spans="3:8" x14ac:dyDescent="0.2">
      <c r="C61" s="2" t="s">
        <v>5</v>
      </c>
      <c r="D61" s="1">
        <v>3072</v>
      </c>
      <c r="E61" s="1">
        <v>9</v>
      </c>
      <c r="F61" s="1">
        <v>5</v>
      </c>
      <c r="G61" s="1">
        <v>456.11</v>
      </c>
      <c r="H61" s="1">
        <f t="shared" si="2"/>
        <v>1.0962267873977769</v>
      </c>
    </row>
    <row r="62" spans="3:8" x14ac:dyDescent="0.2">
      <c r="C62" s="2" t="s">
        <v>5</v>
      </c>
      <c r="D62" s="1">
        <v>3072</v>
      </c>
      <c r="E62" s="1">
        <v>10</v>
      </c>
      <c r="F62" s="1">
        <v>2</v>
      </c>
      <c r="G62" s="1">
        <v>161.13999999999999</v>
      </c>
      <c r="H62" s="1">
        <f t="shared" si="2"/>
        <v>1.2411567580985481</v>
      </c>
    </row>
    <row r="63" spans="3:8" x14ac:dyDescent="0.2">
      <c r="C63" s="2" t="s">
        <v>5</v>
      </c>
      <c r="D63" s="1">
        <v>3072</v>
      </c>
      <c r="E63" s="1">
        <v>11</v>
      </c>
      <c r="F63" s="1">
        <v>11</v>
      </c>
      <c r="G63" s="1">
        <v>261.06</v>
      </c>
      <c r="H63" s="1">
        <f t="shared" si="2"/>
        <v>4.2135907454225086</v>
      </c>
    </row>
    <row r="64" spans="3:8" x14ac:dyDescent="0.2">
      <c r="C64" s="2" t="s">
        <v>5</v>
      </c>
      <c r="D64" s="1">
        <v>3072</v>
      </c>
      <c r="E64" s="1">
        <v>12</v>
      </c>
      <c r="F64" s="1">
        <v>16</v>
      </c>
      <c r="G64" s="1">
        <v>346.58</v>
      </c>
      <c r="H64" s="1">
        <f t="shared" si="2"/>
        <v>4.6165387500721335</v>
      </c>
    </row>
    <row r="65" spans="3:8" x14ac:dyDescent="0.2">
      <c r="C65" s="2" t="s">
        <v>5</v>
      </c>
      <c r="D65" s="1">
        <v>3072</v>
      </c>
      <c r="E65" s="1">
        <v>13</v>
      </c>
      <c r="F65" s="1">
        <v>7</v>
      </c>
      <c r="G65" s="1">
        <v>351.09</v>
      </c>
      <c r="H65" s="1">
        <f t="shared" si="2"/>
        <v>1.9937907659004814</v>
      </c>
    </row>
    <row r="66" spans="3:8" x14ac:dyDescent="0.2">
      <c r="C66" s="2" t="s">
        <v>5</v>
      </c>
      <c r="D66" s="1">
        <v>3072</v>
      </c>
      <c r="E66" s="1">
        <v>14</v>
      </c>
      <c r="F66" s="1">
        <v>3</v>
      </c>
      <c r="G66" s="1">
        <v>331.58</v>
      </c>
      <c r="H66" s="1">
        <f t="shared" si="2"/>
        <v>0.90475903251100787</v>
      </c>
    </row>
    <row r="67" spans="3:8" x14ac:dyDescent="0.2">
      <c r="C67" s="2" t="s">
        <v>5</v>
      </c>
      <c r="D67" s="1">
        <v>3072</v>
      </c>
      <c r="E67" s="1">
        <v>15</v>
      </c>
      <c r="F67" s="1">
        <v>1</v>
      </c>
      <c r="G67" s="1">
        <v>270.07</v>
      </c>
      <c r="H67" s="1">
        <f t="shared" si="2"/>
        <v>0.37027437331062318</v>
      </c>
    </row>
    <row r="68" spans="3:8" x14ac:dyDescent="0.2">
      <c r="C68" s="2" t="s">
        <v>5</v>
      </c>
      <c r="D68" s="1">
        <v>3072</v>
      </c>
      <c r="E68" s="1">
        <v>16</v>
      </c>
      <c r="F68" s="1">
        <v>22</v>
      </c>
      <c r="G68" s="1">
        <v>396.1</v>
      </c>
      <c r="H68" s="1">
        <f t="shared" si="2"/>
        <v>5.5541529916687704</v>
      </c>
    </row>
    <row r="69" spans="3:8" x14ac:dyDescent="0.2">
      <c r="C69" s="2" t="s">
        <v>5</v>
      </c>
      <c r="D69" s="1">
        <v>3072</v>
      </c>
      <c r="E69" s="1">
        <v>17</v>
      </c>
      <c r="F69" s="1">
        <v>24</v>
      </c>
      <c r="G69" s="1">
        <v>292.57</v>
      </c>
      <c r="H69" s="1">
        <f t="shared" si="2"/>
        <v>8.2031650545168677</v>
      </c>
    </row>
    <row r="70" spans="3:8" x14ac:dyDescent="0.2">
      <c r="C70" s="2" t="s">
        <v>5</v>
      </c>
      <c r="D70" s="1">
        <v>3251</v>
      </c>
      <c r="E70" s="1">
        <v>1</v>
      </c>
      <c r="F70" s="1">
        <v>2</v>
      </c>
      <c r="G70" s="1">
        <v>361.89</v>
      </c>
      <c r="H70" s="1">
        <f t="shared" si="2"/>
        <v>0.55265412141811043</v>
      </c>
    </row>
    <row r="71" spans="3:8" x14ac:dyDescent="0.2">
      <c r="C71" s="2" t="s">
        <v>5</v>
      </c>
      <c r="D71" s="1">
        <v>3251</v>
      </c>
      <c r="E71" s="1">
        <v>2</v>
      </c>
      <c r="F71" s="1">
        <v>10</v>
      </c>
      <c r="G71" s="1">
        <v>483.91</v>
      </c>
      <c r="H71" s="1">
        <f t="shared" si="2"/>
        <v>2.0664999690025003</v>
      </c>
    </row>
    <row r="72" spans="3:8" x14ac:dyDescent="0.2">
      <c r="C72" s="2" t="s">
        <v>5</v>
      </c>
      <c r="D72" s="1">
        <v>3251</v>
      </c>
      <c r="E72" s="1">
        <v>3</v>
      </c>
      <c r="F72" s="1">
        <v>12</v>
      </c>
      <c r="G72" s="1">
        <v>671.56</v>
      </c>
      <c r="H72" s="1">
        <f t="shared" si="2"/>
        <v>1.7868842694621481</v>
      </c>
    </row>
    <row r="73" spans="3:8" x14ac:dyDescent="0.2">
      <c r="C73" s="2" t="s">
        <v>5</v>
      </c>
      <c r="D73" s="1">
        <v>3251</v>
      </c>
      <c r="E73" s="1">
        <v>4</v>
      </c>
      <c r="F73" s="1">
        <v>2</v>
      </c>
      <c r="G73" s="1">
        <v>268.27</v>
      </c>
      <c r="H73" s="1">
        <f t="shared" si="2"/>
        <v>0.74551757557684428</v>
      </c>
    </row>
    <row r="74" spans="3:8" x14ac:dyDescent="0.2">
      <c r="C74" s="2" t="s">
        <v>5</v>
      </c>
      <c r="D74" s="1">
        <v>3251</v>
      </c>
      <c r="E74" s="1">
        <v>5</v>
      </c>
      <c r="F74" s="1">
        <v>4</v>
      </c>
      <c r="G74" s="1">
        <v>207.65</v>
      </c>
      <c r="H74" s="1">
        <f t="shared" si="2"/>
        <v>1.9263183241030581</v>
      </c>
    </row>
    <row r="75" spans="3:8" x14ac:dyDescent="0.2">
      <c r="C75" s="2" t="s">
        <v>5</v>
      </c>
      <c r="D75" s="1">
        <v>3251</v>
      </c>
      <c r="E75" s="1">
        <v>6</v>
      </c>
      <c r="F75" s="1">
        <v>9</v>
      </c>
      <c r="G75" s="1">
        <v>411.7</v>
      </c>
      <c r="H75" s="1">
        <f t="shared" si="2"/>
        <v>2.1860578090842844</v>
      </c>
    </row>
    <row r="76" spans="3:8" x14ac:dyDescent="0.2">
      <c r="C76" s="2" t="s">
        <v>5</v>
      </c>
      <c r="D76" s="1">
        <v>3251</v>
      </c>
      <c r="E76" s="1">
        <v>7</v>
      </c>
      <c r="F76" s="1">
        <v>23</v>
      </c>
      <c r="G76" s="1">
        <v>236.46</v>
      </c>
      <c r="H76" s="1">
        <f t="shared" si="2"/>
        <v>9.7268036877273101</v>
      </c>
    </row>
    <row r="77" spans="3:8" x14ac:dyDescent="0.2">
      <c r="C77" s="2" t="s">
        <v>5</v>
      </c>
      <c r="D77" s="1">
        <v>3251</v>
      </c>
      <c r="E77" s="1">
        <v>8</v>
      </c>
      <c r="F77" s="1">
        <v>17</v>
      </c>
      <c r="G77" s="1">
        <v>213.05</v>
      </c>
      <c r="H77" s="1">
        <f t="shared" si="2"/>
        <v>7.9793475709927248</v>
      </c>
    </row>
    <row r="78" spans="3:8" x14ac:dyDescent="0.2">
      <c r="C78" s="2" t="s">
        <v>5</v>
      </c>
      <c r="D78" s="1">
        <v>3251</v>
      </c>
      <c r="E78" s="1">
        <v>9</v>
      </c>
      <c r="F78" s="1">
        <v>12</v>
      </c>
      <c r="G78" s="1">
        <v>441.11</v>
      </c>
      <c r="H78" s="1">
        <f t="shared" si="2"/>
        <v>2.7204098750878467</v>
      </c>
    </row>
    <row r="79" spans="3:8" x14ac:dyDescent="0.2">
      <c r="C79" s="2" t="s">
        <v>5</v>
      </c>
      <c r="D79" s="1">
        <v>3251</v>
      </c>
      <c r="E79" s="1">
        <v>10</v>
      </c>
      <c r="F79" s="1">
        <v>29</v>
      </c>
      <c r="G79" s="1">
        <v>306.07</v>
      </c>
      <c r="H79" s="1">
        <f t="shared" si="2"/>
        <v>9.4749567092495184</v>
      </c>
    </row>
    <row r="80" spans="3:8" x14ac:dyDescent="0.2">
      <c r="C80" s="2" t="s">
        <v>5</v>
      </c>
      <c r="D80" s="1">
        <v>3251</v>
      </c>
      <c r="E80" s="1">
        <v>11</v>
      </c>
      <c r="F80" s="1">
        <v>0</v>
      </c>
      <c r="G80" s="1">
        <v>318.08</v>
      </c>
      <c r="H80" s="1">
        <v>0</v>
      </c>
    </row>
    <row r="81" spans="3:9" x14ac:dyDescent="0.2">
      <c r="C81" s="2" t="s">
        <v>5</v>
      </c>
      <c r="D81" s="1">
        <v>3251</v>
      </c>
      <c r="E81" s="1">
        <v>12</v>
      </c>
      <c r="F81" s="1">
        <v>6</v>
      </c>
      <c r="G81" s="1">
        <v>226.86</v>
      </c>
      <c r="H81" s="1">
        <f>(F81/G81)*100</f>
        <v>2.6448029621793174</v>
      </c>
    </row>
    <row r="82" spans="3:9" x14ac:dyDescent="0.2">
      <c r="C82" s="2" t="s">
        <v>5</v>
      </c>
      <c r="D82" s="1">
        <v>3251</v>
      </c>
      <c r="E82" s="1">
        <v>13</v>
      </c>
      <c r="F82" s="1">
        <v>4</v>
      </c>
      <c r="G82" s="1">
        <v>283.57</v>
      </c>
      <c r="H82" s="1">
        <f>(F82/G82)*100</f>
        <v>1.4105864513171351</v>
      </c>
    </row>
    <row r="83" spans="3:9" x14ac:dyDescent="0.2">
      <c r="C83" s="2" t="s">
        <v>5</v>
      </c>
      <c r="D83" s="1">
        <v>3251</v>
      </c>
      <c r="E83" s="1">
        <v>15</v>
      </c>
      <c r="F83" s="1">
        <v>1</v>
      </c>
      <c r="G83" s="1">
        <v>355.59</v>
      </c>
      <c r="H83" s="1">
        <f>(F83/G83)*100</f>
        <v>0.2812227565454597</v>
      </c>
    </row>
    <row r="85" spans="3:9" x14ac:dyDescent="0.2">
      <c r="G85" s="133" t="s">
        <v>40</v>
      </c>
      <c r="H85" s="137">
        <f>AVERAGE(H4:H40)</f>
        <v>0.75000792849178188</v>
      </c>
      <c r="I85" s="1" t="s">
        <v>97</v>
      </c>
    </row>
    <row r="86" spans="3:9" x14ac:dyDescent="0.2">
      <c r="G86" s="133" t="s">
        <v>38</v>
      </c>
      <c r="H86" s="137">
        <f>AVERAGE(H45:H83)</f>
        <v>2.9792418209258122</v>
      </c>
      <c r="I86" s="1" t="s">
        <v>96</v>
      </c>
    </row>
    <row r="87" spans="3:9" x14ac:dyDescent="0.2">
      <c r="G87" s="4"/>
      <c r="H87" s="4"/>
    </row>
    <row r="88" spans="3:9" x14ac:dyDescent="0.2">
      <c r="G88" s="161" t="s">
        <v>0</v>
      </c>
      <c r="H88" s="163">
        <f>TTEST(H4:H40,H45:H83,2,3)</f>
        <v>2.993408928130237E-4</v>
      </c>
      <c r="I88" s="164"/>
    </row>
    <row r="89" spans="3:9" x14ac:dyDescent="0.2">
      <c r="G89" s="161"/>
      <c r="H89" s="161"/>
      <c r="I89" s="164"/>
    </row>
    <row r="90" spans="3:9" x14ac:dyDescent="0.2">
      <c r="G90" s="161" t="s">
        <v>89</v>
      </c>
      <c r="H90" s="165">
        <f>H86/H85</f>
        <v>3.9722804356440307</v>
      </c>
      <c r="I90" s="164"/>
    </row>
  </sheetData>
  <pageMargins left="0.7" right="0.7" top="0.75" bottom="0.75" header="0.3" footer="0.3"/>
  <pageSetup orientation="portrait" horizontalDpi="4294967293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6A40-A141-9D41-B720-3F0954F2EA4D}">
  <dimension ref="A1:N483"/>
  <sheetViews>
    <sheetView zoomScale="90" zoomScaleNormal="90" workbookViewId="0">
      <pane ySplit="3" topLeftCell="A4" activePane="bottomLeft" state="frozen"/>
      <selection activeCell="I139" sqref="I139:I140"/>
      <selection pane="bottomLeft" activeCell="L486" sqref="L486"/>
    </sheetView>
  </sheetViews>
  <sheetFormatPr baseColWidth="10" defaultColWidth="9.1640625" defaultRowHeight="15" x14ac:dyDescent="0.2"/>
  <cols>
    <col min="1" max="2" width="9.1640625" style="5"/>
    <col min="3" max="3" width="9.6640625" style="5" bestFit="1" customWidth="1"/>
    <col min="4" max="4" width="9.1640625" style="5"/>
    <col min="5" max="5" width="16.5" style="5" customWidth="1"/>
    <col min="6" max="6" width="12.1640625" style="5" bestFit="1" customWidth="1"/>
    <col min="7" max="7" width="12" style="5" bestFit="1" customWidth="1"/>
    <col min="8" max="8" width="11.6640625" style="5" bestFit="1" customWidth="1"/>
    <col min="9" max="9" width="10.33203125" style="5" bestFit="1" customWidth="1"/>
    <col min="10" max="10" width="12.5" style="5" bestFit="1" customWidth="1"/>
    <col min="11" max="11" width="8.1640625" style="5" customWidth="1"/>
    <col min="12" max="12" width="20.33203125" style="5" bestFit="1" customWidth="1"/>
    <col min="13" max="13" width="11.1640625" style="5" bestFit="1" customWidth="1"/>
    <col min="14" max="14" width="11.6640625" style="5" bestFit="1" customWidth="1"/>
    <col min="15" max="16384" width="9.1640625" style="5"/>
  </cols>
  <sheetData>
    <row r="1" spans="1:14" x14ac:dyDescent="0.2">
      <c r="A1" s="28" t="s">
        <v>87</v>
      </c>
    </row>
    <row r="2" spans="1:14" ht="16" x14ac:dyDescent="0.2">
      <c r="N2" s="44" t="s">
        <v>86</v>
      </c>
    </row>
    <row r="3" spans="1:14" x14ac:dyDescent="0.2">
      <c r="C3" s="5" t="s">
        <v>13</v>
      </c>
      <c r="D3" s="5" t="s">
        <v>12</v>
      </c>
      <c r="E3" s="5" t="s">
        <v>52</v>
      </c>
      <c r="F3" s="5" t="s">
        <v>85</v>
      </c>
      <c r="G3" s="5" t="s">
        <v>84</v>
      </c>
      <c r="H3" s="5" t="s">
        <v>83</v>
      </c>
      <c r="I3" s="5" t="s">
        <v>82</v>
      </c>
      <c r="J3" s="5" t="s">
        <v>81</v>
      </c>
      <c r="K3" s="5" t="s">
        <v>80</v>
      </c>
      <c r="L3" s="5" t="s">
        <v>79</v>
      </c>
      <c r="M3" s="5" t="s">
        <v>78</v>
      </c>
      <c r="N3" s="5" t="s">
        <v>77</v>
      </c>
    </row>
    <row r="4" spans="1:14" x14ac:dyDescent="0.2">
      <c r="C4" s="5" t="s">
        <v>4</v>
      </c>
      <c r="D4" s="5">
        <v>3405</v>
      </c>
      <c r="E4" s="5">
        <v>2</v>
      </c>
      <c r="F4" s="5">
        <v>0.96199999999999997</v>
      </c>
      <c r="G4" s="5">
        <v>0.95</v>
      </c>
      <c r="H4" s="5">
        <v>25.64</v>
      </c>
      <c r="I4" s="5">
        <v>2.4</v>
      </c>
      <c r="J4" s="5">
        <v>84.25</v>
      </c>
      <c r="K4" s="5">
        <v>56.78</v>
      </c>
      <c r="L4" s="5">
        <v>49.02</v>
      </c>
      <c r="M4" s="5">
        <v>23.42</v>
      </c>
      <c r="N4" s="5">
        <f t="shared" ref="N4:N35" si="0">(F4*1.206*(G4^3))</f>
        <v>0.99470246849999988</v>
      </c>
    </row>
    <row r="5" spans="1:14" x14ac:dyDescent="0.2">
      <c r="C5" s="5" t="s">
        <v>4</v>
      </c>
      <c r="D5" s="5">
        <v>3405</v>
      </c>
      <c r="E5" s="5">
        <v>2</v>
      </c>
      <c r="F5" s="1">
        <v>1.294</v>
      </c>
      <c r="G5" s="1">
        <v>2.8</v>
      </c>
      <c r="H5" s="1">
        <v>38.46</v>
      </c>
      <c r="I5" s="1">
        <v>5.05</v>
      </c>
      <c r="J5" s="1">
        <v>98.9</v>
      </c>
      <c r="K5" s="1">
        <v>23.81</v>
      </c>
      <c r="L5" s="1">
        <v>125.46</v>
      </c>
      <c r="M5" s="1">
        <v>48.26</v>
      </c>
      <c r="N5" s="5">
        <f t="shared" si="0"/>
        <v>34.257500927999992</v>
      </c>
    </row>
    <row r="6" spans="1:14" x14ac:dyDescent="0.2">
      <c r="C6" s="5" t="s">
        <v>4</v>
      </c>
      <c r="D6" s="5">
        <v>3405</v>
      </c>
      <c r="E6" s="5">
        <v>2</v>
      </c>
      <c r="F6" s="1">
        <v>2.2850000000000001</v>
      </c>
      <c r="G6" s="1">
        <v>1.25</v>
      </c>
      <c r="H6" s="1">
        <v>31.14</v>
      </c>
      <c r="I6" s="1">
        <v>4.95</v>
      </c>
      <c r="J6" s="1">
        <v>141.03</v>
      </c>
      <c r="K6" s="1">
        <v>12.82</v>
      </c>
      <c r="L6" s="1">
        <v>203.61</v>
      </c>
      <c r="M6" s="1">
        <v>71.69</v>
      </c>
      <c r="N6" s="5">
        <f t="shared" si="0"/>
        <v>5.3822460937500001</v>
      </c>
    </row>
    <row r="7" spans="1:14" x14ac:dyDescent="0.2">
      <c r="C7" s="5" t="s">
        <v>4</v>
      </c>
      <c r="D7" s="5">
        <v>3405</v>
      </c>
      <c r="E7" s="5">
        <v>2</v>
      </c>
      <c r="F7" s="1">
        <v>0.81799999999999995</v>
      </c>
      <c r="G7" s="1">
        <v>0.75</v>
      </c>
      <c r="H7" s="1">
        <v>45.79</v>
      </c>
      <c r="I7" s="1">
        <v>1.45</v>
      </c>
      <c r="J7" s="1">
        <v>67.77</v>
      </c>
      <c r="K7" s="1">
        <v>20.149999999999999</v>
      </c>
      <c r="L7" s="1">
        <v>68.2</v>
      </c>
      <c r="M7" s="1">
        <v>180.63</v>
      </c>
      <c r="N7" s="5">
        <f t="shared" si="0"/>
        <v>0.41618306249999998</v>
      </c>
    </row>
    <row r="8" spans="1:14" x14ac:dyDescent="0.2">
      <c r="C8" s="5" t="s">
        <v>4</v>
      </c>
      <c r="D8" s="5">
        <v>3405</v>
      </c>
      <c r="E8" s="5">
        <v>2</v>
      </c>
      <c r="F8" s="5">
        <v>5.0970000000000004</v>
      </c>
      <c r="G8" s="5">
        <v>2.25</v>
      </c>
      <c r="H8" s="5">
        <v>29.3</v>
      </c>
      <c r="I8" s="5">
        <v>7.05</v>
      </c>
      <c r="J8" s="5">
        <v>212.45</v>
      </c>
      <c r="K8" s="5">
        <v>16.48</v>
      </c>
      <c r="L8" s="5">
        <v>540.23</v>
      </c>
      <c r="M8" s="5">
        <v>49.58</v>
      </c>
      <c r="N8" s="5">
        <f t="shared" si="0"/>
        <v>70.017966843750003</v>
      </c>
    </row>
    <row r="9" spans="1:14" x14ac:dyDescent="0.2">
      <c r="C9" s="5" t="s">
        <v>4</v>
      </c>
      <c r="D9" s="5">
        <v>3405</v>
      </c>
      <c r="E9" s="5">
        <v>2</v>
      </c>
      <c r="F9" s="1">
        <v>1.1479999999999999</v>
      </c>
      <c r="G9" s="1">
        <v>0.55000000000000004</v>
      </c>
      <c r="H9" s="1">
        <v>36.630000000000003</v>
      </c>
      <c r="I9" s="1">
        <v>2.9</v>
      </c>
      <c r="J9" s="1">
        <v>76.92</v>
      </c>
      <c r="K9" s="1">
        <v>29.3</v>
      </c>
      <c r="L9" s="1">
        <v>53.91</v>
      </c>
      <c r="M9" s="1">
        <v>278.83999999999997</v>
      </c>
      <c r="N9" s="5">
        <f t="shared" si="0"/>
        <v>0.23034419100000006</v>
      </c>
    </row>
    <row r="10" spans="1:14" x14ac:dyDescent="0.2">
      <c r="C10" s="5" t="s">
        <v>4</v>
      </c>
      <c r="D10" s="5">
        <v>3405</v>
      </c>
      <c r="E10" s="5">
        <v>2</v>
      </c>
      <c r="F10" s="1">
        <v>6.1470000000000002</v>
      </c>
      <c r="G10" s="1">
        <v>2.0499999999999998</v>
      </c>
      <c r="H10" s="1">
        <v>31.14</v>
      </c>
      <c r="I10" s="1">
        <v>8</v>
      </c>
      <c r="J10" s="1">
        <v>183.15</v>
      </c>
      <c r="K10" s="1">
        <v>14.65</v>
      </c>
      <c r="L10" s="1">
        <v>629.19000000000005</v>
      </c>
      <c r="M10" s="1">
        <v>49.54</v>
      </c>
      <c r="N10" s="5">
        <f t="shared" si="0"/>
        <v>63.866351090249992</v>
      </c>
    </row>
    <row r="11" spans="1:14" x14ac:dyDescent="0.2">
      <c r="C11" s="5" t="s">
        <v>4</v>
      </c>
      <c r="D11" s="5">
        <v>3405</v>
      </c>
      <c r="E11" s="5">
        <v>2</v>
      </c>
      <c r="F11" s="1">
        <v>2.3050000000000002</v>
      </c>
      <c r="G11" s="1">
        <v>1.9</v>
      </c>
      <c r="H11" s="1">
        <v>31.14</v>
      </c>
      <c r="I11" s="1">
        <v>5</v>
      </c>
      <c r="J11" s="1">
        <v>133.69999999999999</v>
      </c>
      <c r="K11" s="1">
        <v>34.799999999999997</v>
      </c>
      <c r="L11" s="1">
        <v>170.59</v>
      </c>
      <c r="M11" s="1">
        <v>61.07</v>
      </c>
      <c r="N11" s="5">
        <f t="shared" si="0"/>
        <v>19.066853969999997</v>
      </c>
    </row>
    <row r="12" spans="1:14" x14ac:dyDescent="0.2">
      <c r="C12" s="5" t="s">
        <v>4</v>
      </c>
      <c r="D12" s="5">
        <v>3405</v>
      </c>
      <c r="E12" s="5">
        <v>3</v>
      </c>
      <c r="F12" s="1">
        <v>3.9350000000000001</v>
      </c>
      <c r="G12" s="1">
        <v>1.75</v>
      </c>
      <c r="H12" s="1">
        <v>18.32</v>
      </c>
      <c r="I12" s="1">
        <v>4.8</v>
      </c>
      <c r="J12" s="1">
        <v>95.24</v>
      </c>
      <c r="K12" s="1">
        <v>12.82</v>
      </c>
      <c r="L12" s="1">
        <v>456.48</v>
      </c>
      <c r="M12" s="1">
        <v>21.66</v>
      </c>
      <c r="N12" s="5">
        <f t="shared" si="0"/>
        <v>25.43350359375</v>
      </c>
    </row>
    <row r="13" spans="1:14" x14ac:dyDescent="0.2">
      <c r="C13" s="5" t="s">
        <v>4</v>
      </c>
      <c r="D13" s="5">
        <v>3405</v>
      </c>
      <c r="E13" s="5">
        <v>3</v>
      </c>
      <c r="F13" s="1">
        <v>1.4530000000000001</v>
      </c>
      <c r="G13" s="1">
        <v>2.8</v>
      </c>
      <c r="H13" s="1">
        <v>21.98</v>
      </c>
      <c r="I13" s="1">
        <v>3.8</v>
      </c>
      <c r="J13" s="1">
        <v>56.78</v>
      </c>
      <c r="K13" s="1">
        <v>20.149999999999999</v>
      </c>
      <c r="L13" s="1">
        <v>98.74</v>
      </c>
      <c r="M13" s="1">
        <v>40.18</v>
      </c>
      <c r="N13" s="5">
        <f t="shared" si="0"/>
        <v>38.46688473599999</v>
      </c>
    </row>
    <row r="14" spans="1:14" x14ac:dyDescent="0.2">
      <c r="C14" s="5" t="s">
        <v>4</v>
      </c>
      <c r="D14" s="5">
        <v>3405</v>
      </c>
      <c r="E14" s="5">
        <v>3</v>
      </c>
      <c r="F14" s="1">
        <v>1.4650000000000001</v>
      </c>
      <c r="G14" s="1">
        <v>1.45</v>
      </c>
      <c r="H14" s="1">
        <v>3.66</v>
      </c>
      <c r="I14" s="1">
        <v>2.4500000000000002</v>
      </c>
      <c r="J14" s="1">
        <v>45.79</v>
      </c>
      <c r="K14" s="1">
        <v>20.149999999999999</v>
      </c>
      <c r="L14" s="1">
        <v>121.24</v>
      </c>
      <c r="M14" s="1">
        <v>10.050000000000001</v>
      </c>
      <c r="N14" s="5">
        <f t="shared" si="0"/>
        <v>5.3862801637500004</v>
      </c>
    </row>
    <row r="15" spans="1:14" x14ac:dyDescent="0.2">
      <c r="C15" s="5" t="s">
        <v>4</v>
      </c>
      <c r="D15" s="5">
        <v>3405</v>
      </c>
      <c r="E15" s="5">
        <v>3</v>
      </c>
      <c r="F15" s="1">
        <v>0.89500000000000002</v>
      </c>
      <c r="G15" s="1">
        <v>1.55</v>
      </c>
      <c r="H15" s="1">
        <v>49.45</v>
      </c>
      <c r="I15" s="1">
        <v>3.85</v>
      </c>
      <c r="J15" s="1">
        <v>69.599999999999994</v>
      </c>
      <c r="K15" s="1">
        <v>56.78</v>
      </c>
      <c r="L15" s="1">
        <v>83.54</v>
      </c>
      <c r="M15" s="1">
        <v>9.61</v>
      </c>
      <c r="N15" s="5">
        <f t="shared" si="0"/>
        <v>4.0194389587500003</v>
      </c>
    </row>
    <row r="16" spans="1:14" x14ac:dyDescent="0.2">
      <c r="C16" s="5" t="s">
        <v>4</v>
      </c>
      <c r="D16" s="5">
        <v>3405</v>
      </c>
      <c r="E16" s="5">
        <v>6</v>
      </c>
      <c r="F16" s="5">
        <v>1.143</v>
      </c>
      <c r="G16" s="5">
        <v>1.5</v>
      </c>
      <c r="H16" s="5">
        <v>36.630000000000003</v>
      </c>
      <c r="I16" s="5">
        <v>3.03</v>
      </c>
      <c r="J16" s="5">
        <v>97.07</v>
      </c>
      <c r="K16" s="5">
        <v>16.48</v>
      </c>
      <c r="L16" s="5">
        <v>80.59</v>
      </c>
      <c r="M16" s="5">
        <v>56.86</v>
      </c>
      <c r="N16" s="5">
        <f t="shared" si="0"/>
        <v>4.6522957499999995</v>
      </c>
    </row>
    <row r="17" spans="3:14" x14ac:dyDescent="0.2">
      <c r="C17" s="5" t="s">
        <v>4</v>
      </c>
      <c r="D17" s="5">
        <v>3405</v>
      </c>
      <c r="E17" s="5">
        <v>6</v>
      </c>
      <c r="F17" s="5">
        <v>0.68100000000000005</v>
      </c>
      <c r="G17" s="5">
        <v>0.51</v>
      </c>
      <c r="H17" s="5">
        <v>23.81</v>
      </c>
      <c r="I17" s="5">
        <v>1.1100000000000001</v>
      </c>
      <c r="J17" s="5">
        <v>53.11</v>
      </c>
      <c r="K17" s="5">
        <v>12.82</v>
      </c>
      <c r="L17" s="5">
        <v>65.709999999999994</v>
      </c>
      <c r="M17" s="5">
        <v>29.42</v>
      </c>
      <c r="N17" s="5">
        <f t="shared" si="0"/>
        <v>0.108944409186</v>
      </c>
    </row>
    <row r="18" spans="3:14" x14ac:dyDescent="0.2">
      <c r="C18" s="5" t="s">
        <v>4</v>
      </c>
      <c r="D18" s="5">
        <v>3405</v>
      </c>
      <c r="E18" s="5">
        <v>6</v>
      </c>
      <c r="F18" s="5">
        <v>1.6839999999999999</v>
      </c>
      <c r="G18" s="5">
        <v>1.35</v>
      </c>
      <c r="H18" s="5">
        <v>34.799999999999997</v>
      </c>
      <c r="I18" s="5">
        <v>3.69</v>
      </c>
      <c r="J18" s="5">
        <v>130.04</v>
      </c>
      <c r="K18" s="5">
        <v>12.82</v>
      </c>
      <c r="L18" s="5">
        <v>171.53</v>
      </c>
      <c r="M18" s="5">
        <v>56.73</v>
      </c>
      <c r="N18" s="5">
        <f t="shared" si="0"/>
        <v>4.9967854290000009</v>
      </c>
    </row>
    <row r="19" spans="3:14" x14ac:dyDescent="0.2">
      <c r="C19" s="5" t="s">
        <v>4</v>
      </c>
      <c r="D19" s="5">
        <v>3405</v>
      </c>
      <c r="E19" s="5">
        <v>6</v>
      </c>
      <c r="F19" s="5">
        <v>1.448</v>
      </c>
      <c r="G19" s="5">
        <v>0.33</v>
      </c>
      <c r="H19" s="5">
        <v>14.65</v>
      </c>
      <c r="I19" s="5">
        <v>1.59</v>
      </c>
      <c r="J19" s="5">
        <v>117.22</v>
      </c>
      <c r="K19" s="5">
        <v>60.44</v>
      </c>
      <c r="L19" s="5">
        <v>101.5</v>
      </c>
      <c r="M19" s="5">
        <v>87.62</v>
      </c>
      <c r="N19" s="5">
        <f t="shared" si="0"/>
        <v>6.2756351855999995E-2</v>
      </c>
    </row>
    <row r="20" spans="3:14" x14ac:dyDescent="0.2">
      <c r="C20" s="5" t="s">
        <v>4</v>
      </c>
      <c r="D20" s="5">
        <v>3405</v>
      </c>
      <c r="E20" s="5">
        <v>6</v>
      </c>
      <c r="F20" s="5">
        <v>2.548</v>
      </c>
      <c r="G20" s="5">
        <v>1.17</v>
      </c>
      <c r="H20" s="5">
        <v>14.65</v>
      </c>
      <c r="I20" s="5">
        <v>3.24</v>
      </c>
      <c r="J20" s="5">
        <v>76.92</v>
      </c>
      <c r="K20" s="5">
        <v>7.33</v>
      </c>
      <c r="L20" s="5">
        <v>311.58</v>
      </c>
      <c r="M20" s="5">
        <v>21.39</v>
      </c>
      <c r="N20" s="5">
        <f t="shared" si="0"/>
        <v>4.9215773683439989</v>
      </c>
    </row>
    <row r="21" spans="3:14" x14ac:dyDescent="0.2">
      <c r="C21" s="5" t="s">
        <v>4</v>
      </c>
      <c r="D21" s="5">
        <v>3405</v>
      </c>
      <c r="E21" s="5">
        <v>6</v>
      </c>
      <c r="F21" s="5">
        <v>2.73</v>
      </c>
      <c r="G21" s="5">
        <v>1.23</v>
      </c>
      <c r="H21" s="5">
        <v>18.32</v>
      </c>
      <c r="I21" s="5">
        <v>3.87</v>
      </c>
      <c r="J21" s="5">
        <v>188.64</v>
      </c>
      <c r="K21" s="5">
        <v>9.16</v>
      </c>
      <c r="L21" s="5">
        <v>303.12</v>
      </c>
      <c r="M21" s="5">
        <v>28.25</v>
      </c>
      <c r="N21" s="5">
        <f t="shared" si="0"/>
        <v>6.1266812934599999</v>
      </c>
    </row>
    <row r="22" spans="3:14" x14ac:dyDescent="0.2">
      <c r="C22" s="5" t="s">
        <v>4</v>
      </c>
      <c r="D22" s="5">
        <v>3405</v>
      </c>
      <c r="E22" s="5">
        <v>6</v>
      </c>
      <c r="F22" s="5">
        <v>1.7629999999999999</v>
      </c>
      <c r="G22" s="5">
        <v>1.29</v>
      </c>
      <c r="H22" s="5">
        <v>27.47</v>
      </c>
      <c r="I22" s="5">
        <v>2.31</v>
      </c>
      <c r="J22" s="5">
        <v>131.87</v>
      </c>
      <c r="K22" s="5">
        <v>53.11</v>
      </c>
      <c r="L22" s="5">
        <v>135.08000000000001</v>
      </c>
      <c r="M22" s="5">
        <v>40.94</v>
      </c>
      <c r="N22" s="5">
        <f t="shared" si="0"/>
        <v>4.5642429246420004</v>
      </c>
    </row>
    <row r="23" spans="3:14" x14ac:dyDescent="0.2">
      <c r="C23" s="5" t="s">
        <v>4</v>
      </c>
      <c r="D23" s="5">
        <v>3405</v>
      </c>
      <c r="E23" s="5">
        <v>6</v>
      </c>
      <c r="F23" s="5">
        <v>1.51</v>
      </c>
      <c r="G23" s="5">
        <v>0.15</v>
      </c>
      <c r="H23" s="5">
        <v>7.33</v>
      </c>
      <c r="I23" s="5">
        <v>1.26</v>
      </c>
      <c r="J23" s="5">
        <v>78.75</v>
      </c>
      <c r="K23" s="5">
        <v>43.96</v>
      </c>
      <c r="L23" s="5">
        <v>97.48</v>
      </c>
      <c r="M23" s="5">
        <v>23.91</v>
      </c>
      <c r="N23" s="5">
        <f t="shared" si="0"/>
        <v>6.1460774999999995E-3</v>
      </c>
    </row>
    <row r="24" spans="3:14" x14ac:dyDescent="0.2">
      <c r="C24" s="5" t="s">
        <v>4</v>
      </c>
      <c r="D24" s="5">
        <v>3405</v>
      </c>
      <c r="E24" s="5">
        <v>7</v>
      </c>
      <c r="F24" s="5">
        <v>2.0649999999999999</v>
      </c>
      <c r="G24" s="5">
        <v>0.7</v>
      </c>
      <c r="H24" s="5">
        <v>16.48</v>
      </c>
      <c r="I24" s="5">
        <v>1.9</v>
      </c>
      <c r="J24" s="5">
        <v>56.78</v>
      </c>
      <c r="K24" s="5">
        <v>9.16</v>
      </c>
      <c r="L24" s="5">
        <v>241.14</v>
      </c>
      <c r="M24" s="5">
        <v>21.85</v>
      </c>
      <c r="N24" s="5">
        <f t="shared" si="0"/>
        <v>0.8542037699999997</v>
      </c>
    </row>
    <row r="25" spans="3:14" x14ac:dyDescent="0.2">
      <c r="C25" s="5" t="s">
        <v>4</v>
      </c>
      <c r="D25" s="5">
        <v>3405</v>
      </c>
      <c r="E25" s="5">
        <v>7</v>
      </c>
      <c r="F25" s="5">
        <v>0.98599999999999999</v>
      </c>
      <c r="G25" s="5">
        <v>2.4500000000000002</v>
      </c>
      <c r="H25" s="5">
        <v>40.29</v>
      </c>
      <c r="I25" s="5">
        <v>3.3</v>
      </c>
      <c r="J25" s="5">
        <v>62.27</v>
      </c>
      <c r="K25" s="5">
        <v>21.98</v>
      </c>
      <c r="L25" s="5">
        <v>79.42</v>
      </c>
      <c r="M25" s="5">
        <v>50.19</v>
      </c>
      <c r="N25" s="5">
        <f t="shared" si="0"/>
        <v>17.487288535500003</v>
      </c>
    </row>
    <row r="26" spans="3:14" x14ac:dyDescent="0.2">
      <c r="C26" s="5" t="s">
        <v>4</v>
      </c>
      <c r="D26" s="5">
        <v>3405</v>
      </c>
      <c r="E26" s="5">
        <v>7</v>
      </c>
      <c r="F26" s="5">
        <v>0.94199999999999995</v>
      </c>
      <c r="G26" s="5">
        <v>2.1</v>
      </c>
      <c r="H26" s="5">
        <v>16.48</v>
      </c>
      <c r="I26" s="5">
        <v>3.05</v>
      </c>
      <c r="J26" s="5">
        <v>49.45</v>
      </c>
      <c r="K26" s="5">
        <v>12.82</v>
      </c>
      <c r="L26" s="5">
        <v>89.64</v>
      </c>
      <c r="M26" s="5">
        <v>25.47</v>
      </c>
      <c r="N26" s="5">
        <f t="shared" si="0"/>
        <v>10.520977572</v>
      </c>
    </row>
    <row r="27" spans="3:14" x14ac:dyDescent="0.2">
      <c r="C27" s="5" t="s">
        <v>4</v>
      </c>
      <c r="D27" s="5">
        <v>3405</v>
      </c>
      <c r="E27" s="5">
        <v>9</v>
      </c>
      <c r="F27" s="5">
        <v>0.84099999999999997</v>
      </c>
      <c r="G27" s="5">
        <v>1.3</v>
      </c>
      <c r="H27" s="5">
        <v>20.149999999999999</v>
      </c>
      <c r="I27" s="5">
        <v>1.8</v>
      </c>
      <c r="J27" s="5">
        <v>43.96</v>
      </c>
      <c r="K27" s="5">
        <v>7.33</v>
      </c>
      <c r="L27" s="5">
        <v>114.2</v>
      </c>
      <c r="M27" s="5">
        <v>30.37</v>
      </c>
      <c r="N27" s="5">
        <f t="shared" si="0"/>
        <v>2.2282984620000006</v>
      </c>
    </row>
    <row r="28" spans="3:14" x14ac:dyDescent="0.2">
      <c r="C28" s="5" t="s">
        <v>4</v>
      </c>
      <c r="D28" s="5">
        <v>3405</v>
      </c>
      <c r="E28" s="5">
        <v>9</v>
      </c>
      <c r="F28" s="5">
        <v>1.73</v>
      </c>
      <c r="G28" s="5">
        <v>0.3</v>
      </c>
      <c r="H28" s="5">
        <v>32.97</v>
      </c>
      <c r="I28" s="5">
        <v>1.6</v>
      </c>
      <c r="J28" s="5">
        <v>144.69</v>
      </c>
      <c r="K28" s="5">
        <v>27.47</v>
      </c>
      <c r="L28" s="5">
        <v>116.1</v>
      </c>
      <c r="M28" s="5">
        <v>61.81</v>
      </c>
      <c r="N28" s="5">
        <f t="shared" si="0"/>
        <v>5.6332260000000002E-2</v>
      </c>
    </row>
    <row r="29" spans="3:14" x14ac:dyDescent="0.2">
      <c r="C29" s="5" t="s">
        <v>4</v>
      </c>
      <c r="D29" s="5">
        <v>3405</v>
      </c>
      <c r="E29" s="5">
        <v>9</v>
      </c>
      <c r="F29" s="5">
        <v>2.0270000000000001</v>
      </c>
      <c r="G29" s="5">
        <v>0.35</v>
      </c>
      <c r="H29" s="5">
        <v>23.81</v>
      </c>
      <c r="I29" s="5">
        <v>3.05</v>
      </c>
      <c r="J29" s="5">
        <v>201.47</v>
      </c>
      <c r="K29" s="5">
        <v>21.98</v>
      </c>
      <c r="L29" s="5">
        <v>157.38999999999999</v>
      </c>
      <c r="M29" s="5">
        <v>306.95999999999998</v>
      </c>
      <c r="N29" s="5">
        <f t="shared" si="0"/>
        <v>0.10481059574999997</v>
      </c>
    </row>
    <row r="30" spans="3:14" x14ac:dyDescent="0.2">
      <c r="C30" s="5" t="s">
        <v>4</v>
      </c>
      <c r="D30" s="5">
        <v>3405</v>
      </c>
      <c r="E30" s="5">
        <v>9</v>
      </c>
      <c r="F30" s="5">
        <v>0.94299999999999995</v>
      </c>
      <c r="G30" s="5">
        <v>1.05</v>
      </c>
      <c r="H30" s="5">
        <v>29.3</v>
      </c>
      <c r="I30" s="5">
        <v>4.0999999999999996</v>
      </c>
      <c r="J30" s="5">
        <v>86.08</v>
      </c>
      <c r="K30" s="5">
        <v>21.98</v>
      </c>
      <c r="L30" s="5">
        <v>59.38</v>
      </c>
      <c r="M30" s="5">
        <v>63.02</v>
      </c>
      <c r="N30" s="5">
        <f t="shared" si="0"/>
        <v>1.3165182922500001</v>
      </c>
    </row>
    <row r="31" spans="3:14" x14ac:dyDescent="0.2">
      <c r="C31" s="5" t="s">
        <v>4</v>
      </c>
      <c r="D31" s="5">
        <v>3405</v>
      </c>
      <c r="E31" s="5">
        <v>9</v>
      </c>
      <c r="F31" s="5">
        <v>1.077</v>
      </c>
      <c r="G31" s="5">
        <v>1.2</v>
      </c>
      <c r="H31" s="5">
        <v>27.47</v>
      </c>
      <c r="I31" s="5">
        <v>3.45</v>
      </c>
      <c r="J31" s="5">
        <v>80.59</v>
      </c>
      <c r="K31" s="5">
        <v>12.82</v>
      </c>
      <c r="L31" s="5">
        <v>132.36000000000001</v>
      </c>
      <c r="M31" s="5">
        <v>44.26</v>
      </c>
      <c r="N31" s="5">
        <f t="shared" si="0"/>
        <v>2.2444335359999998</v>
      </c>
    </row>
    <row r="32" spans="3:14" x14ac:dyDescent="0.2">
      <c r="C32" s="5" t="s">
        <v>4</v>
      </c>
      <c r="D32" s="5">
        <v>3405</v>
      </c>
      <c r="E32" s="5">
        <v>11</v>
      </c>
      <c r="F32" s="5">
        <v>1.232</v>
      </c>
      <c r="G32" s="5">
        <v>1.36</v>
      </c>
      <c r="H32" s="5">
        <v>16.48</v>
      </c>
      <c r="I32" s="5">
        <v>2.48</v>
      </c>
      <c r="J32" s="5">
        <v>34.799999999999997</v>
      </c>
      <c r="K32" s="5">
        <v>10.99</v>
      </c>
      <c r="L32" s="5">
        <v>135.38</v>
      </c>
      <c r="M32" s="5">
        <v>11.46</v>
      </c>
      <c r="N32" s="5">
        <f t="shared" si="0"/>
        <v>3.7374444011520014</v>
      </c>
    </row>
    <row r="33" spans="3:14" x14ac:dyDescent="0.2">
      <c r="C33" s="5" t="s">
        <v>4</v>
      </c>
      <c r="D33" s="5">
        <v>3405</v>
      </c>
      <c r="E33" s="5">
        <v>11</v>
      </c>
      <c r="F33" s="5">
        <v>1.929</v>
      </c>
      <c r="G33" s="5">
        <v>1.4</v>
      </c>
      <c r="H33" s="5">
        <v>10.99</v>
      </c>
      <c r="I33" s="5">
        <v>2.52</v>
      </c>
      <c r="J33" s="5">
        <v>65.930000000000007</v>
      </c>
      <c r="K33" s="5">
        <v>7.33</v>
      </c>
      <c r="L33" s="5">
        <v>288.44</v>
      </c>
      <c r="M33" s="5">
        <v>22.32</v>
      </c>
      <c r="N33" s="5">
        <f t="shared" si="0"/>
        <v>6.3835702559999987</v>
      </c>
    </row>
    <row r="34" spans="3:14" x14ac:dyDescent="0.2">
      <c r="C34" s="5" t="s">
        <v>4</v>
      </c>
      <c r="D34" s="5">
        <v>3405</v>
      </c>
      <c r="E34" s="5">
        <v>13</v>
      </c>
      <c r="F34" s="5">
        <v>2.1080000000000001</v>
      </c>
      <c r="G34" s="5">
        <v>1.04</v>
      </c>
      <c r="H34" s="5">
        <v>16.48</v>
      </c>
      <c r="I34" s="5">
        <v>3</v>
      </c>
      <c r="J34" s="5">
        <v>62.27</v>
      </c>
      <c r="K34" s="5">
        <v>10.99</v>
      </c>
      <c r="L34" s="5">
        <v>189.69</v>
      </c>
      <c r="M34" s="5">
        <v>19.46</v>
      </c>
      <c r="N34" s="5">
        <f t="shared" si="0"/>
        <v>2.8596832542719999</v>
      </c>
    </row>
    <row r="35" spans="3:14" x14ac:dyDescent="0.2">
      <c r="C35" s="5" t="s">
        <v>4</v>
      </c>
      <c r="D35" s="5">
        <v>3405</v>
      </c>
      <c r="E35" s="5">
        <v>13</v>
      </c>
      <c r="F35" s="5">
        <v>1.845</v>
      </c>
      <c r="G35" s="5">
        <v>1.1200000000000001</v>
      </c>
      <c r="H35" s="5">
        <v>21.98</v>
      </c>
      <c r="I35" s="5">
        <v>2.92</v>
      </c>
      <c r="J35" s="5">
        <v>80.59</v>
      </c>
      <c r="K35" s="5">
        <v>10.99</v>
      </c>
      <c r="L35" s="5">
        <v>169.62</v>
      </c>
      <c r="M35" s="5">
        <v>24.95</v>
      </c>
      <c r="N35" s="5">
        <f t="shared" si="0"/>
        <v>3.1260631449600011</v>
      </c>
    </row>
    <row r="36" spans="3:14" x14ac:dyDescent="0.2">
      <c r="C36" s="5" t="s">
        <v>4</v>
      </c>
      <c r="D36" s="5">
        <v>3405</v>
      </c>
      <c r="E36" s="5">
        <v>13</v>
      </c>
      <c r="F36" s="5">
        <v>2.0390000000000001</v>
      </c>
      <c r="G36" s="5">
        <v>0.92</v>
      </c>
      <c r="H36" s="5">
        <v>21.98</v>
      </c>
      <c r="I36" s="5">
        <v>2.84</v>
      </c>
      <c r="J36" s="5">
        <v>78.75</v>
      </c>
      <c r="K36" s="5">
        <v>18.32</v>
      </c>
      <c r="L36" s="5">
        <v>216.22</v>
      </c>
      <c r="M36" s="5">
        <v>26.64</v>
      </c>
      <c r="N36" s="5">
        <f t="shared" ref="N36:N67" si="1">(F36*1.206*(G36^3))</f>
        <v>1.9148202673920001</v>
      </c>
    </row>
    <row r="37" spans="3:14" x14ac:dyDescent="0.2">
      <c r="C37" s="5" t="s">
        <v>4</v>
      </c>
      <c r="D37" s="5">
        <v>3405</v>
      </c>
      <c r="E37" s="5">
        <v>13</v>
      </c>
      <c r="F37" s="5">
        <v>1.667</v>
      </c>
      <c r="G37" s="5">
        <v>1.24</v>
      </c>
      <c r="H37" s="5">
        <v>14.65</v>
      </c>
      <c r="I37" s="5">
        <v>2.84</v>
      </c>
      <c r="J37" s="5">
        <v>42.12</v>
      </c>
      <c r="K37" s="5">
        <v>9.16</v>
      </c>
      <c r="L37" s="5">
        <v>196.88</v>
      </c>
      <c r="M37" s="5">
        <v>13.36</v>
      </c>
      <c r="N37" s="5">
        <f t="shared" si="1"/>
        <v>3.8330807028480001</v>
      </c>
    </row>
    <row r="38" spans="3:14" x14ac:dyDescent="0.2">
      <c r="C38" s="5" t="s">
        <v>4</v>
      </c>
      <c r="D38" s="5">
        <v>3405</v>
      </c>
      <c r="E38" s="5">
        <v>14</v>
      </c>
      <c r="F38" s="5">
        <v>1.0109999999999999</v>
      </c>
      <c r="G38" s="5">
        <v>1.2</v>
      </c>
      <c r="H38" s="5">
        <v>18.32</v>
      </c>
      <c r="I38" s="5">
        <v>3.3</v>
      </c>
      <c r="J38" s="5">
        <v>62.27</v>
      </c>
      <c r="K38" s="5">
        <v>21.98</v>
      </c>
      <c r="L38" s="5">
        <v>147.88</v>
      </c>
      <c r="M38" s="5">
        <v>24.11</v>
      </c>
      <c r="N38" s="5">
        <f t="shared" si="1"/>
        <v>2.1068916479999995</v>
      </c>
    </row>
    <row r="39" spans="3:14" x14ac:dyDescent="0.2">
      <c r="C39" s="5" t="s">
        <v>4</v>
      </c>
      <c r="D39" s="5">
        <v>3405</v>
      </c>
      <c r="E39" s="5">
        <v>14</v>
      </c>
      <c r="F39" s="5">
        <v>0.88700000000000001</v>
      </c>
      <c r="G39" s="5">
        <v>1.56</v>
      </c>
      <c r="H39" s="5">
        <v>69.599999999999994</v>
      </c>
      <c r="I39" s="5">
        <v>2.52</v>
      </c>
      <c r="J39" s="5">
        <v>111.72</v>
      </c>
      <c r="K39" s="5">
        <v>54.95</v>
      </c>
      <c r="L39" s="5">
        <v>103.24</v>
      </c>
      <c r="M39" s="5">
        <v>50.58</v>
      </c>
      <c r="N39" s="5">
        <f t="shared" si="1"/>
        <v>4.0611097163520009</v>
      </c>
    </row>
    <row r="40" spans="3:14" x14ac:dyDescent="0.2">
      <c r="C40" s="5" t="s">
        <v>4</v>
      </c>
      <c r="D40" s="5">
        <v>3405</v>
      </c>
      <c r="E40" s="5">
        <v>14</v>
      </c>
      <c r="F40" s="5">
        <v>0.96199999999999997</v>
      </c>
      <c r="G40" s="5">
        <v>1.92</v>
      </c>
      <c r="H40" s="5">
        <v>18.32</v>
      </c>
      <c r="I40" s="5">
        <v>3.3</v>
      </c>
      <c r="J40" s="5">
        <v>53.11</v>
      </c>
      <c r="K40" s="5">
        <v>10.99</v>
      </c>
      <c r="L40" s="5">
        <v>108.65</v>
      </c>
      <c r="M40" s="5">
        <v>22.7</v>
      </c>
      <c r="N40" s="5">
        <f t="shared" si="1"/>
        <v>8.2115674767359987</v>
      </c>
    </row>
    <row r="41" spans="3:14" x14ac:dyDescent="0.2">
      <c r="C41" s="5" t="s">
        <v>4</v>
      </c>
      <c r="D41" s="5">
        <v>3405</v>
      </c>
      <c r="E41" s="5">
        <v>14</v>
      </c>
      <c r="F41" s="5">
        <v>1.0780000000000001</v>
      </c>
      <c r="G41" s="5">
        <v>0.72</v>
      </c>
      <c r="H41" s="5">
        <v>38.46</v>
      </c>
      <c r="I41" s="5">
        <v>3.12</v>
      </c>
      <c r="J41" s="5">
        <v>152.01</v>
      </c>
      <c r="K41" s="5">
        <v>43.96</v>
      </c>
      <c r="L41" s="5">
        <v>94.56</v>
      </c>
      <c r="M41" s="5">
        <v>95.11</v>
      </c>
      <c r="N41" s="5">
        <f t="shared" si="1"/>
        <v>0.48524778086399994</v>
      </c>
    </row>
    <row r="42" spans="3:14" x14ac:dyDescent="0.2">
      <c r="C42" s="5" t="s">
        <v>4</v>
      </c>
      <c r="D42" s="5">
        <v>3405</v>
      </c>
      <c r="E42" s="5">
        <v>14</v>
      </c>
      <c r="F42" s="5">
        <v>1.486</v>
      </c>
      <c r="G42" s="5">
        <v>1.08</v>
      </c>
      <c r="H42" s="5">
        <v>12.82</v>
      </c>
      <c r="I42" s="5">
        <v>3.12</v>
      </c>
      <c r="J42" s="5">
        <v>43.96</v>
      </c>
      <c r="K42" s="5">
        <v>12.82</v>
      </c>
      <c r="L42" s="5">
        <v>182.75</v>
      </c>
      <c r="M42" s="5">
        <v>13.93</v>
      </c>
      <c r="N42" s="5">
        <f t="shared" si="1"/>
        <v>2.2575500305920002</v>
      </c>
    </row>
    <row r="43" spans="3:14" x14ac:dyDescent="0.2">
      <c r="C43" s="5" t="s">
        <v>4</v>
      </c>
      <c r="D43" s="5">
        <v>3405</v>
      </c>
      <c r="E43" s="5">
        <v>14</v>
      </c>
      <c r="F43" s="5">
        <v>1.2030000000000001</v>
      </c>
      <c r="G43" s="5">
        <v>1.92</v>
      </c>
      <c r="H43" s="5">
        <v>12.82</v>
      </c>
      <c r="I43" s="5">
        <v>5.0999999999999996</v>
      </c>
      <c r="J43" s="5">
        <v>49.45</v>
      </c>
      <c r="K43" s="5">
        <v>14.65</v>
      </c>
      <c r="L43" s="5">
        <v>155.18</v>
      </c>
      <c r="M43" s="5">
        <v>19.829999999999998</v>
      </c>
      <c r="N43" s="5">
        <f t="shared" si="1"/>
        <v>10.268727312384</v>
      </c>
    </row>
    <row r="44" spans="3:14" x14ac:dyDescent="0.2">
      <c r="C44" s="5" t="s">
        <v>4</v>
      </c>
      <c r="D44" s="5">
        <v>3405</v>
      </c>
      <c r="E44" s="5">
        <v>14</v>
      </c>
      <c r="F44" s="5">
        <v>0.97799999999999998</v>
      </c>
      <c r="G44" s="5">
        <v>2.52</v>
      </c>
      <c r="H44" s="5">
        <v>31.14</v>
      </c>
      <c r="I44" s="5">
        <v>4.2</v>
      </c>
      <c r="J44" s="5">
        <v>64.099999999999994</v>
      </c>
      <c r="K44" s="5">
        <v>16.48</v>
      </c>
      <c r="L44" s="5">
        <v>94.84</v>
      </c>
      <c r="M44" s="5">
        <v>37.44</v>
      </c>
      <c r="N44" s="5">
        <f t="shared" si="1"/>
        <v>18.875035839744001</v>
      </c>
    </row>
    <row r="45" spans="3:14" x14ac:dyDescent="0.2">
      <c r="C45" s="5" t="s">
        <v>4</v>
      </c>
      <c r="D45" s="5">
        <v>3405</v>
      </c>
      <c r="E45" s="5">
        <v>15</v>
      </c>
      <c r="F45" s="5">
        <v>1.3149999999999999</v>
      </c>
      <c r="G45" s="5">
        <v>1.4</v>
      </c>
      <c r="H45" s="5">
        <v>18.32</v>
      </c>
      <c r="I45" s="5">
        <v>3.25</v>
      </c>
      <c r="J45" s="5">
        <v>43.96</v>
      </c>
      <c r="K45" s="5">
        <v>7.33</v>
      </c>
      <c r="L45" s="5">
        <v>183.31</v>
      </c>
      <c r="M45" s="5">
        <v>19.07</v>
      </c>
      <c r="N45" s="5">
        <f t="shared" si="1"/>
        <v>4.3516821599999984</v>
      </c>
    </row>
    <row r="46" spans="3:14" x14ac:dyDescent="0.2">
      <c r="C46" s="5" t="s">
        <v>4</v>
      </c>
      <c r="D46" s="5">
        <v>3405</v>
      </c>
      <c r="E46" s="5">
        <v>15</v>
      </c>
      <c r="F46" s="5">
        <v>0.74399999999999999</v>
      </c>
      <c r="G46" s="5">
        <v>1.7</v>
      </c>
      <c r="H46" s="5">
        <v>27.47</v>
      </c>
      <c r="I46" s="5">
        <v>2.6</v>
      </c>
      <c r="J46" s="5">
        <v>54.95</v>
      </c>
      <c r="K46" s="5">
        <v>16.48</v>
      </c>
      <c r="L46" s="5">
        <v>71.36</v>
      </c>
      <c r="M46" s="5">
        <v>31.72</v>
      </c>
      <c r="N46" s="5">
        <f t="shared" si="1"/>
        <v>4.4082580319999991</v>
      </c>
    </row>
    <row r="47" spans="3:14" x14ac:dyDescent="0.2">
      <c r="C47" s="5" t="s">
        <v>4</v>
      </c>
      <c r="D47" s="5">
        <v>3405</v>
      </c>
      <c r="E47" s="5">
        <v>15</v>
      </c>
      <c r="F47" s="5">
        <v>0.89100000000000001</v>
      </c>
      <c r="G47" s="5">
        <v>0.75</v>
      </c>
      <c r="H47" s="5">
        <v>10.99</v>
      </c>
      <c r="I47" s="5">
        <v>1.95</v>
      </c>
      <c r="J47" s="5">
        <v>60.44</v>
      </c>
      <c r="K47" s="5">
        <v>14.65</v>
      </c>
      <c r="L47" s="5">
        <v>66.56</v>
      </c>
      <c r="M47" s="5">
        <v>16.77</v>
      </c>
      <c r="N47" s="5">
        <f t="shared" si="1"/>
        <v>0.45332409374999999</v>
      </c>
    </row>
    <row r="48" spans="3:14" x14ac:dyDescent="0.2">
      <c r="C48" s="5" t="s">
        <v>4</v>
      </c>
      <c r="D48" s="5">
        <v>3405</v>
      </c>
      <c r="E48" s="5">
        <v>15</v>
      </c>
      <c r="F48" s="5">
        <v>1.341</v>
      </c>
      <c r="G48" s="5">
        <v>1.6</v>
      </c>
      <c r="H48" s="5">
        <v>10.99</v>
      </c>
      <c r="I48" s="5">
        <v>3.3</v>
      </c>
      <c r="J48" s="5">
        <v>64.099999999999994</v>
      </c>
      <c r="K48" s="5">
        <v>18.32</v>
      </c>
      <c r="L48" s="5">
        <v>134.27000000000001</v>
      </c>
      <c r="M48" s="5">
        <v>9.44</v>
      </c>
      <c r="N48" s="5">
        <f t="shared" si="1"/>
        <v>6.6242396160000014</v>
      </c>
    </row>
    <row r="49" spans="3:14" x14ac:dyDescent="0.2">
      <c r="C49" s="5" t="s">
        <v>4</v>
      </c>
      <c r="D49" s="5">
        <v>3405</v>
      </c>
      <c r="E49" s="5">
        <v>16</v>
      </c>
      <c r="F49" s="5">
        <v>0.91800000000000004</v>
      </c>
      <c r="G49" s="5">
        <v>1.1499999999999999</v>
      </c>
      <c r="H49" s="5">
        <v>16.48</v>
      </c>
      <c r="I49" s="5">
        <v>1.65</v>
      </c>
      <c r="J49" s="5">
        <v>53.11</v>
      </c>
      <c r="K49" s="5">
        <v>7.33</v>
      </c>
      <c r="L49" s="5">
        <v>122.7</v>
      </c>
      <c r="M49" s="5">
        <v>30.74</v>
      </c>
      <c r="N49" s="5">
        <f t="shared" si="1"/>
        <v>1.6837728794999995</v>
      </c>
    </row>
    <row r="50" spans="3:14" x14ac:dyDescent="0.2">
      <c r="C50" s="5" t="s">
        <v>4</v>
      </c>
      <c r="D50" s="5">
        <v>3405</v>
      </c>
      <c r="E50" s="5">
        <v>17</v>
      </c>
      <c r="F50" s="5">
        <v>0.94599999999999995</v>
      </c>
      <c r="G50" s="5">
        <v>1</v>
      </c>
      <c r="H50" s="5">
        <v>18.32</v>
      </c>
      <c r="I50" s="5">
        <v>2.56</v>
      </c>
      <c r="J50" s="5">
        <v>60.44</v>
      </c>
      <c r="K50" s="5">
        <v>18.32</v>
      </c>
      <c r="L50" s="5">
        <v>80.37</v>
      </c>
      <c r="M50" s="5">
        <v>65.94</v>
      </c>
      <c r="N50" s="5">
        <f t="shared" si="1"/>
        <v>1.140876</v>
      </c>
    </row>
    <row r="51" spans="3:14" x14ac:dyDescent="0.2">
      <c r="C51" s="5" t="s">
        <v>4</v>
      </c>
      <c r="D51" s="5">
        <v>3405</v>
      </c>
      <c r="E51" s="5">
        <v>17</v>
      </c>
      <c r="F51" s="5">
        <v>1.204</v>
      </c>
      <c r="G51" s="5">
        <v>1.56</v>
      </c>
      <c r="H51" s="5">
        <v>36.630000000000003</v>
      </c>
      <c r="I51" s="5">
        <v>2.4</v>
      </c>
      <c r="J51" s="5">
        <v>86.08</v>
      </c>
      <c r="K51" s="5">
        <v>14.65</v>
      </c>
      <c r="L51" s="5">
        <v>140.63999999999999</v>
      </c>
      <c r="M51" s="5">
        <v>46.01</v>
      </c>
      <c r="N51" s="5">
        <f t="shared" si="1"/>
        <v>5.5124871459840001</v>
      </c>
    </row>
    <row r="52" spans="3:14" x14ac:dyDescent="0.2">
      <c r="C52" s="5" t="s">
        <v>4</v>
      </c>
      <c r="D52" s="5">
        <v>3405</v>
      </c>
      <c r="E52" s="5">
        <v>17</v>
      </c>
      <c r="F52" s="5">
        <v>1.3089999999999999</v>
      </c>
      <c r="G52" s="5">
        <v>1.48</v>
      </c>
      <c r="H52" s="5">
        <v>38.46</v>
      </c>
      <c r="I52" s="5">
        <v>2.96</v>
      </c>
      <c r="J52" s="5">
        <v>78.75</v>
      </c>
      <c r="K52" s="5">
        <v>16.48</v>
      </c>
      <c r="L52" s="5">
        <v>160.78</v>
      </c>
      <c r="M52" s="5">
        <v>51.36</v>
      </c>
      <c r="N52" s="5">
        <f t="shared" si="1"/>
        <v>5.1176679079679985</v>
      </c>
    </row>
    <row r="53" spans="3:14" x14ac:dyDescent="0.2">
      <c r="C53" s="5" t="s">
        <v>4</v>
      </c>
      <c r="D53" s="5">
        <v>3405</v>
      </c>
      <c r="E53" s="5">
        <v>17</v>
      </c>
      <c r="F53" s="5">
        <v>1.6140000000000001</v>
      </c>
      <c r="G53" s="5">
        <v>1.1200000000000001</v>
      </c>
      <c r="H53" s="5">
        <v>38.46</v>
      </c>
      <c r="I53" s="5">
        <v>2.2799999999999998</v>
      </c>
      <c r="J53" s="5">
        <v>78.75</v>
      </c>
      <c r="K53" s="5">
        <v>5.49</v>
      </c>
      <c r="L53" s="5">
        <v>198.12</v>
      </c>
      <c r="M53" s="5">
        <v>61.07</v>
      </c>
      <c r="N53" s="5">
        <f t="shared" si="1"/>
        <v>2.7346698731520007</v>
      </c>
    </row>
    <row r="54" spans="3:14" x14ac:dyDescent="0.2">
      <c r="C54" s="5" t="s">
        <v>4</v>
      </c>
      <c r="D54" s="5">
        <v>3405</v>
      </c>
      <c r="E54" s="5">
        <v>17</v>
      </c>
      <c r="F54" s="5">
        <v>1.4930000000000001</v>
      </c>
      <c r="G54" s="5">
        <v>1.04</v>
      </c>
      <c r="H54" s="5">
        <v>47.62</v>
      </c>
      <c r="I54" s="5">
        <v>2.56</v>
      </c>
      <c r="J54" s="5">
        <v>82.42</v>
      </c>
      <c r="K54" s="5">
        <v>34.799999999999997</v>
      </c>
      <c r="L54" s="5">
        <v>127.15</v>
      </c>
      <c r="M54" s="5">
        <v>39.03</v>
      </c>
      <c r="N54" s="5">
        <f t="shared" si="1"/>
        <v>2.0253828741120001</v>
      </c>
    </row>
    <row r="55" spans="3:14" x14ac:dyDescent="0.2">
      <c r="C55" s="5" t="s">
        <v>4</v>
      </c>
      <c r="D55" s="5">
        <v>3405</v>
      </c>
      <c r="E55" s="5">
        <v>17</v>
      </c>
      <c r="F55" s="5">
        <v>1.2889999999999999</v>
      </c>
      <c r="G55" s="5">
        <v>1.24</v>
      </c>
      <c r="H55" s="5">
        <v>42.12</v>
      </c>
      <c r="I55" s="5">
        <v>2.48</v>
      </c>
      <c r="J55" s="5">
        <v>58.61</v>
      </c>
      <c r="K55" s="5">
        <v>29.3</v>
      </c>
      <c r="L55" s="5">
        <v>122.52</v>
      </c>
      <c r="M55" s="5">
        <v>29.97</v>
      </c>
      <c r="N55" s="5">
        <f t="shared" si="1"/>
        <v>2.9639118332159997</v>
      </c>
    </row>
    <row r="56" spans="3:14" x14ac:dyDescent="0.2">
      <c r="C56" s="5" t="s">
        <v>4</v>
      </c>
      <c r="D56" s="5">
        <v>3405</v>
      </c>
      <c r="E56" s="5">
        <v>17</v>
      </c>
      <c r="F56" s="5">
        <v>0.79500000000000004</v>
      </c>
      <c r="G56" s="5">
        <v>1.4</v>
      </c>
      <c r="H56" s="5">
        <v>43.96</v>
      </c>
      <c r="I56" s="5">
        <v>1.64</v>
      </c>
      <c r="J56" s="5">
        <v>49.45</v>
      </c>
      <c r="K56" s="5">
        <v>20.149999999999999</v>
      </c>
      <c r="L56" s="5">
        <v>36.25</v>
      </c>
      <c r="M56" s="5">
        <v>53.31</v>
      </c>
      <c r="N56" s="5">
        <f t="shared" si="1"/>
        <v>2.6308648799999994</v>
      </c>
    </row>
    <row r="57" spans="3:14" x14ac:dyDescent="0.2">
      <c r="C57" s="5" t="s">
        <v>4</v>
      </c>
      <c r="D57" s="5">
        <v>3405</v>
      </c>
      <c r="E57" s="5">
        <v>17</v>
      </c>
      <c r="F57" s="5">
        <v>1.1040000000000001</v>
      </c>
      <c r="G57" s="5">
        <v>0.88</v>
      </c>
      <c r="H57" s="5">
        <v>12.82</v>
      </c>
      <c r="I57" s="5">
        <v>1.84</v>
      </c>
      <c r="J57" s="5">
        <v>51.28</v>
      </c>
      <c r="K57" s="5">
        <v>16.48</v>
      </c>
      <c r="L57" s="5">
        <v>106.66</v>
      </c>
      <c r="M57" s="5">
        <v>20.77</v>
      </c>
      <c r="N57" s="5">
        <f t="shared" si="1"/>
        <v>0.9073281761280001</v>
      </c>
    </row>
    <row r="58" spans="3:14" x14ac:dyDescent="0.2">
      <c r="C58" s="5" t="s">
        <v>4</v>
      </c>
      <c r="D58" s="5">
        <v>3425</v>
      </c>
      <c r="E58" s="5">
        <v>3</v>
      </c>
      <c r="F58" s="5">
        <v>1.085</v>
      </c>
      <c r="G58" s="5">
        <v>1.76</v>
      </c>
      <c r="H58" s="5">
        <v>31.14</v>
      </c>
      <c r="I58" s="5">
        <v>2.92</v>
      </c>
      <c r="J58" s="5">
        <v>87.91</v>
      </c>
      <c r="K58" s="5">
        <v>34.799999999999997</v>
      </c>
      <c r="L58" s="5">
        <v>76.63</v>
      </c>
      <c r="M58" s="5">
        <v>57.44</v>
      </c>
      <c r="N58" s="5">
        <f t="shared" si="1"/>
        <v>7.1337034137599984</v>
      </c>
    </row>
    <row r="59" spans="3:14" x14ac:dyDescent="0.2">
      <c r="C59" s="5" t="s">
        <v>4</v>
      </c>
      <c r="D59" s="5">
        <v>3425</v>
      </c>
      <c r="E59" s="5">
        <v>3</v>
      </c>
      <c r="F59" s="5">
        <v>1.831</v>
      </c>
      <c r="G59" s="5">
        <v>0.72</v>
      </c>
      <c r="H59" s="5">
        <v>18.32</v>
      </c>
      <c r="I59" s="5">
        <v>2.16</v>
      </c>
      <c r="J59" s="5">
        <v>102.56</v>
      </c>
      <c r="K59" s="5">
        <v>9.16</v>
      </c>
      <c r="L59" s="5">
        <v>143.43</v>
      </c>
      <c r="M59" s="5">
        <v>57.7</v>
      </c>
      <c r="N59" s="5">
        <f t="shared" si="1"/>
        <v>0.8242010081279999</v>
      </c>
    </row>
    <row r="60" spans="3:14" x14ac:dyDescent="0.2">
      <c r="C60" s="5" t="s">
        <v>4</v>
      </c>
      <c r="D60" s="5">
        <v>3425</v>
      </c>
      <c r="E60" s="5">
        <v>3</v>
      </c>
      <c r="F60" s="5">
        <v>1.758</v>
      </c>
      <c r="G60" s="5">
        <v>0.76</v>
      </c>
      <c r="H60" s="5">
        <v>16.48</v>
      </c>
      <c r="I60" s="5">
        <v>2.92</v>
      </c>
      <c r="J60" s="5">
        <v>67.77</v>
      </c>
      <c r="K60" s="5">
        <v>23.81</v>
      </c>
      <c r="L60" s="5">
        <v>111.49</v>
      </c>
      <c r="M60" s="5">
        <v>47.15</v>
      </c>
      <c r="N60" s="5">
        <f t="shared" si="1"/>
        <v>0.93069408844800006</v>
      </c>
    </row>
    <row r="61" spans="3:14" x14ac:dyDescent="0.2">
      <c r="C61" s="5" t="s">
        <v>4</v>
      </c>
      <c r="D61" s="5">
        <v>3425</v>
      </c>
      <c r="E61" s="5">
        <v>3</v>
      </c>
      <c r="F61" s="5">
        <v>1.794</v>
      </c>
      <c r="G61" s="5">
        <v>1.76</v>
      </c>
      <c r="H61" s="5">
        <v>18.32</v>
      </c>
      <c r="I61" s="5">
        <v>2.96</v>
      </c>
      <c r="J61" s="5">
        <v>82.42</v>
      </c>
      <c r="K61" s="5">
        <v>14.65</v>
      </c>
      <c r="L61" s="5">
        <v>147.06</v>
      </c>
      <c r="M61" s="5">
        <v>35.39</v>
      </c>
      <c r="N61" s="5">
        <f t="shared" si="1"/>
        <v>11.795266289663999</v>
      </c>
    </row>
    <row r="62" spans="3:14" x14ac:dyDescent="0.2">
      <c r="C62" s="5" t="s">
        <v>4</v>
      </c>
      <c r="D62" s="5">
        <v>3425</v>
      </c>
      <c r="E62" s="5">
        <v>3</v>
      </c>
      <c r="F62" s="5">
        <v>1.361</v>
      </c>
      <c r="G62" s="5">
        <v>1.28</v>
      </c>
      <c r="H62" s="5">
        <v>21.98</v>
      </c>
      <c r="I62" s="5">
        <v>2.16</v>
      </c>
      <c r="J62" s="5">
        <v>75.09</v>
      </c>
      <c r="K62" s="5">
        <v>10.99</v>
      </c>
      <c r="L62" s="5">
        <v>120.75</v>
      </c>
      <c r="M62" s="5">
        <v>57.5</v>
      </c>
      <c r="N62" s="5">
        <f t="shared" si="1"/>
        <v>3.4421939896320004</v>
      </c>
    </row>
    <row r="63" spans="3:14" x14ac:dyDescent="0.2">
      <c r="C63" s="5" t="s">
        <v>4</v>
      </c>
      <c r="D63" s="5">
        <v>3425</v>
      </c>
      <c r="E63" s="5">
        <v>4</v>
      </c>
      <c r="F63" s="5">
        <v>2.653</v>
      </c>
      <c r="G63" s="5">
        <v>2.1</v>
      </c>
      <c r="H63" s="5">
        <v>29.3</v>
      </c>
      <c r="I63" s="5">
        <v>2.2200000000000002</v>
      </c>
      <c r="J63" s="5">
        <v>29.3</v>
      </c>
      <c r="K63" s="5">
        <v>5.49</v>
      </c>
      <c r="L63" s="5">
        <v>236.42</v>
      </c>
      <c r="M63" s="5">
        <v>30.83</v>
      </c>
      <c r="N63" s="5">
        <f t="shared" si="1"/>
        <v>29.630736198000001</v>
      </c>
    </row>
    <row r="64" spans="3:14" x14ac:dyDescent="0.2">
      <c r="C64" s="5" t="s">
        <v>4</v>
      </c>
      <c r="D64" s="5">
        <v>3425</v>
      </c>
      <c r="E64" s="5">
        <v>4</v>
      </c>
      <c r="F64" s="5">
        <v>2.4809999999999999</v>
      </c>
      <c r="G64" s="5">
        <v>1.98</v>
      </c>
      <c r="H64" s="5">
        <v>21.98</v>
      </c>
      <c r="I64" s="5">
        <v>1.98</v>
      </c>
      <c r="J64" s="5">
        <v>31.14</v>
      </c>
      <c r="K64" s="5">
        <v>9.16</v>
      </c>
      <c r="L64" s="5">
        <v>319.83</v>
      </c>
      <c r="M64" s="5">
        <v>21.52</v>
      </c>
      <c r="N64" s="5">
        <f t="shared" si="1"/>
        <v>23.225744429711995</v>
      </c>
    </row>
    <row r="65" spans="3:14" x14ac:dyDescent="0.2">
      <c r="C65" s="5" t="s">
        <v>4</v>
      </c>
      <c r="D65" s="5">
        <v>3425</v>
      </c>
      <c r="E65" s="5">
        <v>6</v>
      </c>
      <c r="F65" s="5">
        <v>0.97299999999999998</v>
      </c>
      <c r="G65" s="5">
        <v>0.55000000000000004</v>
      </c>
      <c r="H65" s="5">
        <v>14.65</v>
      </c>
      <c r="I65" s="5">
        <v>2.4500000000000002</v>
      </c>
      <c r="J65" s="5">
        <v>42.12</v>
      </c>
      <c r="K65" s="5">
        <v>3.66</v>
      </c>
      <c r="L65" s="5">
        <v>71.52</v>
      </c>
      <c r="M65" s="5">
        <v>28.91</v>
      </c>
      <c r="N65" s="5">
        <f t="shared" si="1"/>
        <v>0.19523074725000006</v>
      </c>
    </row>
    <row r="66" spans="3:14" x14ac:dyDescent="0.2">
      <c r="C66" s="5" t="s">
        <v>4</v>
      </c>
      <c r="D66" s="5">
        <v>3425</v>
      </c>
      <c r="E66" s="5">
        <v>6</v>
      </c>
      <c r="F66" s="5">
        <v>1.085</v>
      </c>
      <c r="G66" s="5">
        <v>1.75</v>
      </c>
      <c r="H66" s="5">
        <v>16.48</v>
      </c>
      <c r="I66" s="5">
        <v>2.95</v>
      </c>
      <c r="J66" s="5">
        <v>34.799999999999997</v>
      </c>
      <c r="K66" s="5">
        <v>10.99</v>
      </c>
      <c r="L66" s="5">
        <v>64.31</v>
      </c>
      <c r="M66" s="5">
        <v>18.82</v>
      </c>
      <c r="N66" s="5">
        <f t="shared" si="1"/>
        <v>7.0127957812499995</v>
      </c>
    </row>
    <row r="67" spans="3:14" x14ac:dyDescent="0.2">
      <c r="C67" s="5" t="s">
        <v>4</v>
      </c>
      <c r="D67" s="5">
        <v>3425</v>
      </c>
      <c r="E67" s="5">
        <v>7</v>
      </c>
      <c r="F67" s="5">
        <v>2.6139999999999999</v>
      </c>
      <c r="G67" s="5">
        <v>2.76</v>
      </c>
      <c r="H67" s="5">
        <v>23.81</v>
      </c>
      <c r="I67" s="5">
        <v>7.8</v>
      </c>
      <c r="J67" s="5">
        <v>97.07</v>
      </c>
      <c r="K67" s="5">
        <v>29.3</v>
      </c>
      <c r="L67" s="5">
        <v>218.5</v>
      </c>
      <c r="M67" s="5">
        <v>35.36</v>
      </c>
      <c r="N67" s="5">
        <f t="shared" si="1"/>
        <v>66.279639446783989</v>
      </c>
    </row>
    <row r="68" spans="3:14" x14ac:dyDescent="0.2">
      <c r="C68" s="5" t="s">
        <v>4</v>
      </c>
      <c r="D68" s="5">
        <v>3425</v>
      </c>
      <c r="E68" s="5">
        <v>7</v>
      </c>
      <c r="F68" s="5">
        <v>2.7949999999999999</v>
      </c>
      <c r="G68" s="5">
        <v>2.16</v>
      </c>
      <c r="H68" s="5">
        <v>64.099999999999994</v>
      </c>
      <c r="I68" s="5">
        <v>3.9</v>
      </c>
      <c r="J68" s="5">
        <v>139.19</v>
      </c>
      <c r="K68" s="5">
        <v>58.61</v>
      </c>
      <c r="L68" s="5">
        <v>140.04</v>
      </c>
      <c r="M68" s="5">
        <v>64.540000000000006</v>
      </c>
      <c r="N68" s="5">
        <f t="shared" ref="N68:N99" si="2">(F68*1.206*(G68^3))</f>
        <v>33.969595345920006</v>
      </c>
    </row>
    <row r="69" spans="3:14" x14ac:dyDescent="0.2">
      <c r="C69" s="5" t="s">
        <v>4</v>
      </c>
      <c r="D69" s="5">
        <v>3425</v>
      </c>
      <c r="E69" s="5">
        <v>8</v>
      </c>
      <c r="F69" s="5">
        <v>2.8969999999999998</v>
      </c>
      <c r="G69" s="5">
        <v>2.15</v>
      </c>
      <c r="H69" s="5">
        <v>69.599999999999994</v>
      </c>
      <c r="I69" s="5">
        <v>8.8000000000000007</v>
      </c>
      <c r="J69" s="5">
        <v>252.75</v>
      </c>
      <c r="K69" s="5">
        <v>23.81</v>
      </c>
      <c r="L69" s="5">
        <v>224.94</v>
      </c>
      <c r="M69" s="5">
        <v>132.93</v>
      </c>
      <c r="N69" s="5">
        <f t="shared" si="2"/>
        <v>34.722515684249991</v>
      </c>
    </row>
    <row r="70" spans="3:14" x14ac:dyDescent="0.2">
      <c r="C70" s="5" t="s">
        <v>4</v>
      </c>
      <c r="D70" s="5">
        <v>3425</v>
      </c>
      <c r="E70" s="5">
        <v>9</v>
      </c>
      <c r="F70" s="5">
        <v>1.381</v>
      </c>
      <c r="G70" s="5">
        <v>2.1</v>
      </c>
      <c r="H70" s="5">
        <v>18.32</v>
      </c>
      <c r="I70" s="5">
        <v>3.9</v>
      </c>
      <c r="J70" s="5">
        <v>49.45</v>
      </c>
      <c r="K70" s="5">
        <v>10.99</v>
      </c>
      <c r="L70" s="5">
        <v>175.35</v>
      </c>
      <c r="M70" s="5">
        <v>28</v>
      </c>
      <c r="N70" s="5">
        <f t="shared" si="2"/>
        <v>15.424065846000001</v>
      </c>
    </row>
    <row r="71" spans="3:14" x14ac:dyDescent="0.2">
      <c r="C71" s="5" t="s">
        <v>4</v>
      </c>
      <c r="D71" s="5">
        <v>3425</v>
      </c>
      <c r="E71" s="5">
        <v>11</v>
      </c>
      <c r="F71" s="5">
        <v>1.72</v>
      </c>
      <c r="G71" s="5">
        <v>2.52</v>
      </c>
      <c r="H71" s="5">
        <v>18.32</v>
      </c>
      <c r="I71" s="5">
        <v>3.24</v>
      </c>
      <c r="J71" s="5">
        <v>60.44</v>
      </c>
      <c r="K71" s="5">
        <v>16.48</v>
      </c>
      <c r="L71" s="5">
        <v>141.61000000000001</v>
      </c>
      <c r="M71" s="5">
        <v>31.11</v>
      </c>
      <c r="N71" s="5">
        <f t="shared" si="2"/>
        <v>33.19535955456</v>
      </c>
    </row>
    <row r="72" spans="3:14" x14ac:dyDescent="0.2">
      <c r="C72" s="5" t="s">
        <v>4</v>
      </c>
      <c r="D72" s="5">
        <v>3425</v>
      </c>
      <c r="E72" s="5">
        <v>11</v>
      </c>
      <c r="F72" s="5">
        <v>2.1230000000000002</v>
      </c>
      <c r="G72" s="5">
        <v>1.98</v>
      </c>
      <c r="H72" s="5">
        <v>21.98</v>
      </c>
      <c r="I72" s="5">
        <v>3.96</v>
      </c>
      <c r="J72" s="5">
        <v>109.89</v>
      </c>
      <c r="K72" s="5">
        <v>21.98</v>
      </c>
      <c r="L72" s="5">
        <v>144.19999999999999</v>
      </c>
      <c r="M72" s="5">
        <v>104.44</v>
      </c>
      <c r="N72" s="5">
        <f t="shared" si="2"/>
        <v>19.874347208496001</v>
      </c>
    </row>
    <row r="73" spans="3:14" x14ac:dyDescent="0.2">
      <c r="C73" s="5" t="s">
        <v>4</v>
      </c>
      <c r="D73" s="5">
        <v>3425</v>
      </c>
      <c r="E73" s="5">
        <v>12</v>
      </c>
      <c r="F73" s="5">
        <v>0.755</v>
      </c>
      <c r="G73" s="5">
        <v>1.05</v>
      </c>
      <c r="H73" s="5">
        <v>20.149999999999999</v>
      </c>
      <c r="I73" s="5">
        <v>3.1</v>
      </c>
      <c r="J73" s="5">
        <v>95.24</v>
      </c>
      <c r="K73" s="5">
        <v>31.14</v>
      </c>
      <c r="L73" s="5">
        <v>76.61</v>
      </c>
      <c r="M73" s="5">
        <v>96.3</v>
      </c>
      <c r="N73" s="5">
        <f t="shared" si="2"/>
        <v>1.0540522912500001</v>
      </c>
    </row>
    <row r="74" spans="3:14" x14ac:dyDescent="0.2">
      <c r="C74" s="5" t="s">
        <v>4</v>
      </c>
      <c r="D74" s="5">
        <v>3425</v>
      </c>
      <c r="E74" s="5">
        <v>12</v>
      </c>
      <c r="F74" s="5">
        <v>1.0209999999999999</v>
      </c>
      <c r="G74" s="5">
        <v>1.35</v>
      </c>
      <c r="H74" s="5">
        <v>25.64</v>
      </c>
      <c r="I74" s="5">
        <v>2</v>
      </c>
      <c r="J74" s="5">
        <v>75.09</v>
      </c>
      <c r="K74" s="5">
        <v>29.3</v>
      </c>
      <c r="L74" s="5">
        <v>138.94</v>
      </c>
      <c r="M74" s="5">
        <v>29.63</v>
      </c>
      <c r="N74" s="5">
        <f t="shared" si="2"/>
        <v>3.0295237072500005</v>
      </c>
    </row>
    <row r="75" spans="3:14" x14ac:dyDescent="0.2">
      <c r="C75" s="5" t="s">
        <v>4</v>
      </c>
      <c r="D75" s="5">
        <v>3425</v>
      </c>
      <c r="E75" s="5">
        <v>12</v>
      </c>
      <c r="F75" s="5">
        <v>0.88800000000000001</v>
      </c>
      <c r="G75" s="5">
        <v>0.85</v>
      </c>
      <c r="H75" s="5">
        <v>23.81</v>
      </c>
      <c r="I75" s="5">
        <v>2.2999999999999998</v>
      </c>
      <c r="J75" s="5">
        <v>102.56</v>
      </c>
      <c r="K75" s="5">
        <v>34.799999999999997</v>
      </c>
      <c r="L75" s="5">
        <v>67.84</v>
      </c>
      <c r="M75" s="5">
        <v>38.68</v>
      </c>
      <c r="N75" s="5">
        <f t="shared" si="2"/>
        <v>0.65768365799999984</v>
      </c>
    </row>
    <row r="76" spans="3:14" x14ac:dyDescent="0.2">
      <c r="C76" s="5" t="s">
        <v>4</v>
      </c>
      <c r="D76" s="5">
        <v>3425</v>
      </c>
      <c r="E76" s="5">
        <v>12</v>
      </c>
      <c r="F76" s="5">
        <v>1.0669999999999999</v>
      </c>
      <c r="G76" s="5">
        <v>1.6</v>
      </c>
      <c r="H76" s="5">
        <v>25.64</v>
      </c>
      <c r="I76" s="5">
        <v>2.75</v>
      </c>
      <c r="J76" s="5">
        <v>75.09</v>
      </c>
      <c r="K76" s="5">
        <v>18.32</v>
      </c>
      <c r="L76" s="5">
        <v>88.03</v>
      </c>
      <c r="M76" s="5">
        <v>36.840000000000003</v>
      </c>
      <c r="N76" s="5">
        <f t="shared" si="2"/>
        <v>5.2707409920000012</v>
      </c>
    </row>
    <row r="77" spans="3:14" x14ac:dyDescent="0.2">
      <c r="C77" s="5" t="s">
        <v>4</v>
      </c>
      <c r="D77" s="5">
        <v>3425</v>
      </c>
      <c r="E77" s="5">
        <v>12</v>
      </c>
      <c r="F77" s="5">
        <v>0.81799999999999995</v>
      </c>
      <c r="G77" s="5">
        <v>1.35</v>
      </c>
      <c r="H77" s="5">
        <v>21.98</v>
      </c>
      <c r="I77" s="5">
        <v>2.4</v>
      </c>
      <c r="J77" s="5">
        <v>65.930000000000007</v>
      </c>
      <c r="K77" s="5">
        <v>12.82</v>
      </c>
      <c r="L77" s="5">
        <v>56.7</v>
      </c>
      <c r="M77" s="5">
        <v>34.42</v>
      </c>
      <c r="N77" s="5">
        <f t="shared" si="2"/>
        <v>2.4271796205000005</v>
      </c>
    </row>
    <row r="78" spans="3:14" x14ac:dyDescent="0.2">
      <c r="C78" s="5" t="s">
        <v>4</v>
      </c>
      <c r="D78" s="5">
        <v>3425</v>
      </c>
      <c r="E78" s="5">
        <v>12</v>
      </c>
      <c r="F78" s="5">
        <v>0.69399999999999995</v>
      </c>
      <c r="G78" s="5">
        <v>0.75</v>
      </c>
      <c r="H78" s="5">
        <v>32.97</v>
      </c>
      <c r="I78" s="5">
        <v>1.05</v>
      </c>
      <c r="J78" s="5">
        <v>38.46</v>
      </c>
      <c r="K78" s="5">
        <v>16.48</v>
      </c>
      <c r="L78" s="5">
        <v>51.57</v>
      </c>
      <c r="M78" s="5">
        <v>49.15</v>
      </c>
      <c r="N78" s="5">
        <f t="shared" si="2"/>
        <v>0.35309418749999999</v>
      </c>
    </row>
    <row r="79" spans="3:14" x14ac:dyDescent="0.2">
      <c r="C79" s="5" t="s">
        <v>4</v>
      </c>
      <c r="D79" s="5">
        <v>3425</v>
      </c>
      <c r="E79" s="5">
        <v>12</v>
      </c>
      <c r="F79" s="5">
        <v>0.83299999999999996</v>
      </c>
      <c r="G79" s="5">
        <v>1.8</v>
      </c>
      <c r="H79" s="5">
        <v>18.32</v>
      </c>
      <c r="I79" s="5">
        <v>2</v>
      </c>
      <c r="J79" s="5">
        <v>43.96</v>
      </c>
      <c r="K79" s="5">
        <v>10.99</v>
      </c>
      <c r="L79" s="5">
        <v>52.3</v>
      </c>
      <c r="M79" s="5">
        <v>31.85</v>
      </c>
      <c r="N79" s="5">
        <f t="shared" si="2"/>
        <v>5.8588155359999998</v>
      </c>
    </row>
    <row r="80" spans="3:14" x14ac:dyDescent="0.2">
      <c r="C80" s="5" t="s">
        <v>4</v>
      </c>
      <c r="D80" s="5">
        <v>3425</v>
      </c>
      <c r="E80" s="5">
        <v>14</v>
      </c>
      <c r="F80" s="5">
        <v>1.9770000000000001</v>
      </c>
      <c r="G80" s="5">
        <v>2.5499999999999998</v>
      </c>
      <c r="H80" s="5">
        <v>25.64</v>
      </c>
      <c r="I80" s="5">
        <v>5.5</v>
      </c>
      <c r="J80" s="5">
        <v>108.06</v>
      </c>
      <c r="K80" s="5">
        <v>20.149999999999999</v>
      </c>
      <c r="L80" s="5">
        <v>142.63999999999999</v>
      </c>
      <c r="M80" s="5">
        <v>36.67</v>
      </c>
      <c r="N80" s="5">
        <f t="shared" si="2"/>
        <v>39.534342320249998</v>
      </c>
    </row>
    <row r="81" spans="3:14" x14ac:dyDescent="0.2">
      <c r="C81" s="5" t="s">
        <v>4</v>
      </c>
      <c r="D81" s="5">
        <v>3425</v>
      </c>
      <c r="E81" s="5">
        <v>14</v>
      </c>
      <c r="F81" s="5">
        <v>1.851</v>
      </c>
      <c r="G81" s="5">
        <v>1.35</v>
      </c>
      <c r="H81" s="5">
        <v>21.98</v>
      </c>
      <c r="I81" s="5">
        <v>4.05</v>
      </c>
      <c r="J81" s="5">
        <v>93.41</v>
      </c>
      <c r="K81" s="5">
        <v>10.99</v>
      </c>
      <c r="L81" s="5">
        <v>200.83</v>
      </c>
      <c r="M81" s="5">
        <v>28.28</v>
      </c>
      <c r="N81" s="5">
        <f t="shared" si="2"/>
        <v>5.492309874750001</v>
      </c>
    </row>
    <row r="82" spans="3:14" x14ac:dyDescent="0.2">
      <c r="C82" s="5" t="s">
        <v>4</v>
      </c>
      <c r="D82" s="5">
        <v>3425</v>
      </c>
      <c r="E82" s="5">
        <v>15</v>
      </c>
      <c r="F82" s="5">
        <v>1.1870000000000001</v>
      </c>
      <c r="G82" s="5">
        <v>1.95</v>
      </c>
      <c r="H82" s="5">
        <v>29.3</v>
      </c>
      <c r="I82" s="5">
        <v>3.9</v>
      </c>
      <c r="J82" s="5">
        <v>49.45</v>
      </c>
      <c r="K82" s="5">
        <v>16.48</v>
      </c>
      <c r="L82" s="5">
        <v>102.65</v>
      </c>
      <c r="M82" s="5">
        <v>22.06</v>
      </c>
      <c r="N82" s="5">
        <f t="shared" si="2"/>
        <v>10.61455668975</v>
      </c>
    </row>
    <row r="83" spans="3:14" x14ac:dyDescent="0.2">
      <c r="C83" s="5" t="s">
        <v>4</v>
      </c>
      <c r="D83" s="5">
        <v>3425</v>
      </c>
      <c r="E83" s="5">
        <v>15</v>
      </c>
      <c r="F83" s="5">
        <v>1.5249999999999999</v>
      </c>
      <c r="G83" s="5">
        <v>1.5</v>
      </c>
      <c r="H83" s="5">
        <v>16.48</v>
      </c>
      <c r="I83" s="5">
        <v>2.7</v>
      </c>
      <c r="J83" s="5">
        <v>49.45</v>
      </c>
      <c r="K83" s="5">
        <v>20.149999999999999</v>
      </c>
      <c r="L83" s="5">
        <v>93.9</v>
      </c>
      <c r="M83" s="5">
        <v>21.09</v>
      </c>
      <c r="N83" s="5">
        <f t="shared" si="2"/>
        <v>6.2071312499999998</v>
      </c>
    </row>
    <row r="84" spans="3:14" x14ac:dyDescent="0.2">
      <c r="C84" s="5" t="s">
        <v>4</v>
      </c>
      <c r="D84" s="5">
        <v>3477</v>
      </c>
      <c r="E84" s="5">
        <v>18</v>
      </c>
      <c r="F84" s="5">
        <v>1.8340000000000001</v>
      </c>
      <c r="G84" s="5">
        <v>1.54</v>
      </c>
      <c r="H84" s="5">
        <v>14.65</v>
      </c>
      <c r="I84" s="5">
        <v>4.13</v>
      </c>
      <c r="J84" s="5">
        <v>62.27</v>
      </c>
      <c r="K84" s="5">
        <v>16.48</v>
      </c>
      <c r="L84" s="5">
        <v>160.75</v>
      </c>
      <c r="M84" s="5">
        <v>18.690000000000001</v>
      </c>
      <c r="N84" s="5">
        <f t="shared" si="2"/>
        <v>8.0780921242559991</v>
      </c>
    </row>
    <row r="85" spans="3:14" x14ac:dyDescent="0.2">
      <c r="C85" s="5" t="s">
        <v>4</v>
      </c>
      <c r="D85" s="5">
        <v>3477</v>
      </c>
      <c r="E85" s="5">
        <v>20</v>
      </c>
      <c r="F85" s="5">
        <v>2.0169999999999999</v>
      </c>
      <c r="G85" s="5">
        <v>2.0299999999999998</v>
      </c>
      <c r="H85" s="5">
        <v>18.32</v>
      </c>
      <c r="I85" s="5">
        <v>6.09</v>
      </c>
      <c r="J85" s="5">
        <v>133.69999999999999</v>
      </c>
      <c r="K85" s="5">
        <v>14.65</v>
      </c>
      <c r="L85" s="5">
        <v>266.66000000000003</v>
      </c>
      <c r="M85" s="5">
        <v>42.31</v>
      </c>
      <c r="N85" s="5">
        <f t="shared" si="2"/>
        <v>20.348917908353993</v>
      </c>
    </row>
    <row r="86" spans="3:14" x14ac:dyDescent="0.2">
      <c r="C86" s="5" t="s">
        <v>4</v>
      </c>
      <c r="D86" s="5">
        <v>3477</v>
      </c>
      <c r="E86" s="5">
        <v>20</v>
      </c>
      <c r="F86" s="5">
        <v>0.90700000000000003</v>
      </c>
      <c r="G86" s="5">
        <v>0.98</v>
      </c>
      <c r="H86" s="5">
        <v>14.65</v>
      </c>
      <c r="I86" s="5">
        <v>2.59</v>
      </c>
      <c r="J86" s="5">
        <v>67.77</v>
      </c>
      <c r="K86" s="5">
        <v>7.33</v>
      </c>
      <c r="L86" s="5">
        <v>114.62</v>
      </c>
      <c r="M86" s="5">
        <v>32.78</v>
      </c>
      <c r="N86" s="5">
        <f t="shared" si="2"/>
        <v>1.029515339664</v>
      </c>
    </row>
    <row r="87" spans="3:14" x14ac:dyDescent="0.2">
      <c r="C87" s="5" t="s">
        <v>4</v>
      </c>
      <c r="D87" s="5">
        <v>3477</v>
      </c>
      <c r="E87" s="5">
        <v>20</v>
      </c>
      <c r="F87" s="5">
        <v>1.8460000000000001</v>
      </c>
      <c r="G87" s="5">
        <v>2.0299999999999998</v>
      </c>
      <c r="H87" s="5">
        <v>16.48</v>
      </c>
      <c r="I87" s="5">
        <v>3.92</v>
      </c>
      <c r="J87" s="5">
        <v>87.91</v>
      </c>
      <c r="K87" s="5">
        <v>12.82</v>
      </c>
      <c r="L87" s="5">
        <v>156.31</v>
      </c>
      <c r="M87" s="5">
        <v>21.15</v>
      </c>
      <c r="N87" s="5">
        <f t="shared" si="2"/>
        <v>18.623749359851992</v>
      </c>
    </row>
    <row r="88" spans="3:14" x14ac:dyDescent="0.2">
      <c r="C88" s="5" t="s">
        <v>4</v>
      </c>
      <c r="D88" s="5">
        <v>3477</v>
      </c>
      <c r="E88" s="5">
        <v>20</v>
      </c>
      <c r="F88" s="5">
        <v>1.6659999999999999</v>
      </c>
      <c r="G88" s="5">
        <v>2.17</v>
      </c>
      <c r="H88" s="5">
        <v>21.98</v>
      </c>
      <c r="I88" s="5">
        <v>4.34</v>
      </c>
      <c r="J88" s="5">
        <v>75.09</v>
      </c>
      <c r="K88" s="5">
        <v>10.99</v>
      </c>
      <c r="L88" s="5">
        <v>227.72</v>
      </c>
      <c r="M88" s="5">
        <v>29.06</v>
      </c>
      <c r="N88" s="5">
        <f t="shared" si="2"/>
        <v>20.530593606347999</v>
      </c>
    </row>
    <row r="89" spans="3:14" x14ac:dyDescent="0.2">
      <c r="C89" s="5" t="s">
        <v>4</v>
      </c>
      <c r="D89" s="5">
        <v>3477</v>
      </c>
      <c r="E89" s="5">
        <v>20</v>
      </c>
      <c r="F89" s="5">
        <v>0.86699999999999999</v>
      </c>
      <c r="G89" s="5">
        <v>2.87</v>
      </c>
      <c r="H89" s="5">
        <v>69.599999999999994</v>
      </c>
      <c r="I89" s="5">
        <v>6.09</v>
      </c>
      <c r="J89" s="5">
        <v>192.31</v>
      </c>
      <c r="K89" s="5">
        <v>21.98</v>
      </c>
      <c r="L89" s="5">
        <v>69.63</v>
      </c>
      <c r="M89" s="5">
        <v>112.23</v>
      </c>
      <c r="N89" s="5">
        <f t="shared" si="2"/>
        <v>24.717929856605998</v>
      </c>
    </row>
    <row r="90" spans="3:14" x14ac:dyDescent="0.2">
      <c r="C90" s="5" t="s">
        <v>4</v>
      </c>
      <c r="D90" s="5">
        <v>3477</v>
      </c>
      <c r="E90" s="5">
        <v>21</v>
      </c>
      <c r="F90" s="5">
        <v>2.6709999999999998</v>
      </c>
      <c r="G90" s="5">
        <v>1.47</v>
      </c>
      <c r="H90" s="5">
        <v>18.32</v>
      </c>
      <c r="I90" s="5">
        <v>4.0599999999999996</v>
      </c>
      <c r="J90" s="5">
        <v>80.59</v>
      </c>
      <c r="K90" s="5">
        <v>12.82</v>
      </c>
      <c r="L90" s="5">
        <v>254.51</v>
      </c>
      <c r="M90" s="5">
        <v>21.85</v>
      </c>
      <c r="N90" s="5">
        <f t="shared" si="2"/>
        <v>10.232298477197997</v>
      </c>
    </row>
    <row r="91" spans="3:14" x14ac:dyDescent="0.2">
      <c r="C91" s="5" t="s">
        <v>4</v>
      </c>
      <c r="D91" s="5">
        <v>3477</v>
      </c>
      <c r="E91" s="5">
        <v>21</v>
      </c>
      <c r="F91" s="5">
        <v>0.876</v>
      </c>
      <c r="G91" s="5">
        <v>1.89</v>
      </c>
      <c r="H91" s="5">
        <v>12.82</v>
      </c>
      <c r="I91" s="5">
        <v>2.52</v>
      </c>
      <c r="J91" s="5">
        <v>54.95</v>
      </c>
      <c r="K91" s="5">
        <v>9.16</v>
      </c>
      <c r="L91" s="5">
        <v>132.94999999999999</v>
      </c>
      <c r="M91" s="5">
        <v>48.66</v>
      </c>
      <c r="N91" s="5">
        <f t="shared" si="2"/>
        <v>7.1324186426639997</v>
      </c>
    </row>
    <row r="92" spans="3:14" x14ac:dyDescent="0.2">
      <c r="C92" s="5" t="s">
        <v>4</v>
      </c>
      <c r="D92" s="5">
        <v>3477</v>
      </c>
      <c r="E92" s="5">
        <v>21</v>
      </c>
      <c r="F92" s="5">
        <v>0.84299999999999997</v>
      </c>
      <c r="G92" s="5">
        <v>2.52</v>
      </c>
      <c r="H92" s="5">
        <v>20.149999999999999</v>
      </c>
      <c r="I92" s="5">
        <v>2.73</v>
      </c>
      <c r="J92" s="5">
        <v>42.12</v>
      </c>
      <c r="K92" s="5">
        <v>12.82</v>
      </c>
      <c r="L92" s="5">
        <v>73.12</v>
      </c>
      <c r="M92" s="5">
        <v>17.55</v>
      </c>
      <c r="N92" s="5">
        <f t="shared" si="2"/>
        <v>16.269586107263997</v>
      </c>
    </row>
    <row r="93" spans="3:14" x14ac:dyDescent="0.2">
      <c r="C93" s="5" t="s">
        <v>4</v>
      </c>
      <c r="D93" s="5">
        <v>3477</v>
      </c>
      <c r="E93" s="5">
        <v>22</v>
      </c>
      <c r="F93" s="5">
        <v>2.258</v>
      </c>
      <c r="G93" s="5">
        <v>0.84</v>
      </c>
      <c r="H93" s="5">
        <v>14.65</v>
      </c>
      <c r="I93" s="5">
        <v>3.36</v>
      </c>
      <c r="J93" s="5">
        <v>56.78</v>
      </c>
      <c r="K93" s="5">
        <v>7.33</v>
      </c>
      <c r="L93" s="5">
        <v>268.74</v>
      </c>
      <c r="M93" s="5">
        <v>15.82</v>
      </c>
      <c r="N93" s="5">
        <f t="shared" si="2"/>
        <v>1.6140207121919998</v>
      </c>
    </row>
    <row r="94" spans="3:14" x14ac:dyDescent="0.2">
      <c r="C94" s="5" t="s">
        <v>4</v>
      </c>
      <c r="D94" s="5">
        <v>3477</v>
      </c>
      <c r="E94" s="5">
        <v>23</v>
      </c>
      <c r="F94" s="5">
        <v>2.3140000000000001</v>
      </c>
      <c r="G94" s="5">
        <v>1.54</v>
      </c>
      <c r="H94" s="5">
        <v>14.65</v>
      </c>
      <c r="I94" s="5">
        <v>2.66</v>
      </c>
      <c r="J94" s="5">
        <v>56.78</v>
      </c>
      <c r="K94" s="5">
        <v>9.16</v>
      </c>
      <c r="L94" s="5">
        <v>262.42</v>
      </c>
      <c r="M94" s="5">
        <v>28.02</v>
      </c>
      <c r="N94" s="5">
        <f t="shared" si="2"/>
        <v>10.192314708576001</v>
      </c>
    </row>
    <row r="95" spans="3:14" x14ac:dyDescent="0.2">
      <c r="C95" s="5" t="s">
        <v>4</v>
      </c>
      <c r="D95" s="5">
        <v>3477</v>
      </c>
      <c r="E95" s="5">
        <v>23</v>
      </c>
      <c r="F95" s="5">
        <v>1.6279999999999999</v>
      </c>
      <c r="G95" s="5">
        <v>1.19</v>
      </c>
      <c r="H95" s="5">
        <v>12.82</v>
      </c>
      <c r="I95" s="5">
        <v>2.94</v>
      </c>
      <c r="J95" s="5">
        <v>54.95</v>
      </c>
      <c r="K95" s="5">
        <v>9.16</v>
      </c>
      <c r="L95" s="5">
        <v>190.78</v>
      </c>
      <c r="M95" s="5">
        <v>44.88</v>
      </c>
      <c r="N95" s="5">
        <f t="shared" si="2"/>
        <v>3.3085872555119993</v>
      </c>
    </row>
    <row r="96" spans="3:14" x14ac:dyDescent="0.2">
      <c r="C96" s="5" t="s">
        <v>4</v>
      </c>
      <c r="D96" s="5">
        <v>3477</v>
      </c>
      <c r="E96" s="5">
        <v>24</v>
      </c>
      <c r="F96" s="5">
        <v>1.554</v>
      </c>
      <c r="G96" s="5">
        <v>1.62</v>
      </c>
      <c r="H96" s="5">
        <v>16.48</v>
      </c>
      <c r="I96" s="5">
        <v>3.3</v>
      </c>
      <c r="J96" s="5">
        <v>67.77</v>
      </c>
      <c r="K96" s="5">
        <v>10.99</v>
      </c>
      <c r="L96" s="5">
        <v>158.13999999999999</v>
      </c>
      <c r="M96" s="5">
        <v>19.61</v>
      </c>
      <c r="N96" s="5">
        <f t="shared" si="2"/>
        <v>7.9678906614720022</v>
      </c>
    </row>
    <row r="97" spans="3:14" x14ac:dyDescent="0.2">
      <c r="C97" s="5" t="s">
        <v>4</v>
      </c>
      <c r="D97" s="5">
        <v>3477</v>
      </c>
      <c r="E97" s="5">
        <v>24</v>
      </c>
      <c r="F97" s="5">
        <v>2.5640000000000001</v>
      </c>
      <c r="G97" s="5">
        <v>1.98</v>
      </c>
      <c r="H97" s="5">
        <v>16.48</v>
      </c>
      <c r="I97" s="5">
        <v>4.74</v>
      </c>
      <c r="J97" s="5">
        <v>100.73</v>
      </c>
      <c r="K97" s="5">
        <v>12.82</v>
      </c>
      <c r="L97" s="5">
        <v>241.65</v>
      </c>
      <c r="M97" s="5">
        <v>39.21</v>
      </c>
      <c r="N97" s="5">
        <f t="shared" si="2"/>
        <v>24.002744344127997</v>
      </c>
    </row>
    <row r="98" spans="3:14" x14ac:dyDescent="0.2">
      <c r="C98" s="5" t="s">
        <v>4</v>
      </c>
      <c r="D98" s="5">
        <v>3477</v>
      </c>
      <c r="E98" s="5">
        <v>25</v>
      </c>
      <c r="F98" s="5">
        <v>0.872</v>
      </c>
      <c r="G98" s="5">
        <v>1.1399999999999999</v>
      </c>
      <c r="H98" s="5">
        <v>23.81</v>
      </c>
      <c r="I98" s="5">
        <v>1.98</v>
      </c>
      <c r="J98" s="5">
        <v>87.91</v>
      </c>
      <c r="K98" s="5">
        <v>7.33</v>
      </c>
      <c r="L98" s="5">
        <v>63.11</v>
      </c>
      <c r="M98" s="5">
        <v>107.74</v>
      </c>
      <c r="N98" s="5">
        <f t="shared" si="2"/>
        <v>1.5580390798079995</v>
      </c>
    </row>
    <row r="99" spans="3:14" x14ac:dyDescent="0.2">
      <c r="C99" s="5" t="s">
        <v>4</v>
      </c>
      <c r="D99" s="5">
        <v>3477</v>
      </c>
      <c r="E99" s="5">
        <v>25</v>
      </c>
      <c r="F99" s="5">
        <v>1.0740000000000001</v>
      </c>
      <c r="G99" s="5">
        <v>0.6</v>
      </c>
      <c r="H99" s="5">
        <v>14.65</v>
      </c>
      <c r="I99" s="5">
        <v>1.23</v>
      </c>
      <c r="J99" s="5">
        <v>69.599999999999994</v>
      </c>
      <c r="K99" s="5">
        <v>18.32</v>
      </c>
      <c r="L99" s="5">
        <v>123.54</v>
      </c>
      <c r="M99" s="5">
        <v>27.01</v>
      </c>
      <c r="N99" s="5">
        <f t="shared" si="2"/>
        <v>0.27977270399999998</v>
      </c>
    </row>
    <row r="100" spans="3:14" x14ac:dyDescent="0.2">
      <c r="C100" s="5" t="s">
        <v>4</v>
      </c>
      <c r="D100" s="5">
        <v>3477</v>
      </c>
      <c r="E100" s="5">
        <v>25</v>
      </c>
      <c r="F100" s="5">
        <v>0.63200000000000001</v>
      </c>
      <c r="G100" s="5">
        <v>0.54</v>
      </c>
      <c r="H100" s="5">
        <v>7.33</v>
      </c>
      <c r="I100" s="5">
        <v>1.38</v>
      </c>
      <c r="J100" s="5">
        <v>53.11</v>
      </c>
      <c r="K100" s="5">
        <v>25.64</v>
      </c>
      <c r="L100" s="5">
        <v>43.7</v>
      </c>
      <c r="M100" s="5">
        <v>18.84</v>
      </c>
      <c r="N100" s="5">
        <f t="shared" ref="N100:N135" si="3">(F100*1.206*(G100^3))</f>
        <v>0.12001780108800002</v>
      </c>
    </row>
    <row r="101" spans="3:14" x14ac:dyDescent="0.2">
      <c r="C101" s="5" t="s">
        <v>4</v>
      </c>
      <c r="D101" s="5">
        <v>3477</v>
      </c>
      <c r="E101" s="5">
        <v>25</v>
      </c>
      <c r="F101" s="5">
        <v>0.60899999999999999</v>
      </c>
      <c r="G101" s="5">
        <v>1.38</v>
      </c>
      <c r="H101" s="5">
        <v>21.98</v>
      </c>
      <c r="I101" s="5">
        <v>1.86</v>
      </c>
      <c r="J101" s="5">
        <v>65.930000000000007</v>
      </c>
      <c r="K101" s="5">
        <v>23.81</v>
      </c>
      <c r="L101" s="5">
        <v>34.51</v>
      </c>
      <c r="M101" s="5">
        <v>43.84</v>
      </c>
      <c r="N101" s="5">
        <f t="shared" si="3"/>
        <v>1.9301979926879995</v>
      </c>
    </row>
    <row r="102" spans="3:14" x14ac:dyDescent="0.2">
      <c r="C102" s="5" t="s">
        <v>4</v>
      </c>
      <c r="D102" s="5">
        <v>3477</v>
      </c>
      <c r="E102" s="5">
        <v>25</v>
      </c>
      <c r="F102" s="5">
        <v>0.81200000000000006</v>
      </c>
      <c r="G102" s="5">
        <v>0.81</v>
      </c>
      <c r="H102" s="5">
        <v>14.65</v>
      </c>
      <c r="I102" s="5">
        <v>1.17</v>
      </c>
      <c r="J102" s="5">
        <v>51.28</v>
      </c>
      <c r="K102" s="5">
        <v>20.149999999999999</v>
      </c>
      <c r="L102" s="5">
        <v>72.400000000000006</v>
      </c>
      <c r="M102" s="5">
        <v>22.6</v>
      </c>
      <c r="N102" s="5">
        <f t="shared" si="3"/>
        <v>0.52042529095200019</v>
      </c>
    </row>
    <row r="103" spans="3:14" x14ac:dyDescent="0.2">
      <c r="C103" s="5" t="s">
        <v>4</v>
      </c>
      <c r="D103" s="5">
        <v>3477</v>
      </c>
      <c r="E103" s="5">
        <v>25</v>
      </c>
      <c r="F103" s="5">
        <v>2.1429999999999998</v>
      </c>
      <c r="G103" s="5">
        <v>0.75</v>
      </c>
      <c r="H103" s="5">
        <v>29.3</v>
      </c>
      <c r="I103" s="5">
        <v>1.59</v>
      </c>
      <c r="J103" s="5">
        <v>142.86000000000001</v>
      </c>
      <c r="K103" s="5">
        <v>9.16</v>
      </c>
      <c r="L103" s="5">
        <v>266.48</v>
      </c>
      <c r="M103" s="5">
        <v>37.82</v>
      </c>
      <c r="N103" s="5">
        <f t="shared" si="3"/>
        <v>1.0903182187499998</v>
      </c>
    </row>
    <row r="104" spans="3:14" x14ac:dyDescent="0.2">
      <c r="C104" s="5" t="s">
        <v>4</v>
      </c>
      <c r="D104" s="5">
        <v>3477</v>
      </c>
      <c r="E104" s="5">
        <v>26</v>
      </c>
      <c r="F104" s="5">
        <v>1.0009999999999999</v>
      </c>
      <c r="G104" s="5">
        <v>1.35</v>
      </c>
      <c r="H104" s="5">
        <v>9.16</v>
      </c>
      <c r="I104" s="5">
        <v>2.15</v>
      </c>
      <c r="J104" s="5">
        <v>40.29</v>
      </c>
      <c r="K104" s="5">
        <v>5.49</v>
      </c>
      <c r="L104" s="5">
        <v>134.38</v>
      </c>
      <c r="M104" s="5">
        <v>12.22</v>
      </c>
      <c r="N104" s="5">
        <f t="shared" si="3"/>
        <v>2.97017946225</v>
      </c>
    </row>
    <row r="105" spans="3:14" x14ac:dyDescent="0.2">
      <c r="C105" s="5" t="s">
        <v>4</v>
      </c>
      <c r="D105" s="5">
        <v>3479</v>
      </c>
      <c r="E105" s="5">
        <v>7</v>
      </c>
      <c r="F105" s="5">
        <v>2.2709999999999999</v>
      </c>
      <c r="G105" s="5">
        <v>0.48</v>
      </c>
      <c r="H105" s="5">
        <v>32.97</v>
      </c>
      <c r="I105" s="5">
        <v>1.36</v>
      </c>
      <c r="J105" s="5">
        <v>250.92</v>
      </c>
      <c r="K105" s="5">
        <v>120.88</v>
      </c>
      <c r="L105" s="5">
        <v>187.48</v>
      </c>
      <c r="M105" s="5">
        <v>144.81</v>
      </c>
      <c r="N105" s="5">
        <f t="shared" si="3"/>
        <v>0.30289224499199996</v>
      </c>
    </row>
    <row r="106" spans="3:14" x14ac:dyDescent="0.2">
      <c r="C106" s="5" t="s">
        <v>4</v>
      </c>
      <c r="D106" s="5">
        <v>3479</v>
      </c>
      <c r="E106" s="5">
        <v>8</v>
      </c>
      <c r="F106" s="5">
        <v>2.4180000000000001</v>
      </c>
      <c r="G106" s="5">
        <v>2.2000000000000002</v>
      </c>
      <c r="H106" s="5">
        <v>51.28</v>
      </c>
      <c r="I106" s="5">
        <v>5.8</v>
      </c>
      <c r="J106" s="5">
        <v>172.16</v>
      </c>
      <c r="K106" s="5">
        <v>36.630000000000003</v>
      </c>
      <c r="L106" s="5">
        <v>130.03</v>
      </c>
      <c r="M106" s="5">
        <v>63.23</v>
      </c>
      <c r="N106" s="5">
        <f t="shared" si="3"/>
        <v>31.050717984000009</v>
      </c>
    </row>
    <row r="107" spans="3:14" x14ac:dyDescent="0.2">
      <c r="C107" s="5" t="s">
        <v>4</v>
      </c>
      <c r="D107" s="5">
        <v>3479</v>
      </c>
      <c r="E107" s="5">
        <v>8</v>
      </c>
      <c r="F107" s="5">
        <v>1.21</v>
      </c>
      <c r="G107" s="5">
        <v>1.7</v>
      </c>
      <c r="H107" s="5">
        <v>53.11</v>
      </c>
      <c r="I107" s="5">
        <v>3.3</v>
      </c>
      <c r="J107" s="5">
        <v>153.85</v>
      </c>
      <c r="K107" s="5">
        <v>56.78</v>
      </c>
      <c r="L107" s="5">
        <v>88.93</v>
      </c>
      <c r="M107" s="5">
        <v>88.17</v>
      </c>
      <c r="N107" s="5">
        <f t="shared" si="3"/>
        <v>7.1693443799999992</v>
      </c>
    </row>
    <row r="108" spans="3:14" x14ac:dyDescent="0.2">
      <c r="C108" s="5" t="s">
        <v>4</v>
      </c>
      <c r="D108" s="5">
        <v>3479</v>
      </c>
      <c r="E108" s="5">
        <v>8</v>
      </c>
      <c r="F108" s="5">
        <v>3.0249999999999999</v>
      </c>
      <c r="G108" s="5">
        <v>1.25</v>
      </c>
      <c r="H108" s="5">
        <v>27.47</v>
      </c>
      <c r="I108" s="5">
        <v>6.1</v>
      </c>
      <c r="J108" s="5">
        <v>232.6</v>
      </c>
      <c r="K108" s="5">
        <v>27.47</v>
      </c>
      <c r="L108" s="5">
        <v>211.14</v>
      </c>
      <c r="M108" s="5">
        <v>76.38</v>
      </c>
      <c r="N108" s="5">
        <f t="shared" si="3"/>
        <v>7.1252929687499993</v>
      </c>
    </row>
    <row r="109" spans="3:14" x14ac:dyDescent="0.2">
      <c r="C109" s="5" t="s">
        <v>4</v>
      </c>
      <c r="D109" s="5">
        <v>3479</v>
      </c>
      <c r="E109" s="5">
        <v>8</v>
      </c>
      <c r="F109" s="5">
        <v>1.2330000000000001</v>
      </c>
      <c r="G109" s="5">
        <v>2.15</v>
      </c>
      <c r="H109" s="5">
        <v>38.46</v>
      </c>
      <c r="I109" s="5">
        <v>2.5</v>
      </c>
      <c r="J109" s="5">
        <v>179.49</v>
      </c>
      <c r="K109" s="5">
        <v>42.12</v>
      </c>
      <c r="L109" s="5">
        <v>63.34</v>
      </c>
      <c r="M109" s="5">
        <v>152.33000000000001</v>
      </c>
      <c r="N109" s="5">
        <f t="shared" si="3"/>
        <v>14.778343748249998</v>
      </c>
    </row>
    <row r="110" spans="3:14" x14ac:dyDescent="0.2">
      <c r="C110" s="5" t="s">
        <v>4</v>
      </c>
      <c r="D110" s="5">
        <v>3479</v>
      </c>
      <c r="E110" s="5">
        <v>8</v>
      </c>
      <c r="F110" s="5">
        <v>1.1040000000000001</v>
      </c>
      <c r="G110" s="5">
        <v>0.75</v>
      </c>
      <c r="H110" s="5">
        <v>16.48</v>
      </c>
      <c r="I110" s="5">
        <v>2.5499999999999998</v>
      </c>
      <c r="J110" s="5">
        <v>128.21</v>
      </c>
      <c r="K110" s="5">
        <v>27.47</v>
      </c>
      <c r="L110" s="5">
        <v>71.28</v>
      </c>
      <c r="M110" s="5">
        <v>123.83</v>
      </c>
      <c r="N110" s="5">
        <f t="shared" si="3"/>
        <v>0.5616945000000001</v>
      </c>
    </row>
    <row r="111" spans="3:14" x14ac:dyDescent="0.2">
      <c r="C111" s="5" t="s">
        <v>4</v>
      </c>
      <c r="D111" s="5">
        <v>3479</v>
      </c>
      <c r="E111" s="5">
        <v>8</v>
      </c>
      <c r="F111" s="5">
        <v>1.512</v>
      </c>
      <c r="G111" s="5">
        <v>1.4</v>
      </c>
      <c r="H111" s="5">
        <v>51.28</v>
      </c>
      <c r="I111" s="5">
        <v>1.4</v>
      </c>
      <c r="J111" s="5">
        <v>49.45</v>
      </c>
      <c r="K111" s="5">
        <v>20.149999999999999</v>
      </c>
      <c r="L111" s="5">
        <v>86.52</v>
      </c>
      <c r="M111" s="5">
        <v>47.37</v>
      </c>
      <c r="N111" s="5">
        <f t="shared" si="3"/>
        <v>5.0036071679999985</v>
      </c>
    </row>
    <row r="112" spans="3:14" x14ac:dyDescent="0.2">
      <c r="C112" s="5" t="s">
        <v>4</v>
      </c>
      <c r="D112" s="5">
        <v>3479</v>
      </c>
      <c r="E112" s="5">
        <v>8</v>
      </c>
      <c r="F112" s="5">
        <v>1.0169999999999999</v>
      </c>
      <c r="G112" s="5">
        <v>1.5</v>
      </c>
      <c r="H112" s="5">
        <v>51.28</v>
      </c>
      <c r="I112" s="5">
        <v>3.55</v>
      </c>
      <c r="J112" s="5">
        <v>173.99</v>
      </c>
      <c r="K112" s="5">
        <v>45.79</v>
      </c>
      <c r="L112" s="5">
        <v>62.18</v>
      </c>
      <c r="M112" s="5">
        <v>91.39</v>
      </c>
      <c r="N112" s="5">
        <f t="shared" si="3"/>
        <v>4.1394442499999995</v>
      </c>
    </row>
    <row r="113" spans="3:14" x14ac:dyDescent="0.2">
      <c r="C113" s="5" t="s">
        <v>4</v>
      </c>
      <c r="D113" s="5">
        <v>3479</v>
      </c>
      <c r="E113" s="5">
        <v>9</v>
      </c>
      <c r="F113" s="5">
        <v>1.028</v>
      </c>
      <c r="G113" s="5">
        <v>0.7</v>
      </c>
      <c r="H113" s="5">
        <v>21.98</v>
      </c>
      <c r="I113" s="5">
        <v>1.26</v>
      </c>
      <c r="J113" s="5">
        <v>45.79</v>
      </c>
      <c r="K113" s="5">
        <v>14.65</v>
      </c>
      <c r="L113" s="5">
        <v>63.2</v>
      </c>
      <c r="M113" s="5">
        <v>21.26</v>
      </c>
      <c r="N113" s="5">
        <f t="shared" si="3"/>
        <v>0.42524042399999989</v>
      </c>
    </row>
    <row r="114" spans="3:14" x14ac:dyDescent="0.2">
      <c r="C114" s="5" t="s">
        <v>4</v>
      </c>
      <c r="D114" s="5">
        <v>3479</v>
      </c>
      <c r="E114" s="5">
        <v>9</v>
      </c>
      <c r="F114" s="5">
        <v>2.1960000000000002</v>
      </c>
      <c r="G114" s="5">
        <v>3.22</v>
      </c>
      <c r="H114" s="5">
        <v>43.96</v>
      </c>
      <c r="I114" s="5">
        <v>8.5399999999999991</v>
      </c>
      <c r="J114" s="5">
        <v>197.8</v>
      </c>
      <c r="K114" s="5">
        <v>20.149999999999999</v>
      </c>
      <c r="L114" s="5">
        <v>144.62</v>
      </c>
      <c r="M114" s="5">
        <v>77.48</v>
      </c>
      <c r="N114" s="5">
        <f t="shared" si="3"/>
        <v>88.41933793324803</v>
      </c>
    </row>
    <row r="115" spans="3:14" x14ac:dyDescent="0.2">
      <c r="C115" s="5" t="s">
        <v>4</v>
      </c>
      <c r="D115" s="5">
        <v>3479</v>
      </c>
      <c r="E115" s="5">
        <v>9</v>
      </c>
      <c r="F115" s="5">
        <v>2.3140000000000001</v>
      </c>
      <c r="G115" s="5">
        <v>2.0299999999999998</v>
      </c>
      <c r="H115" s="5">
        <v>21.98</v>
      </c>
      <c r="I115" s="5">
        <v>3.22</v>
      </c>
      <c r="J115" s="5">
        <v>54.95</v>
      </c>
      <c r="K115" s="5">
        <v>9.16</v>
      </c>
      <c r="L115" s="5">
        <v>274.5</v>
      </c>
      <c r="M115" s="5">
        <v>21.22</v>
      </c>
      <c r="N115" s="5">
        <f t="shared" si="3"/>
        <v>23.345263282067993</v>
      </c>
    </row>
    <row r="116" spans="3:14" x14ac:dyDescent="0.2">
      <c r="C116" s="5" t="s">
        <v>4</v>
      </c>
      <c r="D116" s="5">
        <v>3479</v>
      </c>
      <c r="E116" s="5">
        <v>9</v>
      </c>
      <c r="F116" s="5">
        <v>3.1789999999999998</v>
      </c>
      <c r="G116" s="5">
        <v>3.29</v>
      </c>
      <c r="H116" s="5">
        <v>29.3</v>
      </c>
      <c r="I116" s="5">
        <v>8.61</v>
      </c>
      <c r="J116" s="5">
        <v>254.58</v>
      </c>
      <c r="K116" s="5">
        <v>29.3</v>
      </c>
      <c r="L116" s="5">
        <v>286.05</v>
      </c>
      <c r="M116" s="5">
        <v>61.76</v>
      </c>
      <c r="N116" s="5">
        <f t="shared" si="3"/>
        <v>136.52919500358598</v>
      </c>
    </row>
    <row r="117" spans="3:14" x14ac:dyDescent="0.2">
      <c r="C117" s="5" t="s">
        <v>4</v>
      </c>
      <c r="D117" s="5">
        <v>3453</v>
      </c>
      <c r="E117" s="5">
        <v>1</v>
      </c>
      <c r="F117" s="5">
        <v>2.552</v>
      </c>
      <c r="G117" s="5">
        <v>1.5</v>
      </c>
      <c r="H117" s="5">
        <v>10.99</v>
      </c>
      <c r="I117" s="5">
        <v>2.04</v>
      </c>
      <c r="J117" s="5">
        <v>71.430000000000007</v>
      </c>
      <c r="K117" s="5">
        <v>20.149999999999999</v>
      </c>
      <c r="L117" s="5">
        <v>283.29000000000002</v>
      </c>
      <c r="M117" s="5">
        <v>33.24</v>
      </c>
      <c r="N117" s="5">
        <f t="shared" si="3"/>
        <v>10.387278</v>
      </c>
    </row>
    <row r="118" spans="3:14" x14ac:dyDescent="0.2">
      <c r="C118" s="5" t="s">
        <v>4</v>
      </c>
      <c r="D118" s="5">
        <v>3453</v>
      </c>
      <c r="E118" s="5">
        <v>1</v>
      </c>
      <c r="F118" s="5">
        <v>4.0869999999999997</v>
      </c>
      <c r="G118" s="5">
        <v>0.9</v>
      </c>
      <c r="H118" s="5">
        <v>23.81</v>
      </c>
      <c r="I118" s="5">
        <v>1.98</v>
      </c>
      <c r="J118" s="5">
        <v>67.77</v>
      </c>
      <c r="K118" s="5">
        <v>21.98</v>
      </c>
      <c r="L118" s="5">
        <v>430.47</v>
      </c>
      <c r="M118" s="5">
        <v>27.74</v>
      </c>
      <c r="N118" s="5">
        <f t="shared" si="3"/>
        <v>3.5931841379999998</v>
      </c>
    </row>
    <row r="119" spans="3:14" x14ac:dyDescent="0.2">
      <c r="C119" s="5" t="s">
        <v>4</v>
      </c>
      <c r="D119" s="5">
        <v>3453</v>
      </c>
      <c r="E119" s="5">
        <v>1</v>
      </c>
      <c r="F119" s="5">
        <v>2.944</v>
      </c>
      <c r="G119" s="5">
        <v>1.38</v>
      </c>
      <c r="H119" s="5">
        <v>25.64</v>
      </c>
      <c r="I119" s="5">
        <v>2.88</v>
      </c>
      <c r="J119" s="5">
        <v>87.91</v>
      </c>
      <c r="K119" s="5">
        <v>54.95</v>
      </c>
      <c r="L119" s="5">
        <v>306.64</v>
      </c>
      <c r="M119" s="5">
        <v>21.62</v>
      </c>
      <c r="N119" s="5">
        <f t="shared" si="3"/>
        <v>9.3308750254079982</v>
      </c>
    </row>
    <row r="120" spans="3:14" x14ac:dyDescent="0.2">
      <c r="C120" s="5" t="s">
        <v>4</v>
      </c>
      <c r="D120" s="5">
        <v>3453</v>
      </c>
      <c r="E120" s="5">
        <v>1</v>
      </c>
      <c r="F120" s="5">
        <v>4.5919999999999996</v>
      </c>
      <c r="G120" s="5">
        <v>0.78</v>
      </c>
      <c r="H120" s="5">
        <v>27.47</v>
      </c>
      <c r="I120" s="5">
        <v>4.32</v>
      </c>
      <c r="J120" s="5">
        <v>76.92</v>
      </c>
      <c r="K120" s="5">
        <v>18.32</v>
      </c>
      <c r="L120" s="5">
        <v>352.55</v>
      </c>
      <c r="M120" s="5">
        <v>37.299999999999997</v>
      </c>
      <c r="N120" s="5">
        <f t="shared" si="3"/>
        <v>2.6280461975040001</v>
      </c>
    </row>
    <row r="121" spans="3:14" x14ac:dyDescent="0.2">
      <c r="C121" s="5" t="s">
        <v>4</v>
      </c>
      <c r="D121" s="5">
        <v>3453</v>
      </c>
      <c r="E121" s="5">
        <v>3</v>
      </c>
      <c r="F121" s="5">
        <v>5.5410000000000004</v>
      </c>
      <c r="G121" s="5">
        <v>1.1499999999999999</v>
      </c>
      <c r="H121" s="5">
        <v>18.32</v>
      </c>
      <c r="I121" s="5">
        <v>3.4</v>
      </c>
      <c r="J121" s="5">
        <v>100.73</v>
      </c>
      <c r="K121" s="5">
        <v>20.149999999999999</v>
      </c>
      <c r="L121" s="5">
        <v>365.74</v>
      </c>
      <c r="M121" s="5">
        <v>61.21</v>
      </c>
      <c r="N121" s="5">
        <f t="shared" si="3"/>
        <v>10.163165060249998</v>
      </c>
    </row>
    <row r="122" spans="3:14" x14ac:dyDescent="0.2">
      <c r="C122" s="5" t="s">
        <v>4</v>
      </c>
      <c r="D122" s="5">
        <v>3453</v>
      </c>
      <c r="E122" s="5">
        <v>4</v>
      </c>
      <c r="F122" s="5">
        <v>1.25</v>
      </c>
      <c r="G122" s="5">
        <v>1.8</v>
      </c>
      <c r="H122" s="5">
        <v>25.64</v>
      </c>
      <c r="I122" s="5">
        <v>2.7</v>
      </c>
      <c r="J122" s="5">
        <v>60.44</v>
      </c>
      <c r="K122" s="5">
        <v>16.48</v>
      </c>
      <c r="L122" s="5">
        <v>87.31</v>
      </c>
      <c r="M122" s="5">
        <v>27.25</v>
      </c>
      <c r="N122" s="5">
        <f t="shared" si="3"/>
        <v>8.7917400000000008</v>
      </c>
    </row>
    <row r="123" spans="3:14" x14ac:dyDescent="0.2">
      <c r="C123" s="5" t="s">
        <v>4</v>
      </c>
      <c r="D123" s="5">
        <v>3453</v>
      </c>
      <c r="E123" s="5">
        <v>4</v>
      </c>
      <c r="F123" s="5">
        <v>1.911</v>
      </c>
      <c r="G123" s="5">
        <v>0.6</v>
      </c>
      <c r="H123" s="5">
        <v>71.430000000000007</v>
      </c>
      <c r="I123" s="5">
        <v>1.86</v>
      </c>
      <c r="J123" s="5">
        <v>190.48</v>
      </c>
      <c r="K123" s="5">
        <v>20.149999999999999</v>
      </c>
      <c r="L123" s="5">
        <v>244.32</v>
      </c>
      <c r="M123" s="5">
        <v>106.71</v>
      </c>
      <c r="N123" s="5">
        <f t="shared" si="3"/>
        <v>0.49780785599999999</v>
      </c>
    </row>
    <row r="124" spans="3:14" x14ac:dyDescent="0.2">
      <c r="C124" s="5" t="s">
        <v>4</v>
      </c>
      <c r="D124" s="5">
        <v>3453</v>
      </c>
      <c r="E124" s="5">
        <v>4</v>
      </c>
      <c r="F124" s="5">
        <v>2.8559999999999999</v>
      </c>
      <c r="G124" s="5">
        <v>1.92</v>
      </c>
      <c r="H124" s="5">
        <v>18.32</v>
      </c>
      <c r="I124" s="5">
        <v>3.54</v>
      </c>
      <c r="J124" s="5">
        <v>76.92</v>
      </c>
      <c r="K124" s="5">
        <v>29.3</v>
      </c>
      <c r="L124" s="5">
        <v>263.36</v>
      </c>
      <c r="M124" s="5">
        <v>27.14</v>
      </c>
      <c r="N124" s="5">
        <f t="shared" si="3"/>
        <v>24.378624442367997</v>
      </c>
    </row>
    <row r="125" spans="3:14" x14ac:dyDescent="0.2">
      <c r="C125" s="5" t="s">
        <v>4</v>
      </c>
      <c r="D125" s="5">
        <v>3453</v>
      </c>
      <c r="E125" s="5">
        <v>5</v>
      </c>
      <c r="F125" s="5">
        <v>2.5059999999999998</v>
      </c>
      <c r="G125" s="5">
        <v>0.55000000000000004</v>
      </c>
      <c r="H125" s="5">
        <v>16.48</v>
      </c>
      <c r="I125" s="5">
        <v>1.25</v>
      </c>
      <c r="J125" s="5">
        <v>53.11</v>
      </c>
      <c r="K125" s="5">
        <v>9.16</v>
      </c>
      <c r="L125" s="5">
        <v>153.57</v>
      </c>
      <c r="M125" s="5">
        <v>30.49</v>
      </c>
      <c r="N125" s="5">
        <f t="shared" si="3"/>
        <v>0.5028245145000001</v>
      </c>
    </row>
    <row r="126" spans="3:14" x14ac:dyDescent="0.2">
      <c r="C126" s="5" t="s">
        <v>4</v>
      </c>
      <c r="D126" s="5">
        <v>3453</v>
      </c>
      <c r="E126" s="5">
        <v>5</v>
      </c>
      <c r="F126" s="5">
        <v>1.548</v>
      </c>
      <c r="G126" s="5">
        <v>1.6</v>
      </c>
      <c r="H126" s="5">
        <v>14.65</v>
      </c>
      <c r="I126" s="5">
        <v>1.75</v>
      </c>
      <c r="J126" s="5">
        <v>27.47</v>
      </c>
      <c r="K126" s="5">
        <v>10.99</v>
      </c>
      <c r="L126" s="5">
        <v>182.7</v>
      </c>
      <c r="M126" s="5">
        <v>14.31</v>
      </c>
      <c r="N126" s="5">
        <f t="shared" si="3"/>
        <v>7.6467732480000015</v>
      </c>
    </row>
    <row r="127" spans="3:14" x14ac:dyDescent="0.2">
      <c r="C127" s="5" t="s">
        <v>4</v>
      </c>
      <c r="D127" s="5">
        <v>3453</v>
      </c>
      <c r="E127" s="5">
        <v>5</v>
      </c>
      <c r="F127" s="5">
        <v>1.631</v>
      </c>
      <c r="G127" s="5">
        <v>1.55</v>
      </c>
      <c r="H127" s="5">
        <v>10.99</v>
      </c>
      <c r="I127" s="5">
        <v>2.1</v>
      </c>
      <c r="J127" s="5">
        <v>40.29</v>
      </c>
      <c r="K127" s="5">
        <v>7.33</v>
      </c>
      <c r="L127" s="5">
        <v>178.62</v>
      </c>
      <c r="M127" s="5">
        <v>30.95</v>
      </c>
      <c r="N127" s="5">
        <f t="shared" si="3"/>
        <v>7.3248099907500004</v>
      </c>
    </row>
    <row r="128" spans="3:14" x14ac:dyDescent="0.2">
      <c r="C128" s="5" t="s">
        <v>4</v>
      </c>
      <c r="D128" s="5">
        <v>3453</v>
      </c>
      <c r="E128" s="5">
        <v>5</v>
      </c>
      <c r="F128" s="5">
        <v>1.58</v>
      </c>
      <c r="G128" s="5">
        <v>1.65</v>
      </c>
      <c r="H128" s="5">
        <v>16.48</v>
      </c>
      <c r="I128" s="5">
        <v>2.6</v>
      </c>
      <c r="J128" s="5">
        <v>56.78</v>
      </c>
      <c r="K128" s="5">
        <v>7.33</v>
      </c>
      <c r="L128" s="5">
        <v>284.11</v>
      </c>
      <c r="M128" s="5">
        <v>20.7</v>
      </c>
      <c r="N128" s="5">
        <f t="shared" si="3"/>
        <v>8.5596543450000002</v>
      </c>
    </row>
    <row r="129" spans="3:14" x14ac:dyDescent="0.2">
      <c r="C129" s="5" t="s">
        <v>4</v>
      </c>
      <c r="D129" s="5">
        <v>3453</v>
      </c>
      <c r="E129" s="5">
        <v>9</v>
      </c>
      <c r="F129" s="5">
        <v>1.091</v>
      </c>
      <c r="G129" s="5">
        <v>1.1200000000000001</v>
      </c>
      <c r="H129" s="5">
        <v>25.64</v>
      </c>
      <c r="I129" s="5">
        <v>1.84</v>
      </c>
      <c r="J129" s="5">
        <v>97.07</v>
      </c>
      <c r="K129" s="5">
        <v>25.64</v>
      </c>
      <c r="L129" s="5">
        <v>63.24</v>
      </c>
      <c r="M129" s="5">
        <v>105.08</v>
      </c>
      <c r="N129" s="5">
        <f t="shared" si="3"/>
        <v>1.8485283962880004</v>
      </c>
    </row>
    <row r="130" spans="3:14" x14ac:dyDescent="0.2">
      <c r="C130" s="5" t="s">
        <v>4</v>
      </c>
      <c r="D130" s="5">
        <v>3453</v>
      </c>
      <c r="E130" s="5">
        <v>9</v>
      </c>
      <c r="F130" s="5">
        <v>2.319</v>
      </c>
      <c r="G130" s="5">
        <v>1.1599999999999999</v>
      </c>
      <c r="H130" s="5">
        <v>20.149999999999999</v>
      </c>
      <c r="I130" s="5">
        <v>2.16</v>
      </c>
      <c r="J130" s="5">
        <v>64.099999999999994</v>
      </c>
      <c r="K130" s="5">
        <v>12.82</v>
      </c>
      <c r="L130" s="5">
        <v>216.49</v>
      </c>
      <c r="M130" s="5">
        <v>23.52</v>
      </c>
      <c r="N130" s="5">
        <f t="shared" si="3"/>
        <v>4.3653796957439992</v>
      </c>
    </row>
    <row r="131" spans="3:14" x14ac:dyDescent="0.2">
      <c r="C131" s="5" t="s">
        <v>4</v>
      </c>
      <c r="D131" s="5">
        <v>3453</v>
      </c>
      <c r="E131" s="5">
        <v>9</v>
      </c>
      <c r="F131" s="5">
        <v>3.9119999999999999</v>
      </c>
      <c r="G131" s="5">
        <v>1.68</v>
      </c>
      <c r="H131" s="5">
        <v>23.81</v>
      </c>
      <c r="I131" s="5">
        <v>5.16</v>
      </c>
      <c r="J131" s="5">
        <v>126.37</v>
      </c>
      <c r="K131" s="5">
        <v>18.32</v>
      </c>
      <c r="L131" s="5">
        <v>327.75</v>
      </c>
      <c r="M131" s="5">
        <v>52.34</v>
      </c>
      <c r="N131" s="5">
        <f t="shared" si="3"/>
        <v>22.370412847103996</v>
      </c>
    </row>
    <row r="132" spans="3:14" x14ac:dyDescent="0.2">
      <c r="C132" s="5" t="s">
        <v>4</v>
      </c>
      <c r="D132" s="5">
        <v>3453</v>
      </c>
      <c r="E132" s="5">
        <v>9</v>
      </c>
      <c r="F132" s="5">
        <v>2.9460000000000002</v>
      </c>
      <c r="G132" s="5">
        <v>1.64</v>
      </c>
      <c r="H132" s="5">
        <v>34.799999999999997</v>
      </c>
      <c r="I132" s="5">
        <v>6.28</v>
      </c>
      <c r="J132" s="5">
        <v>208.79</v>
      </c>
      <c r="K132" s="5">
        <v>7.33</v>
      </c>
      <c r="L132" s="5">
        <v>373.89</v>
      </c>
      <c r="M132" s="5">
        <v>83.49</v>
      </c>
      <c r="N132" s="5">
        <f t="shared" si="3"/>
        <v>15.671537074943995</v>
      </c>
    </row>
    <row r="133" spans="3:14" x14ac:dyDescent="0.2">
      <c r="C133" s="5" t="s">
        <v>4</v>
      </c>
      <c r="D133" s="5">
        <v>3453</v>
      </c>
      <c r="E133" s="5">
        <v>10</v>
      </c>
      <c r="F133" s="5">
        <v>1.798</v>
      </c>
      <c r="G133" s="5">
        <v>0.92</v>
      </c>
      <c r="H133" s="5">
        <v>27.47</v>
      </c>
      <c r="I133" s="5">
        <v>1.88</v>
      </c>
      <c r="J133" s="5">
        <v>53.11</v>
      </c>
      <c r="K133" s="5">
        <v>14.65</v>
      </c>
      <c r="L133" s="5">
        <v>134.1</v>
      </c>
      <c r="M133" s="5">
        <v>34.49</v>
      </c>
      <c r="N133" s="5">
        <f t="shared" si="3"/>
        <v>1.6884977149439999</v>
      </c>
    </row>
    <row r="134" spans="3:14" x14ac:dyDescent="0.2">
      <c r="C134" s="5" t="s">
        <v>4</v>
      </c>
      <c r="D134" s="5">
        <v>3453</v>
      </c>
      <c r="E134" s="5">
        <v>10</v>
      </c>
      <c r="F134" s="5">
        <v>2.21</v>
      </c>
      <c r="G134" s="5">
        <v>1.36</v>
      </c>
      <c r="H134" s="5">
        <v>14.65</v>
      </c>
      <c r="I134" s="5">
        <v>1.96</v>
      </c>
      <c r="J134" s="5">
        <v>120.88</v>
      </c>
      <c r="K134" s="5">
        <v>18.32</v>
      </c>
      <c r="L134" s="5">
        <v>298.12</v>
      </c>
      <c r="M134" s="5">
        <v>117.5</v>
      </c>
      <c r="N134" s="5">
        <f t="shared" si="3"/>
        <v>6.7043442585600017</v>
      </c>
    </row>
    <row r="135" spans="3:14" x14ac:dyDescent="0.2">
      <c r="C135" s="5" t="s">
        <v>4</v>
      </c>
      <c r="D135" s="5">
        <v>3453</v>
      </c>
      <c r="E135" s="5">
        <v>10</v>
      </c>
      <c r="F135" s="5">
        <v>1.522</v>
      </c>
      <c r="G135" s="5">
        <v>1.44</v>
      </c>
      <c r="H135" s="5">
        <v>38.46</v>
      </c>
      <c r="I135" s="5">
        <v>1.52</v>
      </c>
      <c r="J135" s="5">
        <v>91.58</v>
      </c>
      <c r="K135" s="5">
        <v>7.33</v>
      </c>
      <c r="L135" s="5">
        <v>158.57</v>
      </c>
      <c r="M135" s="5">
        <v>79.989999999999995</v>
      </c>
      <c r="N135" s="5">
        <f t="shared" si="3"/>
        <v>5.4808691834879992</v>
      </c>
    </row>
    <row r="139" spans="3:14" x14ac:dyDescent="0.2">
      <c r="C139" s="31" t="s">
        <v>5</v>
      </c>
      <c r="D139" s="5">
        <v>3438</v>
      </c>
      <c r="E139" s="5">
        <v>2</v>
      </c>
      <c r="F139" s="1">
        <v>3.6619999999999999</v>
      </c>
      <c r="G139" s="1">
        <v>1.85</v>
      </c>
      <c r="H139" s="1">
        <v>27.47</v>
      </c>
      <c r="I139" s="1">
        <v>3.3</v>
      </c>
      <c r="J139" s="1">
        <v>71.430000000000007</v>
      </c>
      <c r="K139" s="1">
        <v>14.65</v>
      </c>
      <c r="L139" s="1">
        <v>356.82</v>
      </c>
      <c r="M139" s="1">
        <v>24.5</v>
      </c>
      <c r="N139" s="5">
        <f t="shared" ref="N139:N202" si="4">(F139*1.206*(G139^3))</f>
        <v>27.962811364500002</v>
      </c>
    </row>
    <row r="140" spans="3:14" x14ac:dyDescent="0.2">
      <c r="C140" s="31" t="s">
        <v>5</v>
      </c>
      <c r="D140" s="5">
        <v>3438</v>
      </c>
      <c r="E140" s="5">
        <v>2</v>
      </c>
      <c r="F140" s="1">
        <v>2.5430000000000001</v>
      </c>
      <c r="G140" s="1">
        <v>2.1</v>
      </c>
      <c r="H140" s="1">
        <v>38.46</v>
      </c>
      <c r="I140" s="1">
        <v>4.4000000000000004</v>
      </c>
      <c r="J140" s="1">
        <v>87.91</v>
      </c>
      <c r="K140" s="1">
        <v>12.82</v>
      </c>
      <c r="L140" s="1">
        <v>252.3</v>
      </c>
      <c r="M140" s="1">
        <v>42.2</v>
      </c>
      <c r="N140" s="5">
        <f t="shared" si="4"/>
        <v>28.402171938000002</v>
      </c>
    </row>
    <row r="141" spans="3:14" x14ac:dyDescent="0.2">
      <c r="C141" s="31" t="s">
        <v>5</v>
      </c>
      <c r="D141" s="5">
        <v>3438</v>
      </c>
      <c r="E141" s="5">
        <v>2</v>
      </c>
      <c r="F141" s="5">
        <v>2.661</v>
      </c>
      <c r="G141" s="5">
        <v>1.45</v>
      </c>
      <c r="H141" s="5">
        <v>42.12</v>
      </c>
      <c r="I141" s="5">
        <v>4.2</v>
      </c>
      <c r="J141" s="5">
        <v>80.59</v>
      </c>
      <c r="K141" s="5">
        <v>20.149999999999999</v>
      </c>
      <c r="L141" s="5">
        <v>221.03</v>
      </c>
      <c r="M141" s="5">
        <v>33.229999999999997</v>
      </c>
      <c r="N141" s="5">
        <f t="shared" si="4"/>
        <v>9.7835436967499998</v>
      </c>
    </row>
    <row r="142" spans="3:14" x14ac:dyDescent="0.2">
      <c r="C142" s="31" t="s">
        <v>5</v>
      </c>
      <c r="D142" s="5">
        <v>3438</v>
      </c>
      <c r="E142" s="5">
        <v>2</v>
      </c>
      <c r="F142" s="5">
        <v>1.99</v>
      </c>
      <c r="G142" s="5">
        <v>2.6</v>
      </c>
      <c r="H142" s="5">
        <v>40.29</v>
      </c>
      <c r="I142" s="5">
        <v>4.3499999999999996</v>
      </c>
      <c r="J142" s="5">
        <v>84.25</v>
      </c>
      <c r="K142" s="5">
        <v>14.65</v>
      </c>
      <c r="L142" s="5">
        <v>119.72</v>
      </c>
      <c r="M142" s="5">
        <v>64.03</v>
      </c>
      <c r="N142" s="5">
        <f t="shared" si="4"/>
        <v>42.181345440000008</v>
      </c>
    </row>
    <row r="143" spans="3:14" x14ac:dyDescent="0.2">
      <c r="C143" s="31" t="s">
        <v>5</v>
      </c>
      <c r="D143" s="5">
        <v>3438</v>
      </c>
      <c r="E143" s="5">
        <v>2</v>
      </c>
      <c r="F143" s="1">
        <v>2.0019999999999998</v>
      </c>
      <c r="G143" s="1">
        <v>1.1000000000000001</v>
      </c>
      <c r="H143" s="1">
        <v>58.61</v>
      </c>
      <c r="I143" s="1">
        <v>1.6</v>
      </c>
      <c r="J143" s="1">
        <v>82.42</v>
      </c>
      <c r="K143" s="1">
        <v>18.32</v>
      </c>
      <c r="L143" s="1">
        <v>193.81</v>
      </c>
      <c r="M143" s="1">
        <v>68.89</v>
      </c>
      <c r="N143" s="5">
        <f t="shared" si="4"/>
        <v>3.2135823720000003</v>
      </c>
    </row>
    <row r="144" spans="3:14" x14ac:dyDescent="0.2">
      <c r="C144" s="31" t="s">
        <v>5</v>
      </c>
      <c r="D144" s="5">
        <v>3438</v>
      </c>
      <c r="E144" s="5">
        <v>4</v>
      </c>
      <c r="F144" s="5">
        <v>1.7749999999999999</v>
      </c>
      <c r="G144" s="5">
        <v>1.25</v>
      </c>
      <c r="H144" s="5">
        <v>9.16</v>
      </c>
      <c r="I144" s="5">
        <v>3.9</v>
      </c>
      <c r="J144" s="5">
        <v>80.59</v>
      </c>
      <c r="K144" s="5">
        <v>9.16</v>
      </c>
      <c r="L144" s="5">
        <v>156.11000000000001</v>
      </c>
      <c r="M144" s="5">
        <v>59.51</v>
      </c>
      <c r="N144" s="5">
        <f t="shared" si="4"/>
        <v>4.1809570312500002</v>
      </c>
    </row>
    <row r="145" spans="3:14" x14ac:dyDescent="0.2">
      <c r="C145" s="31" t="s">
        <v>5</v>
      </c>
      <c r="D145" s="5">
        <v>3438</v>
      </c>
      <c r="E145" s="5">
        <v>4</v>
      </c>
      <c r="F145" s="5">
        <v>2.0209999999999999</v>
      </c>
      <c r="G145" s="5">
        <v>1.1499999999999999</v>
      </c>
      <c r="H145" s="5">
        <v>10.99</v>
      </c>
      <c r="I145" s="5">
        <v>4.05</v>
      </c>
      <c r="J145" s="5">
        <v>69.599999999999994</v>
      </c>
      <c r="K145" s="5">
        <v>54.95</v>
      </c>
      <c r="L145" s="5">
        <v>207.71</v>
      </c>
      <c r="M145" s="5">
        <v>12.45</v>
      </c>
      <c r="N145" s="5">
        <f t="shared" si="4"/>
        <v>3.7068681802499985</v>
      </c>
    </row>
    <row r="146" spans="3:14" x14ac:dyDescent="0.2">
      <c r="C146" s="31" t="s">
        <v>5</v>
      </c>
      <c r="D146" s="5">
        <v>3438</v>
      </c>
      <c r="E146" s="5">
        <v>4</v>
      </c>
      <c r="F146" s="5">
        <v>1.2330000000000001</v>
      </c>
      <c r="G146" s="5">
        <v>1.55</v>
      </c>
      <c r="H146" s="5">
        <v>16.48</v>
      </c>
      <c r="I146" s="5">
        <v>3.25</v>
      </c>
      <c r="J146" s="5">
        <v>124.54</v>
      </c>
      <c r="K146" s="5">
        <v>84.25</v>
      </c>
      <c r="L146" s="5">
        <v>206.51</v>
      </c>
      <c r="M146" s="5">
        <v>33.31</v>
      </c>
      <c r="N146" s="5">
        <f t="shared" si="4"/>
        <v>5.5373946772500009</v>
      </c>
    </row>
    <row r="147" spans="3:14" x14ac:dyDescent="0.2">
      <c r="C147" s="31" t="s">
        <v>5</v>
      </c>
      <c r="D147" s="5">
        <v>3438</v>
      </c>
      <c r="E147" s="5">
        <v>5</v>
      </c>
      <c r="F147" s="5">
        <v>1.6759999999999999</v>
      </c>
      <c r="G147" s="5">
        <v>0.96</v>
      </c>
      <c r="H147" s="5">
        <v>25.64</v>
      </c>
      <c r="I147" s="5">
        <v>2.48</v>
      </c>
      <c r="J147" s="5">
        <v>51.28</v>
      </c>
      <c r="K147" s="5">
        <v>14.65</v>
      </c>
      <c r="L147" s="5">
        <v>94.04</v>
      </c>
      <c r="M147" s="5">
        <v>30.59</v>
      </c>
      <c r="N147" s="5">
        <f t="shared" si="4"/>
        <v>1.7882779484159996</v>
      </c>
    </row>
    <row r="148" spans="3:14" x14ac:dyDescent="0.2">
      <c r="C148" s="31" t="s">
        <v>5</v>
      </c>
      <c r="D148" s="5">
        <v>3438</v>
      </c>
      <c r="E148" s="5">
        <v>5</v>
      </c>
      <c r="F148" s="5">
        <v>3.8450000000000002</v>
      </c>
      <c r="G148" s="5">
        <v>1.64</v>
      </c>
      <c r="H148" s="5">
        <v>45.79</v>
      </c>
      <c r="I148" s="5">
        <v>4.72</v>
      </c>
      <c r="J148" s="5">
        <v>221.61</v>
      </c>
      <c r="K148" s="5">
        <v>43.96</v>
      </c>
      <c r="L148" s="5">
        <v>257.87</v>
      </c>
      <c r="M148" s="5">
        <v>64.099999999999994</v>
      </c>
      <c r="N148" s="5">
        <f t="shared" si="4"/>
        <v>20.453856094079995</v>
      </c>
    </row>
    <row r="149" spans="3:14" x14ac:dyDescent="0.2">
      <c r="C149" s="31" t="s">
        <v>5</v>
      </c>
      <c r="D149" s="5">
        <v>3438</v>
      </c>
      <c r="E149" s="5">
        <v>5</v>
      </c>
      <c r="F149" s="5">
        <v>4.194</v>
      </c>
      <c r="G149" s="5">
        <v>1.2</v>
      </c>
      <c r="H149" s="5">
        <v>76.92</v>
      </c>
      <c r="I149" s="5">
        <v>2.96</v>
      </c>
      <c r="J149" s="5">
        <v>227.11</v>
      </c>
      <c r="K149" s="5">
        <v>47.62</v>
      </c>
      <c r="L149" s="5">
        <v>210.45</v>
      </c>
      <c r="M149" s="5">
        <v>114.7</v>
      </c>
      <c r="N149" s="5">
        <f t="shared" si="4"/>
        <v>8.7401617920000003</v>
      </c>
    </row>
    <row r="150" spans="3:14" x14ac:dyDescent="0.2">
      <c r="C150" s="31" t="s">
        <v>5</v>
      </c>
      <c r="D150" s="5">
        <v>3438</v>
      </c>
      <c r="E150" s="5">
        <v>5</v>
      </c>
      <c r="F150" s="5">
        <v>2.8650000000000002</v>
      </c>
      <c r="G150" s="5">
        <v>3.64</v>
      </c>
      <c r="H150" s="5">
        <v>45.79</v>
      </c>
      <c r="I150" s="5">
        <v>5.44</v>
      </c>
      <c r="J150" s="5">
        <v>184.98</v>
      </c>
      <c r="K150" s="5">
        <v>58.61</v>
      </c>
      <c r="L150" s="5">
        <v>235.56</v>
      </c>
      <c r="M150" s="5">
        <v>80.84</v>
      </c>
      <c r="N150" s="5">
        <f t="shared" si="4"/>
        <v>166.63878294336001</v>
      </c>
    </row>
    <row r="151" spans="3:14" x14ac:dyDescent="0.2">
      <c r="C151" s="31" t="s">
        <v>5</v>
      </c>
      <c r="D151" s="5">
        <v>3438</v>
      </c>
      <c r="E151" s="5">
        <v>6</v>
      </c>
      <c r="F151" s="5">
        <v>4.0490000000000004</v>
      </c>
      <c r="G151" s="5">
        <v>0.76</v>
      </c>
      <c r="H151" s="5">
        <v>20.149999999999999</v>
      </c>
      <c r="I151" s="5">
        <v>1.84</v>
      </c>
      <c r="J151" s="5">
        <v>97.07</v>
      </c>
      <c r="K151" s="5">
        <v>12.82</v>
      </c>
      <c r="L151" s="5">
        <v>560.44000000000005</v>
      </c>
      <c r="M151" s="5">
        <v>32.26</v>
      </c>
      <c r="N151" s="5">
        <f t="shared" si="4"/>
        <v>2.1435610717440006</v>
      </c>
    </row>
    <row r="152" spans="3:14" x14ac:dyDescent="0.2">
      <c r="C152" s="31" t="s">
        <v>5</v>
      </c>
      <c r="D152" s="5">
        <v>3438</v>
      </c>
      <c r="E152" s="5">
        <v>6</v>
      </c>
      <c r="F152" s="5">
        <v>3.109</v>
      </c>
      <c r="G152" s="5">
        <v>1</v>
      </c>
      <c r="H152" s="5">
        <v>10.99</v>
      </c>
      <c r="I152" s="5">
        <v>2.2400000000000002</v>
      </c>
      <c r="J152" s="5">
        <v>49.45</v>
      </c>
      <c r="K152" s="5">
        <v>16.48</v>
      </c>
      <c r="L152" s="5">
        <v>218.46</v>
      </c>
      <c r="M152" s="5">
        <v>21.41</v>
      </c>
      <c r="N152" s="5">
        <f t="shared" si="4"/>
        <v>3.7494540000000001</v>
      </c>
    </row>
    <row r="153" spans="3:14" x14ac:dyDescent="0.2">
      <c r="C153" s="31" t="s">
        <v>5</v>
      </c>
      <c r="D153" s="5">
        <v>3438</v>
      </c>
      <c r="E153" s="5">
        <v>6</v>
      </c>
      <c r="F153" s="5">
        <v>3.5950000000000002</v>
      </c>
      <c r="G153" s="5">
        <v>0.8</v>
      </c>
      <c r="H153" s="5">
        <v>16.48</v>
      </c>
      <c r="I153" s="5">
        <v>2.72</v>
      </c>
      <c r="J153" s="5">
        <v>45.79</v>
      </c>
      <c r="K153" s="5">
        <v>5.49</v>
      </c>
      <c r="L153" s="5">
        <v>519.1</v>
      </c>
      <c r="M153" s="5">
        <v>28.78</v>
      </c>
      <c r="N153" s="5">
        <f t="shared" si="4"/>
        <v>2.2198118400000002</v>
      </c>
    </row>
    <row r="154" spans="3:14" x14ac:dyDescent="0.2">
      <c r="C154" s="31" t="s">
        <v>5</v>
      </c>
      <c r="D154" s="5">
        <v>3438</v>
      </c>
      <c r="E154" s="5">
        <v>6</v>
      </c>
      <c r="F154" s="5">
        <v>2.847</v>
      </c>
      <c r="G154" s="5">
        <v>1.24</v>
      </c>
      <c r="H154" s="5">
        <v>29.3</v>
      </c>
      <c r="I154" s="5">
        <v>1.64</v>
      </c>
      <c r="J154" s="5">
        <v>43.96</v>
      </c>
      <c r="K154" s="5">
        <v>9.16</v>
      </c>
      <c r="L154" s="5">
        <v>335.32</v>
      </c>
      <c r="M154" s="5">
        <v>35.51</v>
      </c>
      <c r="N154" s="5">
        <f t="shared" si="4"/>
        <v>6.5463591847679998</v>
      </c>
    </row>
    <row r="155" spans="3:14" x14ac:dyDescent="0.2">
      <c r="C155" s="31" t="s">
        <v>5</v>
      </c>
      <c r="D155" s="5">
        <v>3438</v>
      </c>
      <c r="E155" s="5">
        <v>6</v>
      </c>
      <c r="F155" s="5">
        <v>5.508</v>
      </c>
      <c r="G155" s="5">
        <v>1.6</v>
      </c>
      <c r="H155" s="5">
        <v>25.64</v>
      </c>
      <c r="I155" s="5">
        <v>4.68</v>
      </c>
      <c r="J155" s="5">
        <v>212.45</v>
      </c>
      <c r="K155" s="5">
        <v>32.97</v>
      </c>
      <c r="L155" s="5">
        <v>388.69</v>
      </c>
      <c r="M155" s="5">
        <v>50.24</v>
      </c>
      <c r="N155" s="5">
        <f t="shared" si="4"/>
        <v>27.208286208000004</v>
      </c>
    </row>
    <row r="156" spans="3:14" x14ac:dyDescent="0.2">
      <c r="C156" s="31" t="s">
        <v>5</v>
      </c>
      <c r="D156" s="5">
        <v>3438</v>
      </c>
      <c r="E156" s="5">
        <v>7</v>
      </c>
      <c r="F156" s="5">
        <v>1.0840000000000001</v>
      </c>
      <c r="G156" s="5">
        <v>0.55000000000000004</v>
      </c>
      <c r="H156" s="5">
        <v>10.99</v>
      </c>
      <c r="I156" s="5">
        <v>2.1</v>
      </c>
      <c r="J156" s="5">
        <v>87.91</v>
      </c>
      <c r="K156" s="5">
        <v>45.79</v>
      </c>
      <c r="L156" s="5">
        <v>94.08</v>
      </c>
      <c r="M156" s="5">
        <v>80.989999999999995</v>
      </c>
      <c r="N156" s="5">
        <f t="shared" si="4"/>
        <v>0.21750270300000007</v>
      </c>
    </row>
    <row r="157" spans="3:14" x14ac:dyDescent="0.2">
      <c r="C157" s="31" t="s">
        <v>5</v>
      </c>
      <c r="D157" s="5">
        <v>3438</v>
      </c>
      <c r="E157" s="5">
        <v>7</v>
      </c>
      <c r="F157" s="5">
        <v>2.8220000000000001</v>
      </c>
      <c r="G157" s="5">
        <v>1.75</v>
      </c>
      <c r="H157" s="5">
        <v>21.98</v>
      </c>
      <c r="I157" s="5">
        <v>3.4</v>
      </c>
      <c r="J157" s="5">
        <v>43.96</v>
      </c>
      <c r="K157" s="5">
        <v>14.65</v>
      </c>
      <c r="L157" s="5">
        <v>208.23</v>
      </c>
      <c r="M157" s="5">
        <v>16.309999999999999</v>
      </c>
      <c r="N157" s="5">
        <f t="shared" si="4"/>
        <v>18.239732437499999</v>
      </c>
    </row>
    <row r="158" spans="3:14" x14ac:dyDescent="0.2">
      <c r="C158" s="31" t="s">
        <v>5</v>
      </c>
      <c r="D158" s="5">
        <v>3438</v>
      </c>
      <c r="E158" s="5">
        <v>7</v>
      </c>
      <c r="F158" s="5">
        <v>1.552</v>
      </c>
      <c r="G158" s="5">
        <v>1.6</v>
      </c>
      <c r="H158" s="5">
        <v>23.81</v>
      </c>
      <c r="I158" s="5">
        <v>2.4500000000000002</v>
      </c>
      <c r="J158" s="5">
        <v>32.97</v>
      </c>
      <c r="K158" s="5">
        <v>5.49</v>
      </c>
      <c r="L158" s="5">
        <v>196.5</v>
      </c>
      <c r="M158" s="5">
        <v>29.57</v>
      </c>
      <c r="N158" s="5">
        <f t="shared" si="4"/>
        <v>7.6665323520000017</v>
      </c>
    </row>
    <row r="159" spans="3:14" x14ac:dyDescent="0.2">
      <c r="C159" s="31" t="s">
        <v>5</v>
      </c>
      <c r="D159" s="5">
        <v>3438</v>
      </c>
      <c r="E159" s="5">
        <v>8</v>
      </c>
      <c r="F159" s="5">
        <v>2.4239999999999999</v>
      </c>
      <c r="G159" s="5">
        <v>0.42</v>
      </c>
      <c r="H159" s="5">
        <v>9.16</v>
      </c>
      <c r="I159" s="5">
        <v>1.41</v>
      </c>
      <c r="J159" s="5">
        <v>133.69999999999999</v>
      </c>
      <c r="K159" s="5">
        <v>20.149999999999999</v>
      </c>
      <c r="L159" s="5">
        <v>124.85</v>
      </c>
      <c r="M159" s="5">
        <v>95.85</v>
      </c>
      <c r="N159" s="5">
        <f t="shared" si="4"/>
        <v>0.21658471027199994</v>
      </c>
    </row>
    <row r="160" spans="3:14" x14ac:dyDescent="0.2">
      <c r="C160" s="31" t="s">
        <v>5</v>
      </c>
      <c r="D160" s="5">
        <v>3438</v>
      </c>
      <c r="E160" s="5">
        <v>8</v>
      </c>
      <c r="F160" s="5">
        <v>3</v>
      </c>
      <c r="G160" s="5">
        <v>0.84</v>
      </c>
      <c r="H160" s="5">
        <v>5.49</v>
      </c>
      <c r="I160" s="5">
        <v>3.18</v>
      </c>
      <c r="J160" s="5">
        <v>80.59</v>
      </c>
      <c r="K160" s="5">
        <v>20.149999999999999</v>
      </c>
      <c r="L160" s="5">
        <v>217.31</v>
      </c>
      <c r="M160" s="5">
        <v>19.7</v>
      </c>
      <c r="N160" s="5">
        <f t="shared" si="4"/>
        <v>2.1444030719999994</v>
      </c>
    </row>
    <row r="161" spans="3:14" x14ac:dyDescent="0.2">
      <c r="C161" s="31" t="s">
        <v>5</v>
      </c>
      <c r="D161" s="5">
        <v>3438</v>
      </c>
      <c r="E161" s="5">
        <v>8</v>
      </c>
      <c r="F161" s="5">
        <v>5.1360000000000001</v>
      </c>
      <c r="G161" s="5">
        <v>2.79</v>
      </c>
      <c r="H161" s="5">
        <v>42.12</v>
      </c>
      <c r="I161" s="5">
        <v>4.1100000000000003</v>
      </c>
      <c r="J161" s="5">
        <v>212.45</v>
      </c>
      <c r="K161" s="5">
        <v>18.32</v>
      </c>
      <c r="L161" s="5">
        <v>552.86</v>
      </c>
      <c r="M161" s="5">
        <v>139.33000000000001</v>
      </c>
      <c r="N161" s="5">
        <f t="shared" si="4"/>
        <v>134.51940344822401</v>
      </c>
    </row>
    <row r="162" spans="3:14" x14ac:dyDescent="0.2">
      <c r="C162" s="31" t="s">
        <v>5</v>
      </c>
      <c r="D162" s="5">
        <v>3438</v>
      </c>
      <c r="E162" s="5">
        <v>8</v>
      </c>
      <c r="F162" s="5">
        <v>5.2789999999999999</v>
      </c>
      <c r="G162" s="5">
        <v>2.2200000000000002</v>
      </c>
      <c r="H162" s="5">
        <v>47.62</v>
      </c>
      <c r="I162" s="5">
        <v>4.1100000000000003</v>
      </c>
      <c r="J162" s="5">
        <v>194.14</v>
      </c>
      <c r="K162" s="5">
        <v>23.81</v>
      </c>
      <c r="L162" s="5">
        <v>499.83</v>
      </c>
      <c r="M162" s="5">
        <v>66.58</v>
      </c>
      <c r="N162" s="5">
        <f t="shared" si="4"/>
        <v>69.655897624752001</v>
      </c>
    </row>
    <row r="163" spans="3:14" x14ac:dyDescent="0.2">
      <c r="C163" s="31" t="s">
        <v>5</v>
      </c>
      <c r="D163" s="5">
        <v>3438</v>
      </c>
      <c r="E163" s="5">
        <v>8</v>
      </c>
      <c r="F163" s="5">
        <v>6.7709999999999999</v>
      </c>
      <c r="G163" s="5">
        <v>1.02</v>
      </c>
      <c r="H163" s="5">
        <v>34.799999999999997</v>
      </c>
      <c r="I163" s="5">
        <v>3.87</v>
      </c>
      <c r="J163" s="5">
        <v>184.98</v>
      </c>
      <c r="K163" s="5">
        <v>16.48</v>
      </c>
      <c r="L163" s="5">
        <v>518.25</v>
      </c>
      <c r="M163" s="5">
        <v>134.88</v>
      </c>
      <c r="N163" s="5">
        <f t="shared" si="4"/>
        <v>8.6656398778079993</v>
      </c>
    </row>
    <row r="164" spans="3:14" x14ac:dyDescent="0.2">
      <c r="C164" s="31" t="s">
        <v>5</v>
      </c>
      <c r="D164" s="5">
        <v>3438</v>
      </c>
      <c r="E164" s="5">
        <v>8</v>
      </c>
      <c r="F164" s="5">
        <v>5.2629999999999999</v>
      </c>
      <c r="G164" s="5">
        <v>2.34</v>
      </c>
      <c r="H164" s="5">
        <v>18.32</v>
      </c>
      <c r="I164" s="5">
        <v>3.06</v>
      </c>
      <c r="J164" s="5">
        <v>58.61</v>
      </c>
      <c r="K164" s="5">
        <v>16.48</v>
      </c>
      <c r="L164" s="5">
        <v>412.36</v>
      </c>
      <c r="M164" s="5">
        <v>22.52</v>
      </c>
      <c r="N164" s="5">
        <f t="shared" si="4"/>
        <v>81.325782384911975</v>
      </c>
    </row>
    <row r="165" spans="3:14" x14ac:dyDescent="0.2">
      <c r="C165" s="31" t="s">
        <v>5</v>
      </c>
      <c r="D165" s="5">
        <v>3438</v>
      </c>
      <c r="E165" s="5">
        <v>8</v>
      </c>
      <c r="F165" s="5">
        <v>6.96</v>
      </c>
      <c r="G165" s="5">
        <v>1.95</v>
      </c>
      <c r="H165" s="5">
        <v>25.64</v>
      </c>
      <c r="I165" s="5">
        <v>3.57</v>
      </c>
      <c r="J165" s="5">
        <v>111.72</v>
      </c>
      <c r="K165" s="5">
        <v>18.32</v>
      </c>
      <c r="L165" s="5">
        <v>506.56</v>
      </c>
      <c r="M165" s="5">
        <v>32.119999999999997</v>
      </c>
      <c r="N165" s="5">
        <f t="shared" si="4"/>
        <v>62.23868118</v>
      </c>
    </row>
    <row r="166" spans="3:14" x14ac:dyDescent="0.2">
      <c r="C166" s="31" t="s">
        <v>5</v>
      </c>
      <c r="D166" s="5">
        <v>3438</v>
      </c>
      <c r="E166" s="5">
        <v>8</v>
      </c>
      <c r="F166" s="5">
        <v>6.6559999999999997</v>
      </c>
      <c r="G166" s="5">
        <v>2.13</v>
      </c>
      <c r="H166" s="5">
        <v>25.64</v>
      </c>
      <c r="I166" s="5">
        <v>3.39</v>
      </c>
      <c r="J166" s="5">
        <v>75.09</v>
      </c>
      <c r="K166" s="5">
        <v>14.65</v>
      </c>
      <c r="L166" s="5">
        <v>447.78</v>
      </c>
      <c r="M166" s="5">
        <v>30.81</v>
      </c>
      <c r="N166" s="5">
        <f t="shared" si="4"/>
        <v>77.571007368191971</v>
      </c>
    </row>
    <row r="167" spans="3:14" x14ac:dyDescent="0.2">
      <c r="C167" s="31" t="s">
        <v>5</v>
      </c>
      <c r="D167" s="5">
        <v>3438</v>
      </c>
      <c r="E167" s="5">
        <v>8</v>
      </c>
      <c r="F167" s="5">
        <v>5.1390000000000002</v>
      </c>
      <c r="G167" s="5">
        <v>2.2200000000000002</v>
      </c>
      <c r="H167" s="5">
        <v>20.149999999999999</v>
      </c>
      <c r="I167" s="5">
        <v>3.3</v>
      </c>
      <c r="J167" s="5">
        <v>69.599999999999994</v>
      </c>
      <c r="K167" s="5">
        <v>16.48</v>
      </c>
      <c r="L167" s="5">
        <v>472.07</v>
      </c>
      <c r="M167" s="5">
        <v>25.78</v>
      </c>
      <c r="N167" s="5">
        <f t="shared" si="4"/>
        <v>67.808611080432016</v>
      </c>
    </row>
    <row r="168" spans="3:14" x14ac:dyDescent="0.2">
      <c r="C168" s="31" t="s">
        <v>5</v>
      </c>
      <c r="D168" s="5">
        <v>3438</v>
      </c>
      <c r="E168" s="5">
        <v>8</v>
      </c>
      <c r="F168" s="5">
        <v>4.931</v>
      </c>
      <c r="G168" s="5">
        <v>2.37</v>
      </c>
      <c r="H168" s="5">
        <v>38.46</v>
      </c>
      <c r="I168" s="5">
        <v>3.51</v>
      </c>
      <c r="J168" s="5">
        <v>82.42</v>
      </c>
      <c r="K168" s="5">
        <v>29.3</v>
      </c>
      <c r="L168" s="5">
        <v>299.26</v>
      </c>
      <c r="M168" s="5">
        <v>30.73</v>
      </c>
      <c r="N168" s="5">
        <f t="shared" si="4"/>
        <v>79.163930411658001</v>
      </c>
    </row>
    <row r="169" spans="3:14" x14ac:dyDescent="0.2">
      <c r="C169" s="31" t="s">
        <v>5</v>
      </c>
      <c r="D169" s="5">
        <v>3438</v>
      </c>
      <c r="E169" s="5">
        <v>8</v>
      </c>
      <c r="F169" s="5">
        <v>4.8490000000000002</v>
      </c>
      <c r="G169" s="5">
        <v>1.8</v>
      </c>
      <c r="H169" s="5">
        <v>18.32</v>
      </c>
      <c r="I169" s="5">
        <v>3.15</v>
      </c>
      <c r="J169" s="5">
        <v>91.58</v>
      </c>
      <c r="K169" s="5">
        <v>29.3</v>
      </c>
      <c r="L169" s="5">
        <v>266.62</v>
      </c>
      <c r="M169" s="5">
        <v>24.3</v>
      </c>
      <c r="N169" s="5">
        <f t="shared" si="4"/>
        <v>34.104917808000003</v>
      </c>
    </row>
    <row r="170" spans="3:14" x14ac:dyDescent="0.2">
      <c r="C170" s="31" t="s">
        <v>5</v>
      </c>
      <c r="D170" s="5">
        <v>3438</v>
      </c>
      <c r="E170" s="5">
        <v>8</v>
      </c>
      <c r="F170" s="5">
        <v>4.5460000000000003</v>
      </c>
      <c r="G170" s="5">
        <v>2.82</v>
      </c>
      <c r="H170" s="5">
        <v>20.149999999999999</v>
      </c>
      <c r="I170" s="5">
        <v>3.18</v>
      </c>
      <c r="J170" s="5">
        <v>76.92</v>
      </c>
      <c r="K170" s="5">
        <v>9.16</v>
      </c>
      <c r="L170" s="5">
        <v>509.5</v>
      </c>
      <c r="M170" s="5">
        <v>30.72</v>
      </c>
      <c r="N170" s="5">
        <f t="shared" si="4"/>
        <v>122.94873484156797</v>
      </c>
    </row>
    <row r="171" spans="3:14" x14ac:dyDescent="0.2">
      <c r="C171" s="31" t="s">
        <v>5</v>
      </c>
      <c r="D171" s="5">
        <v>3438</v>
      </c>
      <c r="E171" s="5">
        <v>8</v>
      </c>
      <c r="F171" s="5">
        <v>4.2770000000000001</v>
      </c>
      <c r="G171" s="5">
        <v>1.62</v>
      </c>
      <c r="H171" s="5">
        <v>12.82</v>
      </c>
      <c r="I171" s="5">
        <v>3</v>
      </c>
      <c r="J171" s="5">
        <v>62.27</v>
      </c>
      <c r="K171" s="5">
        <v>21.98</v>
      </c>
      <c r="L171" s="5">
        <v>326.19</v>
      </c>
      <c r="M171" s="5">
        <v>20</v>
      </c>
      <c r="N171" s="5">
        <f t="shared" si="4"/>
        <v>21.929645018736007</v>
      </c>
    </row>
    <row r="172" spans="3:14" x14ac:dyDescent="0.2">
      <c r="C172" s="31" t="s">
        <v>5</v>
      </c>
      <c r="D172" s="5">
        <v>3438</v>
      </c>
      <c r="E172" s="5">
        <v>8</v>
      </c>
      <c r="F172" s="5">
        <v>5.2930000000000001</v>
      </c>
      <c r="G172" s="5">
        <v>2.04</v>
      </c>
      <c r="H172" s="5">
        <v>16.48</v>
      </c>
      <c r="I172" s="5">
        <v>3.09</v>
      </c>
      <c r="J172" s="5">
        <v>80.59</v>
      </c>
      <c r="K172" s="5">
        <v>12.82</v>
      </c>
      <c r="L172" s="5">
        <v>407.7</v>
      </c>
      <c r="M172" s="5">
        <v>24.25</v>
      </c>
      <c r="N172" s="5">
        <f t="shared" si="4"/>
        <v>54.192564611712001</v>
      </c>
    </row>
    <row r="173" spans="3:14" x14ac:dyDescent="0.2">
      <c r="C173" s="31" t="s">
        <v>5</v>
      </c>
      <c r="D173" s="5">
        <v>3438</v>
      </c>
      <c r="E173" s="5">
        <v>8</v>
      </c>
      <c r="F173" s="5">
        <v>5.6740000000000004</v>
      </c>
      <c r="G173" s="5">
        <v>2.34</v>
      </c>
      <c r="H173" s="5">
        <v>25.64</v>
      </c>
      <c r="I173" s="5">
        <v>3.39</v>
      </c>
      <c r="J173" s="5">
        <v>91.58</v>
      </c>
      <c r="K173" s="5">
        <v>18.32</v>
      </c>
      <c r="L173" s="5">
        <v>424.08</v>
      </c>
      <c r="M173" s="5">
        <v>33.799999999999997</v>
      </c>
      <c r="N173" s="5">
        <f t="shared" si="4"/>
        <v>87.676703258975991</v>
      </c>
    </row>
    <row r="174" spans="3:14" x14ac:dyDescent="0.2">
      <c r="C174" s="31" t="s">
        <v>5</v>
      </c>
      <c r="D174" s="5">
        <v>3438</v>
      </c>
      <c r="E174" s="5">
        <v>8</v>
      </c>
      <c r="F174" s="5">
        <v>4.6859999999999999</v>
      </c>
      <c r="G174" s="5">
        <v>2.91</v>
      </c>
      <c r="H174" s="5">
        <v>31.14</v>
      </c>
      <c r="I174" s="5">
        <v>3.63</v>
      </c>
      <c r="J174" s="5">
        <v>179.49</v>
      </c>
      <c r="K174" s="5">
        <v>51.28</v>
      </c>
      <c r="L174" s="5">
        <v>343.59</v>
      </c>
      <c r="M174" s="5">
        <v>137.63</v>
      </c>
      <c r="N174" s="5">
        <f t="shared" si="4"/>
        <v>139.26069524703601</v>
      </c>
    </row>
    <row r="175" spans="3:14" x14ac:dyDescent="0.2">
      <c r="C175" s="31" t="s">
        <v>5</v>
      </c>
      <c r="D175" s="5">
        <v>3438</v>
      </c>
      <c r="E175" s="5">
        <v>8</v>
      </c>
      <c r="F175" s="5">
        <v>4.7720000000000002</v>
      </c>
      <c r="G175" s="5">
        <v>2.58</v>
      </c>
      <c r="H175" s="5">
        <v>29.3</v>
      </c>
      <c r="I175" s="5">
        <v>3.45</v>
      </c>
      <c r="J175" s="5">
        <v>95.24</v>
      </c>
      <c r="K175" s="5">
        <v>14.65</v>
      </c>
      <c r="L175" s="5">
        <v>306.16000000000003</v>
      </c>
      <c r="M175" s="5">
        <v>45.08</v>
      </c>
      <c r="N175" s="5">
        <f t="shared" si="4"/>
        <v>98.834111112384008</v>
      </c>
    </row>
    <row r="176" spans="3:14" x14ac:dyDescent="0.2">
      <c r="C176" s="31" t="s">
        <v>5</v>
      </c>
      <c r="D176" s="5">
        <v>3438</v>
      </c>
      <c r="E176" s="5">
        <v>8</v>
      </c>
      <c r="F176" s="5">
        <v>4.0869999999999997</v>
      </c>
      <c r="G176" s="5">
        <v>1.95</v>
      </c>
      <c r="H176" s="5">
        <v>21.98</v>
      </c>
      <c r="I176" s="5">
        <v>3.24</v>
      </c>
      <c r="J176" s="5">
        <v>80.59</v>
      </c>
      <c r="K176" s="5">
        <v>32.97</v>
      </c>
      <c r="L176" s="5">
        <v>158.22</v>
      </c>
      <c r="M176" s="5">
        <v>34.549999999999997</v>
      </c>
      <c r="N176" s="5">
        <f t="shared" si="4"/>
        <v>36.54734051474999</v>
      </c>
    </row>
    <row r="177" spans="3:14" x14ac:dyDescent="0.2">
      <c r="C177" s="31" t="s">
        <v>5</v>
      </c>
      <c r="D177" s="5">
        <v>3438</v>
      </c>
      <c r="E177" s="5">
        <v>8</v>
      </c>
      <c r="F177" s="5">
        <v>4.0540000000000003</v>
      </c>
      <c r="G177" s="5">
        <v>2.0099999999999998</v>
      </c>
      <c r="H177" s="5">
        <v>10.99</v>
      </c>
      <c r="I177" s="5">
        <v>2.4900000000000002</v>
      </c>
      <c r="J177" s="5">
        <v>78.75</v>
      </c>
      <c r="K177" s="5">
        <v>20.149999999999999</v>
      </c>
      <c r="L177" s="5">
        <v>389.78</v>
      </c>
      <c r="M177" s="5">
        <v>27.46</v>
      </c>
      <c r="N177" s="5">
        <f t="shared" si="4"/>
        <v>39.702625243523983</v>
      </c>
    </row>
    <row r="178" spans="3:14" x14ac:dyDescent="0.2">
      <c r="C178" s="31" t="s">
        <v>5</v>
      </c>
      <c r="D178" s="5">
        <v>3438</v>
      </c>
      <c r="E178" s="5">
        <v>8</v>
      </c>
      <c r="F178" s="5">
        <v>4.6120000000000001</v>
      </c>
      <c r="G178" s="5">
        <v>2.4</v>
      </c>
      <c r="H178" s="5">
        <v>16.48</v>
      </c>
      <c r="I178" s="5">
        <v>3.3</v>
      </c>
      <c r="J178" s="5">
        <v>80.59</v>
      </c>
      <c r="K178" s="5">
        <v>12.82</v>
      </c>
      <c r="L178" s="5">
        <v>451.66</v>
      </c>
      <c r="M178" s="5">
        <v>35.159999999999997</v>
      </c>
      <c r="N178" s="5">
        <f t="shared" si="4"/>
        <v>76.890083327999989</v>
      </c>
    </row>
    <row r="179" spans="3:14" x14ac:dyDescent="0.2">
      <c r="C179" s="31" t="s">
        <v>5</v>
      </c>
      <c r="D179" s="5">
        <v>3438</v>
      </c>
      <c r="E179" s="5">
        <v>8</v>
      </c>
      <c r="F179" s="5">
        <v>4.9690000000000003</v>
      </c>
      <c r="G179" s="5">
        <v>2.7</v>
      </c>
      <c r="H179" s="5">
        <v>29.3</v>
      </c>
      <c r="I179" s="5">
        <v>3.3</v>
      </c>
      <c r="J179" s="5">
        <v>87.91</v>
      </c>
      <c r="K179" s="5">
        <v>18.32</v>
      </c>
      <c r="L179" s="5">
        <v>393.23</v>
      </c>
      <c r="M179" s="5">
        <v>27.37</v>
      </c>
      <c r="N179" s="5">
        <f t="shared" si="4"/>
        <v>117.95262136200003</v>
      </c>
    </row>
    <row r="180" spans="3:14" x14ac:dyDescent="0.2">
      <c r="C180" s="31" t="s">
        <v>5</v>
      </c>
      <c r="D180" s="5">
        <v>3438</v>
      </c>
      <c r="E180" s="5">
        <v>9</v>
      </c>
      <c r="F180" s="5">
        <v>1.6319999999999999</v>
      </c>
      <c r="G180" s="5">
        <v>2.6</v>
      </c>
      <c r="H180" s="5">
        <v>10.99</v>
      </c>
      <c r="I180" s="5">
        <v>4.55</v>
      </c>
      <c r="J180" s="5">
        <v>173.99</v>
      </c>
      <c r="K180" s="5">
        <v>62.27</v>
      </c>
      <c r="L180" s="5">
        <v>142.4</v>
      </c>
      <c r="M180" s="5">
        <v>101.79</v>
      </c>
      <c r="N180" s="5">
        <f t="shared" si="4"/>
        <v>34.592942592</v>
      </c>
    </row>
    <row r="181" spans="3:14" x14ac:dyDescent="0.2">
      <c r="C181" s="31" t="s">
        <v>5</v>
      </c>
      <c r="D181" s="5">
        <v>3438</v>
      </c>
      <c r="E181" s="5">
        <v>9</v>
      </c>
      <c r="F181" s="5">
        <v>3.0150000000000001</v>
      </c>
      <c r="G181" s="5">
        <v>2.15</v>
      </c>
      <c r="H181" s="5">
        <v>18.32</v>
      </c>
      <c r="I181" s="5">
        <v>4</v>
      </c>
      <c r="J181" s="5">
        <v>128.21</v>
      </c>
      <c r="K181" s="5">
        <v>14.65</v>
      </c>
      <c r="L181" s="5">
        <v>237.67</v>
      </c>
      <c r="M181" s="5">
        <v>62.71</v>
      </c>
      <c r="N181" s="5">
        <f t="shared" si="4"/>
        <v>36.136825953749991</v>
      </c>
    </row>
    <row r="182" spans="3:14" x14ac:dyDescent="0.2">
      <c r="C182" s="31" t="s">
        <v>5</v>
      </c>
      <c r="D182" s="5">
        <v>3438</v>
      </c>
      <c r="E182" s="5">
        <v>9</v>
      </c>
      <c r="F182" s="5">
        <v>2.9319999999999999</v>
      </c>
      <c r="G182" s="5">
        <v>1.2</v>
      </c>
      <c r="H182" s="5">
        <v>29.3</v>
      </c>
      <c r="I182" s="5">
        <v>4.6500000000000004</v>
      </c>
      <c r="J182" s="5">
        <v>133.69999999999999</v>
      </c>
      <c r="K182" s="5">
        <v>42.12</v>
      </c>
      <c r="L182" s="5">
        <v>190.12</v>
      </c>
      <c r="M182" s="5">
        <v>72.239999999999995</v>
      </c>
      <c r="N182" s="5">
        <f t="shared" si="4"/>
        <v>6.1101941759999994</v>
      </c>
    </row>
    <row r="183" spans="3:14" x14ac:dyDescent="0.2">
      <c r="C183" s="31" t="s">
        <v>5</v>
      </c>
      <c r="D183" s="5">
        <v>3438</v>
      </c>
      <c r="E183" s="5">
        <v>10</v>
      </c>
      <c r="F183" s="5">
        <v>1.581</v>
      </c>
      <c r="G183" s="5">
        <v>1.68</v>
      </c>
      <c r="H183" s="5">
        <v>29.3</v>
      </c>
      <c r="I183" s="5">
        <v>3.22</v>
      </c>
      <c r="J183" s="5">
        <v>80.59</v>
      </c>
      <c r="K183" s="5">
        <v>56.78</v>
      </c>
      <c r="L183" s="5">
        <v>163.43</v>
      </c>
      <c r="M183" s="5">
        <v>9.85</v>
      </c>
      <c r="N183" s="5">
        <f t="shared" si="4"/>
        <v>9.0408033515519985</v>
      </c>
    </row>
    <row r="184" spans="3:14" x14ac:dyDescent="0.2">
      <c r="C184" s="31" t="s">
        <v>5</v>
      </c>
      <c r="D184" s="5">
        <v>3438</v>
      </c>
      <c r="E184" s="5">
        <v>10</v>
      </c>
      <c r="F184" s="5">
        <v>2.968</v>
      </c>
      <c r="G184" s="5">
        <v>2.0299999999999998</v>
      </c>
      <c r="H184" s="5">
        <v>34.799999999999997</v>
      </c>
      <c r="I184" s="5">
        <v>3.43</v>
      </c>
      <c r="J184" s="5">
        <v>73.260000000000005</v>
      </c>
      <c r="K184" s="5">
        <v>12.82</v>
      </c>
      <c r="L184" s="5">
        <v>333.27</v>
      </c>
      <c r="M184" s="5">
        <v>55.94</v>
      </c>
      <c r="N184" s="5">
        <f t="shared" si="4"/>
        <v>29.943276327215987</v>
      </c>
    </row>
    <row r="185" spans="3:14" x14ac:dyDescent="0.2">
      <c r="C185" s="31" t="s">
        <v>5</v>
      </c>
      <c r="D185" s="5">
        <v>3438</v>
      </c>
      <c r="E185" s="5">
        <v>10</v>
      </c>
      <c r="F185" s="5">
        <v>2.6040000000000001</v>
      </c>
      <c r="G185" s="5">
        <v>2.87</v>
      </c>
      <c r="H185" s="5">
        <v>64.099999999999994</v>
      </c>
      <c r="I185" s="5">
        <v>5.88</v>
      </c>
      <c r="J185" s="5">
        <v>157.51</v>
      </c>
      <c r="K185" s="5">
        <v>32.97</v>
      </c>
      <c r="L185" s="5">
        <v>310.43</v>
      </c>
      <c r="M185" s="5">
        <v>89.86</v>
      </c>
      <c r="N185" s="5">
        <f t="shared" si="4"/>
        <v>74.239318738872001</v>
      </c>
    </row>
    <row r="186" spans="3:14" x14ac:dyDescent="0.2">
      <c r="C186" s="31" t="s">
        <v>5</v>
      </c>
      <c r="D186" s="5">
        <v>3438</v>
      </c>
      <c r="E186" s="5">
        <v>10</v>
      </c>
      <c r="F186" s="5">
        <v>2.5510000000000002</v>
      </c>
      <c r="G186" s="5">
        <v>1.61</v>
      </c>
      <c r="H186" s="5">
        <v>20.149999999999999</v>
      </c>
      <c r="I186" s="5">
        <v>2.31</v>
      </c>
      <c r="J186" s="5">
        <v>34.799999999999997</v>
      </c>
      <c r="K186" s="5">
        <v>5.49</v>
      </c>
      <c r="L186" s="5">
        <v>290.24</v>
      </c>
      <c r="M186" s="5">
        <v>31.3</v>
      </c>
      <c r="N186" s="5">
        <f t="shared" si="4"/>
        <v>12.839124036186004</v>
      </c>
    </row>
    <row r="187" spans="3:14" x14ac:dyDescent="0.2">
      <c r="C187" s="31" t="s">
        <v>5</v>
      </c>
      <c r="D187" s="5">
        <v>3438</v>
      </c>
      <c r="E187" s="5">
        <v>10</v>
      </c>
      <c r="F187" s="5">
        <v>4.9029999999999996</v>
      </c>
      <c r="G187" s="5">
        <v>3.22</v>
      </c>
      <c r="H187" s="5">
        <v>60.44</v>
      </c>
      <c r="I187" s="5">
        <v>9.3800000000000008</v>
      </c>
      <c r="J187" s="5">
        <v>260.07</v>
      </c>
      <c r="K187" s="5">
        <v>43.96</v>
      </c>
      <c r="L187" s="5">
        <v>427.88</v>
      </c>
      <c r="M187" s="5">
        <v>92.98</v>
      </c>
      <c r="N187" s="5">
        <f t="shared" si="4"/>
        <v>197.41348537646402</v>
      </c>
    </row>
    <row r="188" spans="3:14" x14ac:dyDescent="0.2">
      <c r="C188" s="31" t="s">
        <v>5</v>
      </c>
      <c r="D188" s="5">
        <v>3438</v>
      </c>
      <c r="E188" s="5">
        <v>10</v>
      </c>
      <c r="F188" s="5">
        <v>1.724</v>
      </c>
      <c r="G188" s="5">
        <v>1.33</v>
      </c>
      <c r="H188" s="5">
        <v>36.630000000000003</v>
      </c>
      <c r="I188" s="5">
        <v>3.36</v>
      </c>
      <c r="J188" s="5">
        <v>64.099999999999994</v>
      </c>
      <c r="K188" s="5">
        <v>27.47</v>
      </c>
      <c r="L188" s="5">
        <v>159.88</v>
      </c>
      <c r="M188" s="5">
        <v>91.65</v>
      </c>
      <c r="N188" s="5">
        <f t="shared" si="4"/>
        <v>4.8914711027279996</v>
      </c>
    </row>
    <row r="189" spans="3:14" x14ac:dyDescent="0.2">
      <c r="C189" s="31" t="s">
        <v>5</v>
      </c>
      <c r="D189" s="5">
        <v>3438</v>
      </c>
      <c r="E189" s="5">
        <v>10</v>
      </c>
      <c r="F189" s="5">
        <v>2.2970000000000002</v>
      </c>
      <c r="G189" s="5">
        <v>1.75</v>
      </c>
      <c r="H189" s="5">
        <v>21.98</v>
      </c>
      <c r="I189" s="5">
        <v>2.52</v>
      </c>
      <c r="J189" s="5">
        <v>38.46</v>
      </c>
      <c r="K189" s="5">
        <v>7.33</v>
      </c>
      <c r="L189" s="5">
        <v>399.88</v>
      </c>
      <c r="M189" s="5">
        <v>18.95</v>
      </c>
      <c r="N189" s="5">
        <f t="shared" si="4"/>
        <v>14.846444156250001</v>
      </c>
    </row>
    <row r="190" spans="3:14" x14ac:dyDescent="0.2">
      <c r="C190" s="31" t="s">
        <v>5</v>
      </c>
      <c r="D190" s="5">
        <v>3438</v>
      </c>
      <c r="E190" s="5">
        <v>10</v>
      </c>
      <c r="F190" s="5">
        <v>2.6909999999999998</v>
      </c>
      <c r="G190" s="5">
        <v>1.96</v>
      </c>
      <c r="H190" s="5">
        <v>42.12</v>
      </c>
      <c r="I190" s="5">
        <v>4.2699999999999996</v>
      </c>
      <c r="J190" s="5">
        <v>124.54</v>
      </c>
      <c r="K190" s="5">
        <v>27.47</v>
      </c>
      <c r="L190" s="5">
        <v>218.22</v>
      </c>
      <c r="M190" s="5">
        <v>43.92</v>
      </c>
      <c r="N190" s="5">
        <f t="shared" si="4"/>
        <v>24.435949539455994</v>
      </c>
    </row>
    <row r="191" spans="3:14" x14ac:dyDescent="0.2">
      <c r="C191" s="31" t="s">
        <v>5</v>
      </c>
      <c r="D191" s="5">
        <v>3438</v>
      </c>
      <c r="E191" s="5">
        <v>10</v>
      </c>
      <c r="F191" s="5">
        <v>3.8719999999999999</v>
      </c>
      <c r="G191" s="5">
        <v>4.97</v>
      </c>
      <c r="H191" s="5">
        <v>47.62</v>
      </c>
      <c r="I191" s="5">
        <v>7.7</v>
      </c>
      <c r="J191" s="5">
        <v>186.81</v>
      </c>
      <c r="K191" s="5">
        <v>25.64</v>
      </c>
      <c r="L191" s="5">
        <v>303.57</v>
      </c>
      <c r="M191" s="5">
        <v>81.67</v>
      </c>
      <c r="N191" s="5">
        <f t="shared" si="4"/>
        <v>573.26024195193588</v>
      </c>
    </row>
    <row r="192" spans="3:14" x14ac:dyDescent="0.2">
      <c r="C192" s="31" t="s">
        <v>5</v>
      </c>
      <c r="D192" s="5">
        <v>3438</v>
      </c>
      <c r="E192" s="5">
        <v>10</v>
      </c>
      <c r="F192" s="5">
        <v>1.32</v>
      </c>
      <c r="G192" s="5">
        <v>1.05</v>
      </c>
      <c r="H192" s="5">
        <v>38.46</v>
      </c>
      <c r="I192" s="5">
        <v>2.0299999999999998</v>
      </c>
      <c r="J192" s="5">
        <v>95.24</v>
      </c>
      <c r="K192" s="5">
        <v>51.28</v>
      </c>
      <c r="L192" s="5">
        <v>176.12</v>
      </c>
      <c r="M192" s="5">
        <v>30.41</v>
      </c>
      <c r="N192" s="5">
        <f t="shared" si="4"/>
        <v>1.8428463900000003</v>
      </c>
    </row>
    <row r="193" spans="3:14" x14ac:dyDescent="0.2">
      <c r="C193" s="31" t="s">
        <v>5</v>
      </c>
      <c r="D193" s="5">
        <v>3438</v>
      </c>
      <c r="E193" s="5">
        <v>11</v>
      </c>
      <c r="F193" s="5">
        <v>2.9660000000000002</v>
      </c>
      <c r="G193" s="5">
        <v>1.95</v>
      </c>
      <c r="H193" s="5">
        <v>32.97</v>
      </c>
      <c r="I193" s="5">
        <v>3.7</v>
      </c>
      <c r="J193" s="5">
        <v>122.71</v>
      </c>
      <c r="K193" s="5">
        <v>42.12</v>
      </c>
      <c r="L193" s="5">
        <v>334.97</v>
      </c>
      <c r="M193" s="5">
        <v>60.25</v>
      </c>
      <c r="N193" s="5">
        <f t="shared" si="4"/>
        <v>26.5229782155</v>
      </c>
    </row>
    <row r="194" spans="3:14" x14ac:dyDescent="0.2">
      <c r="C194" s="31" t="s">
        <v>5</v>
      </c>
      <c r="D194" s="5">
        <v>3438</v>
      </c>
      <c r="E194" s="5">
        <v>11</v>
      </c>
      <c r="F194" s="5">
        <v>1.7789999999999999</v>
      </c>
      <c r="G194" s="5">
        <v>0.65</v>
      </c>
      <c r="H194" s="5">
        <v>10.99</v>
      </c>
      <c r="I194" s="5">
        <v>1.5</v>
      </c>
      <c r="J194" s="5">
        <v>56.78</v>
      </c>
      <c r="K194" s="5">
        <v>3.66</v>
      </c>
      <c r="L194" s="5">
        <v>216.81</v>
      </c>
      <c r="M194" s="5">
        <v>19.63</v>
      </c>
      <c r="N194" s="5">
        <f t="shared" si="4"/>
        <v>0.58920079725000007</v>
      </c>
    </row>
    <row r="195" spans="3:14" x14ac:dyDescent="0.2">
      <c r="C195" s="31" t="s">
        <v>5</v>
      </c>
      <c r="D195" s="5">
        <v>3438</v>
      </c>
      <c r="E195" s="5">
        <v>11</v>
      </c>
      <c r="F195" s="5">
        <v>1.7310000000000001</v>
      </c>
      <c r="G195" s="5">
        <v>0.65</v>
      </c>
      <c r="H195" s="5">
        <v>21.98</v>
      </c>
      <c r="I195" s="5">
        <v>1.25</v>
      </c>
      <c r="J195" s="5">
        <v>34.799999999999997</v>
      </c>
      <c r="K195" s="5">
        <v>29.3</v>
      </c>
      <c r="L195" s="5">
        <v>145.81</v>
      </c>
      <c r="M195" s="5">
        <v>9.01</v>
      </c>
      <c r="N195" s="5">
        <f t="shared" si="4"/>
        <v>0.57330330525000006</v>
      </c>
    </row>
    <row r="196" spans="3:14" x14ac:dyDescent="0.2">
      <c r="C196" s="31" t="s">
        <v>5</v>
      </c>
      <c r="D196" s="5">
        <v>3438</v>
      </c>
      <c r="E196" s="5">
        <v>11</v>
      </c>
      <c r="F196" s="5">
        <v>1.9750000000000001</v>
      </c>
      <c r="G196" s="5">
        <v>2.2000000000000002</v>
      </c>
      <c r="H196" s="5">
        <v>20.149999999999999</v>
      </c>
      <c r="I196" s="5">
        <v>3.55</v>
      </c>
      <c r="J196" s="5">
        <v>58.61</v>
      </c>
      <c r="K196" s="5">
        <v>14.65</v>
      </c>
      <c r="L196" s="5">
        <v>185.19</v>
      </c>
      <c r="M196" s="5">
        <v>57.64</v>
      </c>
      <c r="N196" s="5">
        <f t="shared" si="4"/>
        <v>25.361938800000008</v>
      </c>
    </row>
    <row r="197" spans="3:14" x14ac:dyDescent="0.2">
      <c r="C197" s="31" t="s">
        <v>5</v>
      </c>
      <c r="D197" s="5">
        <v>3438</v>
      </c>
      <c r="E197" s="5">
        <v>11</v>
      </c>
      <c r="F197" s="5">
        <v>3.1219999999999999</v>
      </c>
      <c r="G197" s="5">
        <v>1.25</v>
      </c>
      <c r="H197" s="5">
        <v>27.47</v>
      </c>
      <c r="I197" s="5">
        <v>3.25</v>
      </c>
      <c r="J197" s="5">
        <v>82.42</v>
      </c>
      <c r="K197" s="5">
        <v>29.3</v>
      </c>
      <c r="L197" s="5">
        <v>210.65</v>
      </c>
      <c r="M197" s="5">
        <v>21.54</v>
      </c>
      <c r="N197" s="5">
        <f t="shared" si="4"/>
        <v>7.3537734375000001</v>
      </c>
    </row>
    <row r="198" spans="3:14" x14ac:dyDescent="0.2">
      <c r="C198" s="31" t="s">
        <v>5</v>
      </c>
      <c r="D198" s="5">
        <v>3438</v>
      </c>
      <c r="E198" s="5">
        <v>11</v>
      </c>
      <c r="F198" s="5">
        <v>3.3090000000000002</v>
      </c>
      <c r="G198" s="5">
        <v>2.2999999999999998</v>
      </c>
      <c r="H198" s="5">
        <v>34.799999999999997</v>
      </c>
      <c r="I198" s="5">
        <v>4.25</v>
      </c>
      <c r="J198" s="5">
        <v>87.91</v>
      </c>
      <c r="K198" s="5">
        <v>14.65</v>
      </c>
      <c r="L198" s="5">
        <v>300.67</v>
      </c>
      <c r="M198" s="5">
        <v>40.630000000000003</v>
      </c>
      <c r="N198" s="5">
        <f t="shared" si="4"/>
        <v>48.554287217999985</v>
      </c>
    </row>
    <row r="199" spans="3:14" x14ac:dyDescent="0.2">
      <c r="C199" s="31" t="s">
        <v>5</v>
      </c>
      <c r="D199" s="5">
        <v>3438</v>
      </c>
      <c r="E199" s="5">
        <v>11</v>
      </c>
      <c r="F199" s="5">
        <v>2.1110000000000002</v>
      </c>
      <c r="G199" s="5">
        <v>0.45</v>
      </c>
      <c r="H199" s="5">
        <v>25.64</v>
      </c>
      <c r="I199" s="5">
        <v>1.65</v>
      </c>
      <c r="J199" s="5">
        <v>69.599999999999994</v>
      </c>
      <c r="K199" s="5">
        <v>14.65</v>
      </c>
      <c r="L199" s="5">
        <v>136.88</v>
      </c>
      <c r="M199" s="5">
        <v>61.58</v>
      </c>
      <c r="N199" s="5">
        <f t="shared" si="4"/>
        <v>0.23199203925000006</v>
      </c>
    </row>
    <row r="200" spans="3:14" x14ac:dyDescent="0.2">
      <c r="C200" s="31" t="s">
        <v>5</v>
      </c>
      <c r="D200" s="5">
        <v>3438</v>
      </c>
      <c r="E200" s="5">
        <v>11</v>
      </c>
      <c r="F200" s="5">
        <v>1.599</v>
      </c>
      <c r="G200" s="5">
        <v>1.2</v>
      </c>
      <c r="H200" s="5">
        <v>9.16</v>
      </c>
      <c r="I200" s="5">
        <v>3.5</v>
      </c>
      <c r="J200" s="5">
        <v>58.61</v>
      </c>
      <c r="K200" s="5">
        <v>27.47</v>
      </c>
      <c r="L200" s="5">
        <v>177.61</v>
      </c>
      <c r="M200" s="5">
        <v>36.869999999999997</v>
      </c>
      <c r="N200" s="5">
        <f t="shared" si="4"/>
        <v>3.3322648319999999</v>
      </c>
    </row>
    <row r="201" spans="3:14" x14ac:dyDescent="0.2">
      <c r="C201" s="31" t="s">
        <v>5</v>
      </c>
      <c r="D201" s="5">
        <v>3438</v>
      </c>
      <c r="E201" s="5">
        <v>11</v>
      </c>
      <c r="F201" s="5">
        <v>2.125</v>
      </c>
      <c r="G201" s="5">
        <v>1.2</v>
      </c>
      <c r="H201" s="5">
        <v>25.64</v>
      </c>
      <c r="I201" s="5">
        <v>3.35</v>
      </c>
      <c r="J201" s="5">
        <v>80.59</v>
      </c>
      <c r="K201" s="5">
        <v>43.96</v>
      </c>
      <c r="L201" s="5">
        <v>263.61</v>
      </c>
      <c r="M201" s="5">
        <v>29.78</v>
      </c>
      <c r="N201" s="5">
        <f t="shared" si="4"/>
        <v>4.4284319999999999</v>
      </c>
    </row>
    <row r="202" spans="3:14" x14ac:dyDescent="0.2">
      <c r="C202" s="31" t="s">
        <v>5</v>
      </c>
      <c r="D202" s="5">
        <v>3438</v>
      </c>
      <c r="E202" s="5">
        <v>11</v>
      </c>
      <c r="F202" s="5">
        <v>2.9510000000000001</v>
      </c>
      <c r="G202" s="5">
        <v>0.45</v>
      </c>
      <c r="H202" s="5">
        <v>21.98</v>
      </c>
      <c r="I202" s="5">
        <v>1.25</v>
      </c>
      <c r="J202" s="5">
        <v>45.79</v>
      </c>
      <c r="K202" s="5">
        <v>7.33</v>
      </c>
      <c r="L202" s="5">
        <v>333.88</v>
      </c>
      <c r="M202" s="5">
        <v>40.65</v>
      </c>
      <c r="N202" s="5">
        <f t="shared" si="4"/>
        <v>0.32430530925000001</v>
      </c>
    </row>
    <row r="203" spans="3:14" x14ac:dyDescent="0.2">
      <c r="C203" s="31" t="s">
        <v>5</v>
      </c>
      <c r="D203" s="5">
        <v>3438</v>
      </c>
      <c r="E203" s="5">
        <v>12</v>
      </c>
      <c r="F203" s="5">
        <v>0.91200000000000003</v>
      </c>
      <c r="G203" s="5">
        <v>0.81</v>
      </c>
      <c r="H203" s="5">
        <v>12.82</v>
      </c>
      <c r="I203" s="5">
        <v>2.19</v>
      </c>
      <c r="J203" s="5">
        <v>64.099999999999994</v>
      </c>
      <c r="K203" s="5">
        <v>40.29</v>
      </c>
      <c r="L203" s="5">
        <v>94.13</v>
      </c>
      <c r="M203" s="5">
        <v>4.88</v>
      </c>
      <c r="N203" s="5">
        <f t="shared" ref="N203:N266" si="5">(F203*1.206*(G203^3))</f>
        <v>0.58451707555200016</v>
      </c>
    </row>
    <row r="204" spans="3:14" x14ac:dyDescent="0.2">
      <c r="C204" s="31" t="s">
        <v>5</v>
      </c>
      <c r="D204" s="5">
        <v>3438</v>
      </c>
      <c r="E204" s="5">
        <v>12</v>
      </c>
      <c r="F204" s="5">
        <v>1.0489999999999999</v>
      </c>
      <c r="G204" s="5">
        <v>1.2</v>
      </c>
      <c r="H204" s="5">
        <v>67.77</v>
      </c>
      <c r="I204" s="5">
        <v>1.77</v>
      </c>
      <c r="J204" s="5">
        <v>137.36000000000001</v>
      </c>
      <c r="K204" s="5">
        <v>42.12</v>
      </c>
      <c r="L204" s="5">
        <v>86.97</v>
      </c>
      <c r="M204" s="5">
        <v>337.74</v>
      </c>
      <c r="N204" s="5">
        <f t="shared" si="5"/>
        <v>2.1860824320000001</v>
      </c>
    </row>
    <row r="205" spans="3:14" x14ac:dyDescent="0.2">
      <c r="C205" s="31" t="s">
        <v>5</v>
      </c>
      <c r="D205" s="5">
        <v>3438</v>
      </c>
      <c r="E205" s="5">
        <v>12</v>
      </c>
      <c r="F205" s="5">
        <v>1.784</v>
      </c>
      <c r="G205" s="5">
        <v>2.76</v>
      </c>
      <c r="H205" s="5">
        <v>29.3</v>
      </c>
      <c r="I205" s="5">
        <v>3.6</v>
      </c>
      <c r="J205" s="5">
        <v>247.25</v>
      </c>
      <c r="K205" s="5">
        <v>108.06</v>
      </c>
      <c r="L205" s="5">
        <v>118.51</v>
      </c>
      <c r="M205" s="5">
        <v>164.88</v>
      </c>
      <c r="N205" s="5">
        <f t="shared" si="5"/>
        <v>45.234459362303994</v>
      </c>
    </row>
    <row r="206" spans="3:14" x14ac:dyDescent="0.2">
      <c r="C206" s="31" t="s">
        <v>5</v>
      </c>
      <c r="D206" s="5">
        <v>3438</v>
      </c>
      <c r="E206" s="5">
        <v>12</v>
      </c>
      <c r="F206" s="5">
        <v>1.716</v>
      </c>
      <c r="G206" s="5">
        <v>1.95</v>
      </c>
      <c r="H206" s="5">
        <v>20.149999999999999</v>
      </c>
      <c r="I206" s="5">
        <v>2.67</v>
      </c>
      <c r="J206" s="5">
        <v>62.27</v>
      </c>
      <c r="K206" s="5">
        <v>21.98</v>
      </c>
      <c r="L206" s="5">
        <v>140.44</v>
      </c>
      <c r="M206" s="5">
        <v>26.56</v>
      </c>
      <c r="N206" s="5">
        <f t="shared" si="5"/>
        <v>15.345054153</v>
      </c>
    </row>
    <row r="207" spans="3:14" x14ac:dyDescent="0.2">
      <c r="C207" s="31" t="s">
        <v>5</v>
      </c>
      <c r="D207" s="5">
        <v>3438</v>
      </c>
      <c r="E207" s="5">
        <v>13</v>
      </c>
      <c r="F207" s="5">
        <v>1.0980000000000001</v>
      </c>
      <c r="G207" s="5">
        <v>0.6</v>
      </c>
      <c r="H207" s="5">
        <v>21.98</v>
      </c>
      <c r="I207" s="5">
        <v>2.2799999999999998</v>
      </c>
      <c r="J207" s="5">
        <v>71.430000000000007</v>
      </c>
      <c r="K207" s="5">
        <v>9.16</v>
      </c>
      <c r="L207" s="5">
        <v>78.64</v>
      </c>
      <c r="M207" s="5">
        <v>56.27</v>
      </c>
      <c r="N207" s="5">
        <f t="shared" si="5"/>
        <v>0.28602460800000001</v>
      </c>
    </row>
    <row r="208" spans="3:14" x14ac:dyDescent="0.2">
      <c r="C208" s="31" t="s">
        <v>5</v>
      </c>
      <c r="D208" s="5">
        <v>3438</v>
      </c>
      <c r="E208" s="5">
        <v>13</v>
      </c>
      <c r="F208" s="5">
        <v>1.212</v>
      </c>
      <c r="G208" s="5">
        <v>0.84</v>
      </c>
      <c r="H208" s="5">
        <v>20.149999999999999</v>
      </c>
      <c r="I208" s="5">
        <v>2.56</v>
      </c>
      <c r="J208" s="5">
        <v>62.27</v>
      </c>
      <c r="K208" s="5">
        <v>12.82</v>
      </c>
      <c r="L208" s="5">
        <v>87.13</v>
      </c>
      <c r="M208" s="5">
        <v>25.3</v>
      </c>
      <c r="N208" s="5">
        <f t="shared" si="5"/>
        <v>0.86633884108799974</v>
      </c>
    </row>
    <row r="209" spans="3:14" x14ac:dyDescent="0.2">
      <c r="C209" s="31" t="s">
        <v>5</v>
      </c>
      <c r="D209" s="5">
        <v>3438</v>
      </c>
      <c r="E209" s="5">
        <v>13</v>
      </c>
      <c r="F209" s="5">
        <v>2.258</v>
      </c>
      <c r="G209" s="5">
        <v>2.04</v>
      </c>
      <c r="H209" s="5">
        <v>45.79</v>
      </c>
      <c r="I209" s="5">
        <v>5.4</v>
      </c>
      <c r="J209" s="5">
        <v>113.55</v>
      </c>
      <c r="K209" s="5">
        <v>12.82</v>
      </c>
      <c r="L209" s="5">
        <v>221.03</v>
      </c>
      <c r="M209" s="5">
        <v>43.71</v>
      </c>
      <c r="N209" s="5">
        <f t="shared" si="5"/>
        <v>23.118611542271999</v>
      </c>
    </row>
    <row r="210" spans="3:14" x14ac:dyDescent="0.2">
      <c r="C210" s="31" t="s">
        <v>5</v>
      </c>
      <c r="D210" s="5">
        <v>3438</v>
      </c>
      <c r="E210" s="5">
        <v>13</v>
      </c>
      <c r="F210" s="5">
        <v>1.137</v>
      </c>
      <c r="G210" s="5">
        <v>0.88</v>
      </c>
      <c r="H210" s="5">
        <v>7.33</v>
      </c>
      <c r="I210" s="5">
        <v>3.2</v>
      </c>
      <c r="J210" s="5">
        <v>108.06</v>
      </c>
      <c r="K210" s="5">
        <v>23.81</v>
      </c>
      <c r="L210" s="5">
        <v>63.86</v>
      </c>
      <c r="M210" s="5">
        <v>52.86</v>
      </c>
      <c r="N210" s="5">
        <f t="shared" si="5"/>
        <v>0.93444939878399991</v>
      </c>
    </row>
    <row r="211" spans="3:14" x14ac:dyDescent="0.2">
      <c r="C211" s="31" t="s">
        <v>5</v>
      </c>
      <c r="D211" s="5">
        <v>3438</v>
      </c>
      <c r="E211" s="5">
        <v>13</v>
      </c>
      <c r="F211" s="5">
        <v>1.121</v>
      </c>
      <c r="G211" s="5">
        <v>1</v>
      </c>
      <c r="H211" s="5">
        <v>53.11</v>
      </c>
      <c r="I211" s="5">
        <v>2.84</v>
      </c>
      <c r="J211" s="5">
        <v>172.16</v>
      </c>
      <c r="K211" s="5">
        <v>10.99</v>
      </c>
      <c r="L211" s="5">
        <v>90.33</v>
      </c>
      <c r="M211" s="5">
        <v>608.23</v>
      </c>
      <c r="N211" s="5">
        <f t="shared" si="5"/>
        <v>1.351926</v>
      </c>
    </row>
    <row r="212" spans="3:14" x14ac:dyDescent="0.2">
      <c r="C212" s="31" t="s">
        <v>5</v>
      </c>
      <c r="D212" s="5">
        <v>3438</v>
      </c>
      <c r="E212" s="5">
        <v>13</v>
      </c>
      <c r="F212" s="5">
        <v>2.0459999999999998</v>
      </c>
      <c r="G212" s="5">
        <v>2.56</v>
      </c>
      <c r="H212" s="5">
        <v>49.45</v>
      </c>
      <c r="I212" s="5">
        <v>3.68</v>
      </c>
      <c r="J212" s="5">
        <v>175.82</v>
      </c>
      <c r="K212" s="5">
        <v>27.47</v>
      </c>
      <c r="L212" s="5">
        <v>126.32</v>
      </c>
      <c r="M212" s="5">
        <v>74.290000000000006</v>
      </c>
      <c r="N212" s="5">
        <f t="shared" si="5"/>
        <v>41.397377826815998</v>
      </c>
    </row>
    <row r="213" spans="3:14" x14ac:dyDescent="0.2">
      <c r="C213" s="31" t="s">
        <v>5</v>
      </c>
      <c r="D213" s="5">
        <v>3438</v>
      </c>
      <c r="E213" s="5">
        <v>13</v>
      </c>
      <c r="F213" s="5">
        <v>0.94399999999999995</v>
      </c>
      <c r="G213" s="5">
        <v>0.96</v>
      </c>
      <c r="H213" s="5">
        <v>32.97</v>
      </c>
      <c r="I213" s="5">
        <v>2.04</v>
      </c>
      <c r="J213" s="5">
        <v>108.06</v>
      </c>
      <c r="K213" s="5">
        <v>25.64</v>
      </c>
      <c r="L213" s="5">
        <v>69.19</v>
      </c>
      <c r="M213" s="5">
        <v>126.61</v>
      </c>
      <c r="N213" s="5">
        <f t="shared" si="5"/>
        <v>1.0072400855039998</v>
      </c>
    </row>
    <row r="214" spans="3:14" x14ac:dyDescent="0.2">
      <c r="C214" s="31" t="s">
        <v>5</v>
      </c>
      <c r="D214" s="5">
        <v>3438</v>
      </c>
      <c r="E214" s="5">
        <v>13</v>
      </c>
      <c r="F214" s="5">
        <v>4.2679999999999998</v>
      </c>
      <c r="G214" s="5">
        <v>1.24</v>
      </c>
      <c r="H214" s="5">
        <v>27.47</v>
      </c>
      <c r="I214" s="5">
        <v>4.68</v>
      </c>
      <c r="J214" s="5">
        <v>95.24</v>
      </c>
      <c r="K214" s="5">
        <v>16.48</v>
      </c>
      <c r="L214" s="5">
        <v>397.07</v>
      </c>
      <c r="M214" s="5">
        <v>23.95</v>
      </c>
      <c r="N214" s="5">
        <f t="shared" si="5"/>
        <v>9.8137903057920006</v>
      </c>
    </row>
    <row r="215" spans="3:14" x14ac:dyDescent="0.2">
      <c r="C215" s="31" t="s">
        <v>5</v>
      </c>
      <c r="D215" s="5">
        <v>3438</v>
      </c>
      <c r="E215" s="5">
        <v>13</v>
      </c>
      <c r="F215" s="5">
        <v>1.647</v>
      </c>
      <c r="G215" s="5">
        <v>2.36</v>
      </c>
      <c r="H215" s="5">
        <v>78.75</v>
      </c>
      <c r="I215" s="5">
        <v>5.96</v>
      </c>
      <c r="J215" s="5">
        <v>247.25</v>
      </c>
      <c r="K215" s="5">
        <v>34.799999999999997</v>
      </c>
      <c r="L215" s="5">
        <v>105.5</v>
      </c>
      <c r="M215" s="5">
        <v>133.16</v>
      </c>
      <c r="N215" s="5">
        <f t="shared" si="5"/>
        <v>26.108199096191996</v>
      </c>
    </row>
    <row r="216" spans="3:14" x14ac:dyDescent="0.2">
      <c r="C216" s="31" t="s">
        <v>5</v>
      </c>
      <c r="D216" s="5">
        <v>3438</v>
      </c>
      <c r="E216" s="5">
        <v>13</v>
      </c>
      <c r="F216" s="5">
        <v>0.93200000000000005</v>
      </c>
      <c r="G216" s="5">
        <v>1.92</v>
      </c>
      <c r="H216" s="5">
        <v>27.47</v>
      </c>
      <c r="I216" s="5">
        <v>3.92</v>
      </c>
      <c r="J216" s="5">
        <v>69.599999999999994</v>
      </c>
      <c r="K216" s="5">
        <v>21.98</v>
      </c>
      <c r="L216" s="5">
        <v>57.62</v>
      </c>
      <c r="M216" s="5">
        <v>32.92</v>
      </c>
      <c r="N216" s="5">
        <f t="shared" si="5"/>
        <v>7.9554894888960002</v>
      </c>
    </row>
    <row r="217" spans="3:14" x14ac:dyDescent="0.2">
      <c r="C217" s="31" t="s">
        <v>5</v>
      </c>
      <c r="D217" s="5">
        <v>3438</v>
      </c>
      <c r="E217" s="5">
        <v>13</v>
      </c>
      <c r="F217" s="5">
        <v>1.0920000000000001</v>
      </c>
      <c r="G217" s="5">
        <v>1.32</v>
      </c>
      <c r="H217" s="5">
        <v>98.9</v>
      </c>
      <c r="I217" s="5">
        <v>3</v>
      </c>
      <c r="J217" s="5">
        <v>179.49</v>
      </c>
      <c r="K217" s="5">
        <v>141.03</v>
      </c>
      <c r="L217" s="5">
        <v>102.21</v>
      </c>
      <c r="M217" s="5">
        <v>56.65</v>
      </c>
      <c r="N217" s="5">
        <f t="shared" si="5"/>
        <v>3.0289474575360007</v>
      </c>
    </row>
    <row r="218" spans="3:14" x14ac:dyDescent="0.2">
      <c r="C218" s="31" t="s">
        <v>5</v>
      </c>
      <c r="D218" s="5">
        <v>3438</v>
      </c>
      <c r="E218" s="5">
        <v>13</v>
      </c>
      <c r="F218" s="5">
        <v>1.2050000000000001</v>
      </c>
      <c r="G218" s="5">
        <v>0.92</v>
      </c>
      <c r="H218" s="5">
        <v>75.09</v>
      </c>
      <c r="I218" s="5">
        <v>3.28</v>
      </c>
      <c r="J218" s="5">
        <v>146.52000000000001</v>
      </c>
      <c r="K218" s="5">
        <v>73.260000000000005</v>
      </c>
      <c r="L218" s="5">
        <v>91.28</v>
      </c>
      <c r="M218" s="5">
        <v>71.12</v>
      </c>
      <c r="N218" s="5">
        <f t="shared" si="5"/>
        <v>1.1316127622400001</v>
      </c>
    </row>
    <row r="219" spans="3:14" x14ac:dyDescent="0.2">
      <c r="C219" s="31" t="s">
        <v>5</v>
      </c>
      <c r="D219" s="5">
        <v>3438</v>
      </c>
      <c r="E219" s="5">
        <v>13</v>
      </c>
      <c r="F219" s="5">
        <v>0.85899999999999999</v>
      </c>
      <c r="G219" s="5">
        <v>1.4</v>
      </c>
      <c r="H219" s="5">
        <v>27.47</v>
      </c>
      <c r="I219" s="5">
        <v>2.36</v>
      </c>
      <c r="J219" s="5">
        <v>56.78</v>
      </c>
      <c r="K219" s="5">
        <v>7.33</v>
      </c>
      <c r="L219" s="5">
        <v>69.709999999999994</v>
      </c>
      <c r="M219" s="5">
        <v>73.900000000000006</v>
      </c>
      <c r="N219" s="5">
        <f t="shared" si="5"/>
        <v>2.8426577759999994</v>
      </c>
    </row>
    <row r="220" spans="3:14" x14ac:dyDescent="0.2">
      <c r="C220" s="31" t="s">
        <v>5</v>
      </c>
      <c r="D220" s="5">
        <v>3438</v>
      </c>
      <c r="E220" s="5">
        <v>13</v>
      </c>
      <c r="F220" s="5">
        <v>0.79300000000000004</v>
      </c>
      <c r="G220" s="5">
        <v>0.68</v>
      </c>
      <c r="H220" s="5">
        <v>49.45</v>
      </c>
      <c r="I220" s="5">
        <v>2.2000000000000002</v>
      </c>
      <c r="J220" s="5">
        <v>73.260000000000005</v>
      </c>
      <c r="K220" s="5">
        <v>29.3</v>
      </c>
      <c r="L220" s="5">
        <v>92.48</v>
      </c>
      <c r="M220" s="5">
        <v>66.8</v>
      </c>
      <c r="N220" s="5">
        <f t="shared" si="5"/>
        <v>0.30070955865600013</v>
      </c>
    </row>
    <row r="221" spans="3:14" x14ac:dyDescent="0.2">
      <c r="C221" s="31" t="s">
        <v>5</v>
      </c>
      <c r="D221" s="5">
        <v>3438</v>
      </c>
      <c r="E221" s="5">
        <v>13</v>
      </c>
      <c r="F221" s="5">
        <v>0.80400000000000005</v>
      </c>
      <c r="G221" s="5">
        <v>1.56</v>
      </c>
      <c r="H221" s="5">
        <v>64.099999999999994</v>
      </c>
      <c r="I221" s="5">
        <v>2.52</v>
      </c>
      <c r="J221" s="5">
        <v>86.08</v>
      </c>
      <c r="K221" s="5">
        <v>56.78</v>
      </c>
      <c r="L221" s="5">
        <v>76.11</v>
      </c>
      <c r="M221" s="5">
        <v>31.45</v>
      </c>
      <c r="N221" s="5">
        <f t="shared" si="5"/>
        <v>3.6810960675840003</v>
      </c>
    </row>
    <row r="222" spans="3:14" x14ac:dyDescent="0.2">
      <c r="C222" s="31" t="s">
        <v>5</v>
      </c>
      <c r="D222" s="5">
        <v>3438</v>
      </c>
      <c r="E222" s="5">
        <v>13</v>
      </c>
      <c r="F222" s="5">
        <v>0.72599999999999998</v>
      </c>
      <c r="G222" s="5">
        <v>1.2</v>
      </c>
      <c r="H222" s="5">
        <v>5.49</v>
      </c>
      <c r="I222" s="5">
        <v>1.96</v>
      </c>
      <c r="J222" s="5">
        <v>97.07</v>
      </c>
      <c r="K222" s="5">
        <v>29.3</v>
      </c>
      <c r="L222" s="5">
        <v>52.41</v>
      </c>
      <c r="M222" s="5">
        <v>85.18</v>
      </c>
      <c r="N222" s="5">
        <f t="shared" si="5"/>
        <v>1.5129607679999999</v>
      </c>
    </row>
    <row r="223" spans="3:14" x14ac:dyDescent="0.2">
      <c r="C223" s="31" t="s">
        <v>5</v>
      </c>
      <c r="D223" s="5">
        <v>3438</v>
      </c>
      <c r="E223" s="5">
        <v>13</v>
      </c>
      <c r="F223" s="5">
        <v>1.421</v>
      </c>
      <c r="G223" s="5">
        <v>1.36</v>
      </c>
      <c r="H223" s="5">
        <v>31.14</v>
      </c>
      <c r="I223" s="5">
        <v>2.4</v>
      </c>
      <c r="J223" s="5">
        <v>108.06</v>
      </c>
      <c r="K223" s="5">
        <v>43.96</v>
      </c>
      <c r="L223" s="5">
        <v>74.08</v>
      </c>
      <c r="M223" s="5">
        <v>83.73</v>
      </c>
      <c r="N223" s="5">
        <f t="shared" si="5"/>
        <v>4.3108023490560017</v>
      </c>
    </row>
    <row r="224" spans="3:14" x14ac:dyDescent="0.2">
      <c r="C224" s="31" t="s">
        <v>5</v>
      </c>
      <c r="D224" s="5">
        <v>3438</v>
      </c>
      <c r="E224" s="5">
        <v>13</v>
      </c>
      <c r="F224" s="5">
        <v>1.5389999999999999</v>
      </c>
      <c r="G224" s="5">
        <v>1.64</v>
      </c>
      <c r="H224" s="5">
        <v>40.29</v>
      </c>
      <c r="I224" s="5">
        <v>4.72</v>
      </c>
      <c r="J224" s="5">
        <v>188.64</v>
      </c>
      <c r="K224" s="5">
        <v>119.05</v>
      </c>
      <c r="L224" s="5">
        <v>100.43</v>
      </c>
      <c r="M224" s="5">
        <v>43.93</v>
      </c>
      <c r="N224" s="5">
        <f t="shared" si="5"/>
        <v>8.1868620360959969</v>
      </c>
    </row>
    <row r="225" spans="3:14" x14ac:dyDescent="0.2">
      <c r="C225" s="31" t="s">
        <v>5</v>
      </c>
      <c r="D225" s="5">
        <v>3438</v>
      </c>
      <c r="E225" s="5">
        <v>13</v>
      </c>
      <c r="F225" s="5">
        <v>1.1850000000000001</v>
      </c>
      <c r="G225" s="5">
        <v>0.84</v>
      </c>
      <c r="H225" s="5">
        <v>9.16</v>
      </c>
      <c r="I225" s="5">
        <v>2.04</v>
      </c>
      <c r="J225" s="5">
        <v>108.06</v>
      </c>
      <c r="K225" s="5">
        <v>64.099999999999994</v>
      </c>
      <c r="L225" s="5">
        <v>103.22</v>
      </c>
      <c r="M225" s="5">
        <v>26.3</v>
      </c>
      <c r="N225" s="5">
        <f t="shared" si="5"/>
        <v>0.84703921343999988</v>
      </c>
    </row>
    <row r="226" spans="3:14" x14ac:dyDescent="0.2">
      <c r="C226" s="31" t="s">
        <v>5</v>
      </c>
      <c r="D226" s="5">
        <v>3438</v>
      </c>
      <c r="E226" s="5">
        <v>13</v>
      </c>
      <c r="F226" s="5">
        <v>1.4390000000000001</v>
      </c>
      <c r="G226" s="5">
        <v>2.48</v>
      </c>
      <c r="H226" s="5">
        <v>18.32</v>
      </c>
      <c r="I226" s="5">
        <v>4.5999999999999996</v>
      </c>
      <c r="J226" s="5">
        <v>261.89999999999998</v>
      </c>
      <c r="K226" s="5">
        <v>42.12</v>
      </c>
      <c r="L226" s="5">
        <v>100.97</v>
      </c>
      <c r="M226" s="5">
        <v>68.400000000000006</v>
      </c>
      <c r="N226" s="5">
        <f t="shared" si="5"/>
        <v>26.470560918528001</v>
      </c>
    </row>
    <row r="227" spans="3:14" x14ac:dyDescent="0.2">
      <c r="C227" s="31" t="s">
        <v>5</v>
      </c>
      <c r="D227" s="5">
        <v>3438</v>
      </c>
      <c r="E227" s="5">
        <v>13</v>
      </c>
      <c r="F227" s="5">
        <v>1.202</v>
      </c>
      <c r="G227" s="5">
        <v>1.84</v>
      </c>
      <c r="H227" s="5">
        <v>60.44</v>
      </c>
      <c r="I227" s="5">
        <v>3.56</v>
      </c>
      <c r="J227" s="5">
        <v>98.9</v>
      </c>
      <c r="K227" s="5">
        <v>29.3</v>
      </c>
      <c r="L227" s="5">
        <v>90.62</v>
      </c>
      <c r="M227" s="5">
        <v>75.89</v>
      </c>
      <c r="N227" s="5">
        <f t="shared" si="5"/>
        <v>9.0303637524480003</v>
      </c>
    </row>
    <row r="228" spans="3:14" x14ac:dyDescent="0.2">
      <c r="C228" s="31" t="s">
        <v>5</v>
      </c>
      <c r="D228" s="5">
        <v>3438</v>
      </c>
      <c r="E228" s="5">
        <v>13</v>
      </c>
      <c r="F228" s="5">
        <v>3.8170000000000002</v>
      </c>
      <c r="G228" s="5">
        <v>2.08</v>
      </c>
      <c r="H228" s="5">
        <v>31.14</v>
      </c>
      <c r="I228" s="5">
        <v>5.72</v>
      </c>
      <c r="J228" s="5">
        <v>142.86000000000001</v>
      </c>
      <c r="K228" s="5">
        <v>16.48</v>
      </c>
      <c r="L228" s="5">
        <v>404.08</v>
      </c>
      <c r="M228" s="5">
        <v>35.14</v>
      </c>
      <c r="N228" s="5">
        <f t="shared" si="5"/>
        <v>41.424709607424006</v>
      </c>
    </row>
    <row r="229" spans="3:14" x14ac:dyDescent="0.2">
      <c r="C229" s="31" t="s">
        <v>5</v>
      </c>
      <c r="D229" s="5">
        <v>3438</v>
      </c>
      <c r="E229" s="5">
        <v>13</v>
      </c>
      <c r="F229" s="5">
        <v>1.4370000000000001</v>
      </c>
      <c r="G229" s="5">
        <v>1.48</v>
      </c>
      <c r="H229" s="5">
        <v>31.14</v>
      </c>
      <c r="I229" s="5">
        <v>3.6</v>
      </c>
      <c r="J229" s="5">
        <v>76.92</v>
      </c>
      <c r="K229" s="5">
        <v>31.14</v>
      </c>
      <c r="L229" s="5">
        <v>111.04</v>
      </c>
      <c r="M229" s="5">
        <v>27.66</v>
      </c>
      <c r="N229" s="5">
        <f t="shared" si="5"/>
        <v>5.6180968554239996</v>
      </c>
    </row>
    <row r="230" spans="3:14" x14ac:dyDescent="0.2">
      <c r="C230" s="31" t="s">
        <v>5</v>
      </c>
      <c r="D230" s="5">
        <v>3438</v>
      </c>
      <c r="E230" s="5">
        <v>13</v>
      </c>
      <c r="F230" s="5">
        <v>1.363</v>
      </c>
      <c r="G230" s="5">
        <v>2.52</v>
      </c>
      <c r="H230" s="5">
        <v>49.45</v>
      </c>
      <c r="I230" s="5">
        <v>4.68</v>
      </c>
      <c r="J230" s="5">
        <v>163</v>
      </c>
      <c r="K230" s="5">
        <v>40.29</v>
      </c>
      <c r="L230" s="5">
        <v>112.54</v>
      </c>
      <c r="M230" s="5">
        <v>82.95</v>
      </c>
      <c r="N230" s="5">
        <f t="shared" si="5"/>
        <v>26.305392484224001</v>
      </c>
    </row>
    <row r="231" spans="3:14" x14ac:dyDescent="0.2">
      <c r="C231" s="31" t="s">
        <v>5</v>
      </c>
      <c r="D231" s="5">
        <v>3438</v>
      </c>
      <c r="E231" s="5">
        <v>13</v>
      </c>
      <c r="F231" s="5">
        <v>1.1919999999999999</v>
      </c>
      <c r="G231" s="5">
        <v>1.32</v>
      </c>
      <c r="H231" s="5">
        <v>45.79</v>
      </c>
      <c r="I231" s="5">
        <v>2.56</v>
      </c>
      <c r="J231" s="5">
        <v>80.59</v>
      </c>
      <c r="K231" s="5">
        <v>23.81</v>
      </c>
      <c r="L231" s="5">
        <v>79.319999999999993</v>
      </c>
      <c r="M231" s="5">
        <v>44.23</v>
      </c>
      <c r="N231" s="5">
        <f t="shared" si="5"/>
        <v>3.3063235983360002</v>
      </c>
    </row>
    <row r="232" spans="3:14" x14ac:dyDescent="0.2">
      <c r="C232" s="31" t="s">
        <v>5</v>
      </c>
      <c r="D232" s="5">
        <v>3438</v>
      </c>
      <c r="E232" s="5">
        <v>13</v>
      </c>
      <c r="F232" s="5">
        <v>0.98699999999999999</v>
      </c>
      <c r="G232" s="5">
        <v>1.48</v>
      </c>
      <c r="H232" s="5">
        <v>54.95</v>
      </c>
      <c r="I232" s="5">
        <v>2.68</v>
      </c>
      <c r="J232" s="5">
        <v>82.42</v>
      </c>
      <c r="K232" s="5">
        <v>10.99</v>
      </c>
      <c r="L232" s="5">
        <v>102.81</v>
      </c>
      <c r="M232" s="5">
        <v>95.44</v>
      </c>
      <c r="N232" s="5">
        <f t="shared" si="5"/>
        <v>3.8587763370239991</v>
      </c>
    </row>
    <row r="233" spans="3:14" x14ac:dyDescent="0.2">
      <c r="C233" s="31" t="s">
        <v>5</v>
      </c>
      <c r="D233" s="5">
        <v>3438</v>
      </c>
      <c r="E233" s="5">
        <v>13</v>
      </c>
      <c r="F233" s="5">
        <v>3.0449999999999999</v>
      </c>
      <c r="G233" s="5">
        <v>0.68</v>
      </c>
      <c r="H233" s="5">
        <v>34.799999999999997</v>
      </c>
      <c r="I233" s="5">
        <v>1.64</v>
      </c>
      <c r="J233" s="5">
        <v>148.35</v>
      </c>
      <c r="K233" s="5">
        <v>23.81</v>
      </c>
      <c r="L233" s="5">
        <v>201.84</v>
      </c>
      <c r="M233" s="5">
        <v>50.94</v>
      </c>
      <c r="N233" s="5">
        <f t="shared" si="5"/>
        <v>1.1546792006400002</v>
      </c>
    </row>
    <row r="234" spans="3:14" x14ac:dyDescent="0.2">
      <c r="C234" s="31" t="s">
        <v>5</v>
      </c>
      <c r="D234" s="5">
        <v>3438</v>
      </c>
      <c r="E234" s="5">
        <v>13</v>
      </c>
      <c r="F234" s="5">
        <v>1.0009999999999999</v>
      </c>
      <c r="G234" s="5">
        <v>0.88</v>
      </c>
      <c r="H234" s="5">
        <v>45.79</v>
      </c>
      <c r="I234" s="5">
        <v>2.2799999999999998</v>
      </c>
      <c r="J234" s="5">
        <v>95.24</v>
      </c>
      <c r="K234" s="5">
        <v>60.44</v>
      </c>
      <c r="L234" s="5">
        <v>95.61</v>
      </c>
      <c r="M234" s="5">
        <v>37.08</v>
      </c>
      <c r="N234" s="5">
        <f t="shared" si="5"/>
        <v>0.82267708723199984</v>
      </c>
    </row>
    <row r="235" spans="3:14" x14ac:dyDescent="0.2">
      <c r="C235" s="31" t="s">
        <v>5</v>
      </c>
      <c r="D235" s="5">
        <v>3438</v>
      </c>
      <c r="E235" s="5">
        <v>13</v>
      </c>
      <c r="F235" s="5">
        <v>1.4750000000000001</v>
      </c>
      <c r="G235" s="5">
        <v>2.16</v>
      </c>
      <c r="H235" s="5">
        <v>51.28</v>
      </c>
      <c r="I235" s="5">
        <v>5.48</v>
      </c>
      <c r="J235" s="5">
        <v>148.35</v>
      </c>
      <c r="K235" s="5">
        <v>47.62</v>
      </c>
      <c r="L235" s="5">
        <v>102.78</v>
      </c>
      <c r="M235" s="5">
        <v>42.23</v>
      </c>
      <c r="N235" s="5">
        <f t="shared" si="5"/>
        <v>17.926709529600004</v>
      </c>
    </row>
    <row r="236" spans="3:14" x14ac:dyDescent="0.2">
      <c r="C236" s="31" t="s">
        <v>5</v>
      </c>
      <c r="D236" s="5">
        <v>3438</v>
      </c>
      <c r="E236" s="5">
        <v>13</v>
      </c>
      <c r="F236" s="5">
        <v>0.83199999999999996</v>
      </c>
      <c r="G236" s="5">
        <v>0.48</v>
      </c>
      <c r="H236" s="5">
        <v>9.16</v>
      </c>
      <c r="I236" s="5">
        <v>0.88</v>
      </c>
      <c r="J236" s="5">
        <v>32.97</v>
      </c>
      <c r="K236" s="5">
        <v>12.82</v>
      </c>
      <c r="L236" s="5">
        <v>62.03</v>
      </c>
      <c r="M236" s="5">
        <v>14.42</v>
      </c>
      <c r="N236" s="5">
        <f t="shared" si="5"/>
        <v>0.11096712806399998</v>
      </c>
    </row>
    <row r="237" spans="3:14" x14ac:dyDescent="0.2">
      <c r="C237" s="31" t="s">
        <v>5</v>
      </c>
      <c r="D237" s="5">
        <v>3438</v>
      </c>
      <c r="E237" s="5">
        <v>13</v>
      </c>
      <c r="F237" s="5">
        <v>0.71</v>
      </c>
      <c r="G237" s="5">
        <v>0.48</v>
      </c>
      <c r="H237" s="5">
        <v>51.28</v>
      </c>
      <c r="I237" s="5">
        <v>1.56</v>
      </c>
      <c r="J237" s="5">
        <v>87.91</v>
      </c>
      <c r="K237" s="5">
        <v>32.97</v>
      </c>
      <c r="L237" s="5">
        <v>52.54</v>
      </c>
      <c r="M237" s="5">
        <v>670.51</v>
      </c>
      <c r="N237" s="5">
        <f t="shared" si="5"/>
        <v>9.4695505919999992E-2</v>
      </c>
    </row>
    <row r="238" spans="3:14" x14ac:dyDescent="0.2">
      <c r="C238" s="31" t="s">
        <v>5</v>
      </c>
      <c r="D238" s="5">
        <v>3438</v>
      </c>
      <c r="E238" s="5">
        <v>13</v>
      </c>
      <c r="F238" s="5">
        <v>1.988</v>
      </c>
      <c r="G238" s="5">
        <v>0.32</v>
      </c>
      <c r="H238" s="5">
        <v>32.97</v>
      </c>
      <c r="I238" s="5">
        <v>1.64</v>
      </c>
      <c r="J238" s="5">
        <v>102.56</v>
      </c>
      <c r="K238" s="5">
        <v>34.799999999999997</v>
      </c>
      <c r="L238" s="5">
        <v>154.34</v>
      </c>
      <c r="M238" s="5">
        <v>33.799999999999997</v>
      </c>
      <c r="N238" s="5">
        <f t="shared" si="5"/>
        <v>7.8562197504000009E-2</v>
      </c>
    </row>
    <row r="239" spans="3:14" x14ac:dyDescent="0.2">
      <c r="C239" s="31" t="s">
        <v>5</v>
      </c>
      <c r="D239" s="5">
        <v>3438</v>
      </c>
      <c r="E239" s="5">
        <v>13</v>
      </c>
      <c r="F239" s="5">
        <v>0.872</v>
      </c>
      <c r="G239" s="5">
        <v>0.96</v>
      </c>
      <c r="H239" s="5">
        <v>27.47</v>
      </c>
      <c r="I239" s="5">
        <v>2.04</v>
      </c>
      <c r="J239" s="5">
        <v>71.430000000000007</v>
      </c>
      <c r="K239" s="5">
        <v>14.65</v>
      </c>
      <c r="L239" s="5">
        <v>64.44</v>
      </c>
      <c r="M239" s="5">
        <v>77.05</v>
      </c>
      <c r="N239" s="5">
        <f t="shared" si="5"/>
        <v>0.93041668915199993</v>
      </c>
    </row>
    <row r="240" spans="3:14" x14ac:dyDescent="0.2">
      <c r="C240" s="31" t="s">
        <v>5</v>
      </c>
      <c r="D240" s="5">
        <v>3438</v>
      </c>
      <c r="E240" s="5">
        <v>13</v>
      </c>
      <c r="F240" s="5">
        <v>0.90700000000000003</v>
      </c>
      <c r="G240" s="5">
        <v>1.76</v>
      </c>
      <c r="H240" s="5">
        <v>58.61</v>
      </c>
      <c r="I240" s="5">
        <v>3.64</v>
      </c>
      <c r="J240" s="5">
        <v>120.88</v>
      </c>
      <c r="K240" s="5">
        <v>21.98</v>
      </c>
      <c r="L240" s="5">
        <v>61.51</v>
      </c>
      <c r="M240" s="5">
        <v>152.26</v>
      </c>
      <c r="N240" s="5">
        <f t="shared" si="5"/>
        <v>5.9633815633919998</v>
      </c>
    </row>
    <row r="241" spans="3:14" x14ac:dyDescent="0.2">
      <c r="C241" s="31" t="s">
        <v>5</v>
      </c>
      <c r="D241" s="5">
        <v>3438</v>
      </c>
      <c r="E241" s="5">
        <v>13</v>
      </c>
      <c r="F241" s="5">
        <v>1.3140000000000001</v>
      </c>
      <c r="G241" s="5">
        <v>0.36</v>
      </c>
      <c r="H241" s="5">
        <v>32.97</v>
      </c>
      <c r="I241" s="5">
        <v>1.08</v>
      </c>
      <c r="J241" s="5">
        <v>75.09</v>
      </c>
      <c r="K241" s="5">
        <v>20.149999999999999</v>
      </c>
      <c r="L241" s="5">
        <v>72.64</v>
      </c>
      <c r="M241" s="5">
        <v>82.69</v>
      </c>
      <c r="N241" s="5">
        <f t="shared" si="5"/>
        <v>7.3935016703999989E-2</v>
      </c>
    </row>
    <row r="242" spans="3:14" x14ac:dyDescent="0.2">
      <c r="C242" s="31" t="s">
        <v>5</v>
      </c>
      <c r="D242" s="5">
        <v>3438</v>
      </c>
      <c r="E242" s="5">
        <v>13</v>
      </c>
      <c r="F242" s="5">
        <v>1.1359999999999999</v>
      </c>
      <c r="G242" s="5">
        <v>1.48</v>
      </c>
      <c r="H242" s="5">
        <v>65.930000000000007</v>
      </c>
      <c r="I242" s="5">
        <v>2.56</v>
      </c>
      <c r="J242" s="5">
        <v>190.48</v>
      </c>
      <c r="K242" s="5">
        <v>141.03</v>
      </c>
      <c r="L242" s="5">
        <v>73.48</v>
      </c>
      <c r="M242" s="5">
        <v>39.83</v>
      </c>
      <c r="N242" s="5">
        <f t="shared" si="5"/>
        <v>4.441306908671999</v>
      </c>
    </row>
    <row r="243" spans="3:14" x14ac:dyDescent="0.2">
      <c r="C243" s="31" t="s">
        <v>5</v>
      </c>
      <c r="D243" s="5">
        <v>3438</v>
      </c>
      <c r="E243" s="5">
        <v>13</v>
      </c>
      <c r="F243" s="5">
        <v>3.5329999999999999</v>
      </c>
      <c r="G243" s="5">
        <v>1.84</v>
      </c>
      <c r="H243" s="5">
        <v>38.46</v>
      </c>
      <c r="I243" s="5">
        <v>5.32</v>
      </c>
      <c r="J243" s="5">
        <v>170.33</v>
      </c>
      <c r="K243" s="5">
        <v>14.65</v>
      </c>
      <c r="L243" s="5">
        <v>361.25</v>
      </c>
      <c r="M243" s="5">
        <v>54.76</v>
      </c>
      <c r="N243" s="5">
        <f t="shared" si="5"/>
        <v>26.542658184192</v>
      </c>
    </row>
    <row r="244" spans="3:14" x14ac:dyDescent="0.2">
      <c r="C244" s="31" t="s">
        <v>5</v>
      </c>
      <c r="D244" s="5">
        <v>3438</v>
      </c>
      <c r="E244" s="5">
        <v>13</v>
      </c>
      <c r="F244" s="5">
        <v>0.95599999999999996</v>
      </c>
      <c r="G244" s="5">
        <v>1.08</v>
      </c>
      <c r="H244" s="5">
        <v>53.11</v>
      </c>
      <c r="I244" s="5">
        <v>1.6</v>
      </c>
      <c r="J244" s="5">
        <v>84.25</v>
      </c>
      <c r="K244" s="5">
        <v>58.61</v>
      </c>
      <c r="L244" s="5">
        <v>50.78</v>
      </c>
      <c r="M244" s="5">
        <v>43.17</v>
      </c>
      <c r="N244" s="5">
        <f t="shared" si="5"/>
        <v>1.4523673144320002</v>
      </c>
    </row>
    <row r="245" spans="3:14" x14ac:dyDescent="0.2">
      <c r="C245" s="31" t="s">
        <v>5</v>
      </c>
      <c r="D245" s="5">
        <v>3438</v>
      </c>
      <c r="E245" s="5">
        <v>13</v>
      </c>
      <c r="F245" s="5">
        <v>0.88600000000000001</v>
      </c>
      <c r="G245" s="5">
        <v>1</v>
      </c>
      <c r="H245" s="5">
        <v>12.82</v>
      </c>
      <c r="I245" s="5">
        <v>1.08</v>
      </c>
      <c r="J245" s="5">
        <v>53.11</v>
      </c>
      <c r="K245" s="5">
        <v>25.64</v>
      </c>
      <c r="L245" s="5">
        <v>39.54</v>
      </c>
      <c r="M245" s="5">
        <v>28.27</v>
      </c>
      <c r="N245" s="5">
        <f t="shared" si="5"/>
        <v>1.068516</v>
      </c>
    </row>
    <row r="246" spans="3:14" x14ac:dyDescent="0.2">
      <c r="C246" s="31" t="s">
        <v>5</v>
      </c>
      <c r="D246" s="5">
        <v>3438</v>
      </c>
      <c r="E246" s="5">
        <v>13</v>
      </c>
      <c r="F246" s="5">
        <v>2.766</v>
      </c>
      <c r="G246" s="5">
        <v>0.52</v>
      </c>
      <c r="H246" s="5">
        <v>51.28</v>
      </c>
      <c r="I246" s="5">
        <v>2.68</v>
      </c>
      <c r="J246" s="5">
        <v>228.94</v>
      </c>
      <c r="K246" s="5">
        <v>14.65</v>
      </c>
      <c r="L246" s="5">
        <v>184.8</v>
      </c>
      <c r="M246" s="5">
        <v>147.25</v>
      </c>
      <c r="N246" s="5">
        <f t="shared" si="5"/>
        <v>0.46903960396799999</v>
      </c>
    </row>
    <row r="247" spans="3:14" x14ac:dyDescent="0.2">
      <c r="C247" s="31" t="s">
        <v>5</v>
      </c>
      <c r="D247" s="5">
        <v>3438</v>
      </c>
      <c r="E247" s="5">
        <v>13</v>
      </c>
      <c r="F247" s="5">
        <v>1.119</v>
      </c>
      <c r="G247" s="5">
        <v>1.8</v>
      </c>
      <c r="H247" s="5">
        <v>25.64</v>
      </c>
      <c r="I247" s="5">
        <v>3.52</v>
      </c>
      <c r="J247" s="5">
        <v>115.38</v>
      </c>
      <c r="K247" s="5">
        <v>29.3</v>
      </c>
      <c r="L247" s="5">
        <v>54.88</v>
      </c>
      <c r="M247" s="5">
        <v>86.38</v>
      </c>
      <c r="N247" s="5">
        <f t="shared" si="5"/>
        <v>7.8703656479999999</v>
      </c>
    </row>
    <row r="248" spans="3:14" x14ac:dyDescent="0.2">
      <c r="C248" s="31" t="s">
        <v>5</v>
      </c>
      <c r="D248" s="5">
        <v>3438</v>
      </c>
      <c r="E248" s="5">
        <v>13</v>
      </c>
      <c r="F248" s="5">
        <v>1.2609999999999999</v>
      </c>
      <c r="G248" s="5">
        <v>1</v>
      </c>
      <c r="H248" s="5">
        <v>10.99</v>
      </c>
      <c r="I248" s="5">
        <v>2.96</v>
      </c>
      <c r="J248" s="5">
        <v>87.91</v>
      </c>
      <c r="K248" s="5">
        <v>21.98</v>
      </c>
      <c r="L248" s="5">
        <v>71.38</v>
      </c>
      <c r="M248" s="5">
        <v>102.66</v>
      </c>
      <c r="N248" s="5">
        <f t="shared" si="5"/>
        <v>1.5207659999999998</v>
      </c>
    </row>
    <row r="249" spans="3:14" x14ac:dyDescent="0.2">
      <c r="C249" s="31" t="s">
        <v>5</v>
      </c>
      <c r="D249" s="5">
        <v>3438</v>
      </c>
      <c r="E249" s="5">
        <v>13</v>
      </c>
      <c r="F249" s="5">
        <v>0.92500000000000004</v>
      </c>
      <c r="G249" s="5">
        <v>1.36</v>
      </c>
      <c r="H249" s="5">
        <v>64.099999999999994</v>
      </c>
      <c r="I249" s="5">
        <v>1.8</v>
      </c>
      <c r="J249" s="5">
        <v>100.73</v>
      </c>
      <c r="K249" s="5">
        <v>78.75</v>
      </c>
      <c r="L249" s="5">
        <v>65.34</v>
      </c>
      <c r="M249" s="5">
        <v>34.659999999999997</v>
      </c>
      <c r="N249" s="5">
        <f t="shared" si="5"/>
        <v>2.8061169408000008</v>
      </c>
    </row>
    <row r="250" spans="3:14" x14ac:dyDescent="0.2">
      <c r="C250" s="31" t="s">
        <v>5</v>
      </c>
      <c r="D250" s="5">
        <v>3438</v>
      </c>
      <c r="E250" s="5">
        <v>13</v>
      </c>
      <c r="F250" s="5">
        <v>0.98</v>
      </c>
      <c r="G250" s="5">
        <v>0.8</v>
      </c>
      <c r="H250" s="5">
        <v>34.799999999999997</v>
      </c>
      <c r="I250" s="5">
        <v>1.32</v>
      </c>
      <c r="J250" s="5">
        <v>54.95</v>
      </c>
      <c r="K250" s="5">
        <v>38.46</v>
      </c>
      <c r="L250" s="5">
        <v>84.48</v>
      </c>
      <c r="M250" s="5">
        <v>13.43</v>
      </c>
      <c r="N250" s="5">
        <f t="shared" si="5"/>
        <v>0.6051225600000002</v>
      </c>
    </row>
    <row r="251" spans="3:14" x14ac:dyDescent="0.2">
      <c r="C251" s="31" t="s">
        <v>5</v>
      </c>
      <c r="D251" s="5">
        <v>3438</v>
      </c>
      <c r="E251" s="5">
        <v>14</v>
      </c>
      <c r="F251" s="5">
        <v>2.823</v>
      </c>
      <c r="G251" s="5">
        <v>1.3</v>
      </c>
      <c r="H251" s="5">
        <v>42.12</v>
      </c>
      <c r="I251" s="5">
        <v>4.95</v>
      </c>
      <c r="J251" s="5">
        <v>119.05</v>
      </c>
      <c r="K251" s="5">
        <v>14.65</v>
      </c>
      <c r="L251" s="5">
        <v>246.31</v>
      </c>
      <c r="M251" s="5">
        <v>44.99</v>
      </c>
      <c r="N251" s="5">
        <f t="shared" si="5"/>
        <v>7.4797699860000009</v>
      </c>
    </row>
    <row r="252" spans="3:14" x14ac:dyDescent="0.2">
      <c r="C252" s="31" t="s">
        <v>5</v>
      </c>
      <c r="D252" s="5">
        <v>3438</v>
      </c>
      <c r="E252" s="5">
        <v>14</v>
      </c>
      <c r="F252" s="5">
        <v>2.2149999999999999</v>
      </c>
      <c r="G252" s="5">
        <v>1.5</v>
      </c>
      <c r="H252" s="5">
        <v>21.98</v>
      </c>
      <c r="I252" s="5">
        <v>3.8</v>
      </c>
      <c r="J252" s="5">
        <v>69.599999999999994</v>
      </c>
      <c r="K252" s="5">
        <v>14.65</v>
      </c>
      <c r="L252" s="5">
        <v>221.43</v>
      </c>
      <c r="M252" s="5">
        <v>22.01</v>
      </c>
      <c r="N252" s="5">
        <f t="shared" si="5"/>
        <v>9.0156037500000004</v>
      </c>
    </row>
    <row r="253" spans="3:14" x14ac:dyDescent="0.2">
      <c r="C253" s="31" t="s">
        <v>5</v>
      </c>
      <c r="D253" s="5">
        <v>3438</v>
      </c>
      <c r="E253" s="5">
        <v>14</v>
      </c>
      <c r="F253" s="5">
        <v>0.77200000000000002</v>
      </c>
      <c r="G253" s="5">
        <v>1.2</v>
      </c>
      <c r="H253" s="5">
        <v>21.98</v>
      </c>
      <c r="I253" s="5">
        <v>3.15</v>
      </c>
      <c r="J253" s="5">
        <v>75.09</v>
      </c>
      <c r="K253" s="5">
        <v>14.65</v>
      </c>
      <c r="L253" s="5">
        <v>53.13</v>
      </c>
      <c r="M253" s="5">
        <v>51.43</v>
      </c>
      <c r="N253" s="5">
        <f t="shared" si="5"/>
        <v>1.608823296</v>
      </c>
    </row>
    <row r="254" spans="3:14" x14ac:dyDescent="0.2">
      <c r="C254" s="31" t="s">
        <v>5</v>
      </c>
      <c r="D254" s="5">
        <v>3438</v>
      </c>
      <c r="E254" s="5">
        <v>14</v>
      </c>
      <c r="F254" s="5">
        <v>1.8440000000000001</v>
      </c>
      <c r="G254" s="5">
        <v>0.55000000000000004</v>
      </c>
      <c r="H254" s="5">
        <v>84.25</v>
      </c>
      <c r="I254" s="5">
        <v>2.2000000000000002</v>
      </c>
      <c r="J254" s="5">
        <v>252.75</v>
      </c>
      <c r="K254" s="5">
        <v>216.12</v>
      </c>
      <c r="L254" s="5">
        <v>195.56</v>
      </c>
      <c r="M254" s="5">
        <v>46.31</v>
      </c>
      <c r="N254" s="5">
        <f t="shared" si="5"/>
        <v>0.36999537300000007</v>
      </c>
    </row>
    <row r="255" spans="3:14" x14ac:dyDescent="0.2">
      <c r="C255" s="31" t="s">
        <v>5</v>
      </c>
      <c r="D255" s="5">
        <v>3438</v>
      </c>
      <c r="E255" s="5">
        <v>14</v>
      </c>
      <c r="F255" s="5">
        <v>0.873</v>
      </c>
      <c r="G255" s="5">
        <v>0.95</v>
      </c>
      <c r="H255" s="5">
        <v>27.47</v>
      </c>
      <c r="I255" s="5">
        <v>2.1</v>
      </c>
      <c r="J255" s="5">
        <v>43.96</v>
      </c>
      <c r="K255" s="5">
        <v>31.14</v>
      </c>
      <c r="L255" s="5">
        <v>74.64</v>
      </c>
      <c r="M255" s="5">
        <v>6.49</v>
      </c>
      <c r="N255" s="5">
        <f t="shared" si="5"/>
        <v>0.90267698024999987</v>
      </c>
    </row>
    <row r="256" spans="3:14" x14ac:dyDescent="0.2">
      <c r="C256" s="31" t="s">
        <v>5</v>
      </c>
      <c r="D256" s="5">
        <v>3438</v>
      </c>
      <c r="E256" s="5">
        <v>14</v>
      </c>
      <c r="F256" s="5">
        <v>2</v>
      </c>
      <c r="G256" s="5">
        <v>0.55000000000000004</v>
      </c>
      <c r="H256" s="5">
        <v>20.149999999999999</v>
      </c>
      <c r="I256" s="5">
        <v>1.35</v>
      </c>
      <c r="J256" s="5">
        <v>49.45</v>
      </c>
      <c r="K256" s="5">
        <v>12.82</v>
      </c>
      <c r="L256" s="5">
        <v>227.5</v>
      </c>
      <c r="M256" s="5">
        <v>21.26</v>
      </c>
      <c r="N256" s="5">
        <f t="shared" si="5"/>
        <v>0.40129650000000011</v>
      </c>
    </row>
    <row r="257" spans="3:14" x14ac:dyDescent="0.2">
      <c r="C257" s="31" t="s">
        <v>5</v>
      </c>
      <c r="D257" s="5">
        <v>3438</v>
      </c>
      <c r="E257" s="5">
        <v>15</v>
      </c>
      <c r="F257" s="5">
        <v>0.89600000000000002</v>
      </c>
      <c r="G257" s="5">
        <v>1.5</v>
      </c>
      <c r="H257" s="5">
        <v>23.81</v>
      </c>
      <c r="I257" s="5">
        <v>4.05</v>
      </c>
      <c r="J257" s="5">
        <v>130.04</v>
      </c>
      <c r="K257" s="5">
        <v>32.97</v>
      </c>
      <c r="L257" s="5">
        <v>41.86</v>
      </c>
      <c r="M257" s="5">
        <v>67.64</v>
      </c>
      <c r="N257" s="5">
        <f t="shared" si="5"/>
        <v>3.646944</v>
      </c>
    </row>
    <row r="258" spans="3:14" x14ac:dyDescent="0.2">
      <c r="C258" s="31" t="s">
        <v>5</v>
      </c>
      <c r="D258" s="5">
        <v>3438</v>
      </c>
      <c r="E258" s="5">
        <v>15</v>
      </c>
      <c r="F258" s="5">
        <v>0.88200000000000001</v>
      </c>
      <c r="G258" s="5">
        <v>1.05</v>
      </c>
      <c r="H258" s="5">
        <v>16.48</v>
      </c>
      <c r="I258" s="5">
        <v>3.2</v>
      </c>
      <c r="J258" s="5">
        <v>82.42</v>
      </c>
      <c r="K258" s="5">
        <v>14.65</v>
      </c>
      <c r="L258" s="5">
        <v>64.83</v>
      </c>
      <c r="M258" s="5">
        <v>31.74</v>
      </c>
      <c r="N258" s="5">
        <f t="shared" si="5"/>
        <v>1.2313564515000002</v>
      </c>
    </row>
    <row r="259" spans="3:14" x14ac:dyDescent="0.2">
      <c r="C259" s="31" t="s">
        <v>5</v>
      </c>
      <c r="D259" s="5">
        <v>3438</v>
      </c>
      <c r="E259" s="5">
        <v>15</v>
      </c>
      <c r="F259" s="5">
        <v>1.2</v>
      </c>
      <c r="G259" s="5">
        <v>1.25</v>
      </c>
      <c r="H259" s="5">
        <v>10.99</v>
      </c>
      <c r="I259" s="5">
        <v>2.4500000000000002</v>
      </c>
      <c r="J259" s="5">
        <v>60.44</v>
      </c>
      <c r="K259" s="5">
        <v>9.16</v>
      </c>
      <c r="L259" s="5">
        <v>125.89</v>
      </c>
      <c r="M259" s="5">
        <v>24.82</v>
      </c>
      <c r="N259" s="5">
        <f t="shared" si="5"/>
        <v>2.8265624999999996</v>
      </c>
    </row>
    <row r="260" spans="3:14" x14ac:dyDescent="0.2">
      <c r="C260" s="31" t="s">
        <v>5</v>
      </c>
      <c r="D260" s="5">
        <v>3438</v>
      </c>
      <c r="E260" s="5">
        <v>15</v>
      </c>
      <c r="F260" s="5">
        <v>1.19</v>
      </c>
      <c r="G260" s="5">
        <v>0.45</v>
      </c>
      <c r="H260" s="5">
        <v>7.33</v>
      </c>
      <c r="I260" s="5">
        <v>2</v>
      </c>
      <c r="J260" s="5">
        <v>38.46</v>
      </c>
      <c r="K260" s="5">
        <v>9.16</v>
      </c>
      <c r="L260" s="5">
        <v>136.88</v>
      </c>
      <c r="M260" s="5">
        <v>23.16</v>
      </c>
      <c r="N260" s="5">
        <f t="shared" si="5"/>
        <v>0.1307771325</v>
      </c>
    </row>
    <row r="261" spans="3:14" x14ac:dyDescent="0.2">
      <c r="C261" s="31" t="s">
        <v>5</v>
      </c>
      <c r="D261" s="5">
        <v>3438</v>
      </c>
      <c r="E261" s="5">
        <v>15</v>
      </c>
      <c r="F261" s="5">
        <v>0.95899999999999996</v>
      </c>
      <c r="G261" s="5">
        <v>1</v>
      </c>
      <c r="H261" s="5">
        <v>56.78</v>
      </c>
      <c r="I261" s="5">
        <v>1.85</v>
      </c>
      <c r="J261" s="5">
        <v>80.59</v>
      </c>
      <c r="K261" s="5">
        <v>10.99</v>
      </c>
      <c r="L261" s="5">
        <v>82.05</v>
      </c>
      <c r="M261" s="5">
        <v>88.96</v>
      </c>
      <c r="N261" s="5">
        <f t="shared" si="5"/>
        <v>1.1565539999999999</v>
      </c>
    </row>
    <row r="262" spans="3:14" x14ac:dyDescent="0.2">
      <c r="C262" s="31" t="s">
        <v>5</v>
      </c>
      <c r="D262" s="5">
        <v>3438</v>
      </c>
      <c r="E262" s="5">
        <v>15</v>
      </c>
      <c r="F262" s="5">
        <v>1.5469999999999999</v>
      </c>
      <c r="G262" s="5">
        <v>2.75</v>
      </c>
      <c r="H262" s="5">
        <v>29.3</v>
      </c>
      <c r="I262" s="5">
        <v>7.45</v>
      </c>
      <c r="J262" s="5">
        <v>256.41000000000003</v>
      </c>
      <c r="K262" s="5">
        <v>86.08</v>
      </c>
      <c r="L262" s="5">
        <v>77.209999999999994</v>
      </c>
      <c r="M262" s="5">
        <v>148.36000000000001</v>
      </c>
      <c r="N262" s="5">
        <f t="shared" si="5"/>
        <v>38.800355343749999</v>
      </c>
    </row>
    <row r="263" spans="3:14" x14ac:dyDescent="0.2">
      <c r="C263" s="31" t="s">
        <v>5</v>
      </c>
      <c r="D263" s="5">
        <v>3438</v>
      </c>
      <c r="E263" s="5">
        <v>15</v>
      </c>
      <c r="F263" s="5">
        <v>1.1399999999999999</v>
      </c>
      <c r="G263" s="5">
        <v>1.2</v>
      </c>
      <c r="H263" s="5">
        <v>45.79</v>
      </c>
      <c r="I263" s="5">
        <v>3.25</v>
      </c>
      <c r="J263" s="5">
        <v>109.89</v>
      </c>
      <c r="K263" s="5">
        <v>67.77</v>
      </c>
      <c r="L263" s="5">
        <v>75.09</v>
      </c>
      <c r="M263" s="5">
        <v>29.21</v>
      </c>
      <c r="N263" s="5">
        <f t="shared" si="5"/>
        <v>2.3757235199999998</v>
      </c>
    </row>
    <row r="264" spans="3:14" x14ac:dyDescent="0.2">
      <c r="C264" s="31" t="s">
        <v>5</v>
      </c>
      <c r="D264" s="5">
        <v>3438</v>
      </c>
      <c r="E264" s="5">
        <v>15</v>
      </c>
      <c r="F264" s="5">
        <v>1.1539999999999999</v>
      </c>
      <c r="G264" s="5">
        <v>1</v>
      </c>
      <c r="H264" s="5">
        <v>34.799999999999997</v>
      </c>
      <c r="I264" s="5">
        <v>2.2000000000000002</v>
      </c>
      <c r="J264" s="5">
        <v>64.099999999999994</v>
      </c>
      <c r="K264" s="5">
        <v>9.16</v>
      </c>
      <c r="L264" s="5">
        <v>100.9</v>
      </c>
      <c r="M264" s="5">
        <v>68.739999999999995</v>
      </c>
      <c r="N264" s="5">
        <f t="shared" si="5"/>
        <v>1.391724</v>
      </c>
    </row>
    <row r="265" spans="3:14" x14ac:dyDescent="0.2">
      <c r="C265" s="31" t="s">
        <v>5</v>
      </c>
      <c r="D265" s="5">
        <v>3438</v>
      </c>
      <c r="E265" s="5">
        <v>15</v>
      </c>
      <c r="F265" s="5">
        <v>1.089</v>
      </c>
      <c r="G265" s="5">
        <v>1.1499999999999999</v>
      </c>
      <c r="H265" s="5">
        <v>20.149999999999999</v>
      </c>
      <c r="I265" s="5">
        <v>1.3</v>
      </c>
      <c r="J265" s="5">
        <v>42.12</v>
      </c>
      <c r="K265" s="5">
        <v>7.33</v>
      </c>
      <c r="L265" s="5">
        <v>138.13</v>
      </c>
      <c r="M265" s="5">
        <v>22.1</v>
      </c>
      <c r="N265" s="5">
        <f t="shared" si="5"/>
        <v>1.9974168472499993</v>
      </c>
    </row>
    <row r="266" spans="3:14" x14ac:dyDescent="0.2">
      <c r="C266" s="31" t="s">
        <v>5</v>
      </c>
      <c r="D266" s="5">
        <v>3438</v>
      </c>
      <c r="E266" s="5">
        <v>15</v>
      </c>
      <c r="F266" s="5">
        <v>0.93100000000000005</v>
      </c>
      <c r="G266" s="5">
        <v>0.65</v>
      </c>
      <c r="H266" s="5">
        <v>43.96</v>
      </c>
      <c r="I266" s="5">
        <v>1.3</v>
      </c>
      <c r="J266" s="5">
        <v>54.95</v>
      </c>
      <c r="K266" s="5">
        <v>32.97</v>
      </c>
      <c r="L266" s="5">
        <v>70.599999999999994</v>
      </c>
      <c r="M266" s="5">
        <v>43.99</v>
      </c>
      <c r="N266" s="5">
        <f t="shared" si="5"/>
        <v>0.30834510525000008</v>
      </c>
    </row>
    <row r="267" spans="3:14" x14ac:dyDescent="0.2">
      <c r="C267" s="31" t="s">
        <v>5</v>
      </c>
      <c r="D267" s="5">
        <v>3438</v>
      </c>
      <c r="E267" s="5">
        <v>15</v>
      </c>
      <c r="F267" s="5">
        <v>1.331</v>
      </c>
      <c r="G267" s="5">
        <v>2.4</v>
      </c>
      <c r="H267" s="5">
        <v>47.62</v>
      </c>
      <c r="I267" s="5">
        <v>5.55</v>
      </c>
      <c r="J267" s="5">
        <v>135.53</v>
      </c>
      <c r="K267" s="5">
        <v>38.46</v>
      </c>
      <c r="L267" s="5">
        <v>67.69</v>
      </c>
      <c r="M267" s="5">
        <v>98.85</v>
      </c>
      <c r="N267" s="5">
        <f t="shared" ref="N267:N330" si="6">(F267*1.206*(G267^3))</f>
        <v>22.190091263999999</v>
      </c>
    </row>
    <row r="268" spans="3:14" x14ac:dyDescent="0.2">
      <c r="C268" s="31" t="s">
        <v>5</v>
      </c>
      <c r="D268" s="5">
        <v>3438</v>
      </c>
      <c r="E268" s="5">
        <v>15</v>
      </c>
      <c r="F268" s="5">
        <v>0.88300000000000001</v>
      </c>
      <c r="G268" s="5">
        <v>2.2999999999999998</v>
      </c>
      <c r="H268" s="5">
        <v>73.260000000000005</v>
      </c>
      <c r="I268" s="5">
        <v>4.8499999999999996</v>
      </c>
      <c r="J268" s="5">
        <v>133.69999999999999</v>
      </c>
      <c r="K268" s="5">
        <v>80.59</v>
      </c>
      <c r="L268" s="5">
        <v>88.72</v>
      </c>
      <c r="M268" s="5">
        <v>214.71</v>
      </c>
      <c r="N268" s="5">
        <f t="shared" si="6"/>
        <v>12.956613965999995</v>
      </c>
    </row>
    <row r="269" spans="3:14" x14ac:dyDescent="0.2">
      <c r="C269" s="31" t="s">
        <v>5</v>
      </c>
      <c r="D269" s="5">
        <v>3438</v>
      </c>
      <c r="E269" s="5">
        <v>15</v>
      </c>
      <c r="F269" s="5">
        <v>1.0269999999999999</v>
      </c>
      <c r="G269" s="5">
        <v>1.55</v>
      </c>
      <c r="H269" s="5">
        <v>14.65</v>
      </c>
      <c r="I269" s="5">
        <v>2.75</v>
      </c>
      <c r="J269" s="5">
        <v>49.45</v>
      </c>
      <c r="K269" s="5">
        <v>7.33</v>
      </c>
      <c r="L269" s="5">
        <v>97.3</v>
      </c>
      <c r="M269" s="5">
        <v>24.69</v>
      </c>
      <c r="N269" s="5">
        <f t="shared" si="6"/>
        <v>4.6122500677500007</v>
      </c>
    </row>
    <row r="270" spans="3:14" x14ac:dyDescent="0.2">
      <c r="C270" s="31" t="s">
        <v>5</v>
      </c>
      <c r="D270" s="5">
        <v>3438</v>
      </c>
      <c r="E270" s="5">
        <v>15</v>
      </c>
      <c r="F270" s="5">
        <v>0.97899999999999998</v>
      </c>
      <c r="G270" s="5">
        <v>1.25</v>
      </c>
      <c r="H270" s="5">
        <v>64.099999999999994</v>
      </c>
      <c r="I270" s="5">
        <v>2.5499999999999998</v>
      </c>
      <c r="J270" s="5">
        <v>130.04</v>
      </c>
      <c r="K270" s="5">
        <v>38.46</v>
      </c>
      <c r="L270" s="5">
        <v>65.62</v>
      </c>
      <c r="M270" s="5">
        <v>66.5</v>
      </c>
      <c r="N270" s="5">
        <f t="shared" si="6"/>
        <v>2.30600390625</v>
      </c>
    </row>
    <row r="271" spans="3:14" x14ac:dyDescent="0.2">
      <c r="C271" s="31" t="s">
        <v>5</v>
      </c>
      <c r="D271" s="5">
        <v>3481</v>
      </c>
      <c r="E271" s="5">
        <v>2</v>
      </c>
      <c r="F271" s="5">
        <v>0.79300000000000004</v>
      </c>
      <c r="G271" s="5">
        <v>0.85</v>
      </c>
      <c r="H271" s="5">
        <v>20.149999999999999</v>
      </c>
      <c r="I271" s="5">
        <v>3.05</v>
      </c>
      <c r="J271" s="5">
        <v>75.09</v>
      </c>
      <c r="K271" s="5">
        <v>21.98</v>
      </c>
      <c r="L271" s="5">
        <v>54.62</v>
      </c>
      <c r="M271" s="5">
        <v>86.81</v>
      </c>
      <c r="N271" s="5">
        <f t="shared" si="6"/>
        <v>0.58732335674999991</v>
      </c>
    </row>
    <row r="272" spans="3:14" x14ac:dyDescent="0.2">
      <c r="C272" s="31" t="s">
        <v>5</v>
      </c>
      <c r="D272" s="5">
        <v>3481</v>
      </c>
      <c r="E272" s="5">
        <v>2</v>
      </c>
      <c r="F272" s="5">
        <v>0.67900000000000005</v>
      </c>
      <c r="G272" s="5">
        <v>0.9</v>
      </c>
      <c r="H272" s="5">
        <v>32.97</v>
      </c>
      <c r="I272" s="5">
        <v>2.35</v>
      </c>
      <c r="J272" s="5">
        <v>75.09</v>
      </c>
      <c r="K272" s="5">
        <v>29.3</v>
      </c>
      <c r="L272" s="5">
        <v>52.01</v>
      </c>
      <c r="M272" s="5">
        <v>49.74</v>
      </c>
      <c r="N272" s="5">
        <f t="shared" si="6"/>
        <v>0.59695914600000011</v>
      </c>
    </row>
    <row r="273" spans="3:14" x14ac:dyDescent="0.2">
      <c r="C273" s="31" t="s">
        <v>5</v>
      </c>
      <c r="D273" s="5">
        <v>3481</v>
      </c>
      <c r="E273" s="5">
        <v>2</v>
      </c>
      <c r="F273" s="5">
        <v>0.65600000000000003</v>
      </c>
      <c r="G273" s="5">
        <v>0.8</v>
      </c>
      <c r="H273" s="5">
        <v>40.29</v>
      </c>
      <c r="I273" s="5">
        <v>2.15</v>
      </c>
      <c r="J273" s="5">
        <v>65.930000000000007</v>
      </c>
      <c r="K273" s="5">
        <v>47.62</v>
      </c>
      <c r="L273" s="5">
        <v>33.42</v>
      </c>
      <c r="M273" s="5">
        <v>18.739999999999998</v>
      </c>
      <c r="N273" s="5">
        <f t="shared" si="6"/>
        <v>0.40506163200000012</v>
      </c>
    </row>
    <row r="274" spans="3:14" x14ac:dyDescent="0.2">
      <c r="C274" s="31" t="s">
        <v>5</v>
      </c>
      <c r="D274" s="5">
        <v>3481</v>
      </c>
      <c r="E274" s="5">
        <v>2</v>
      </c>
      <c r="F274" s="5">
        <v>0.9</v>
      </c>
      <c r="G274" s="5">
        <v>0.7</v>
      </c>
      <c r="H274" s="5">
        <v>20.149999999999999</v>
      </c>
      <c r="I274" s="5">
        <v>1.75</v>
      </c>
      <c r="J274" s="5">
        <v>97.07</v>
      </c>
      <c r="K274" s="5">
        <v>56.78</v>
      </c>
      <c r="L274" s="5">
        <v>63.82</v>
      </c>
      <c r="M274" s="5">
        <v>46.43</v>
      </c>
      <c r="N274" s="5">
        <f t="shared" si="6"/>
        <v>0.37229219999999991</v>
      </c>
    </row>
    <row r="275" spans="3:14" x14ac:dyDescent="0.2">
      <c r="C275" s="31" t="s">
        <v>5</v>
      </c>
      <c r="D275" s="5">
        <v>3481</v>
      </c>
      <c r="E275" s="5">
        <v>2</v>
      </c>
      <c r="F275" s="5">
        <v>0.71799999999999997</v>
      </c>
      <c r="G275" s="5">
        <v>0.5</v>
      </c>
      <c r="H275" s="5">
        <v>27.47</v>
      </c>
      <c r="I275" s="5">
        <v>1.7</v>
      </c>
      <c r="J275" s="5">
        <v>54.95</v>
      </c>
      <c r="K275" s="5">
        <v>40.29</v>
      </c>
      <c r="L275" s="5">
        <v>38.43</v>
      </c>
      <c r="M275" s="5">
        <v>11.82</v>
      </c>
      <c r="N275" s="5">
        <f t="shared" si="6"/>
        <v>0.10823849999999999</v>
      </c>
    </row>
    <row r="276" spans="3:14" x14ac:dyDescent="0.2">
      <c r="C276" s="31" t="s">
        <v>5</v>
      </c>
      <c r="D276" s="5">
        <v>3481</v>
      </c>
      <c r="E276" s="5">
        <v>2</v>
      </c>
      <c r="F276" s="5">
        <v>0.624</v>
      </c>
      <c r="G276" s="5">
        <v>1.45</v>
      </c>
      <c r="H276" s="5">
        <v>29.3</v>
      </c>
      <c r="I276" s="5">
        <v>2.6</v>
      </c>
      <c r="J276" s="5">
        <v>51.28</v>
      </c>
      <c r="K276" s="5">
        <v>42.12</v>
      </c>
      <c r="L276" s="5">
        <v>61.81</v>
      </c>
      <c r="M276" s="5">
        <v>8.35</v>
      </c>
      <c r="N276" s="5">
        <f t="shared" si="6"/>
        <v>2.2942244519999999</v>
      </c>
    </row>
    <row r="277" spans="3:14" x14ac:dyDescent="0.2">
      <c r="C277" s="31" t="s">
        <v>5</v>
      </c>
      <c r="D277" s="5">
        <v>3481</v>
      </c>
      <c r="E277" s="5">
        <v>3</v>
      </c>
      <c r="F277" s="5">
        <v>2.657</v>
      </c>
      <c r="G277" s="5">
        <v>1.65</v>
      </c>
      <c r="H277" s="5">
        <v>36.630000000000003</v>
      </c>
      <c r="I277" s="5">
        <v>4.05</v>
      </c>
      <c r="J277" s="5">
        <v>98.9</v>
      </c>
      <c r="K277" s="5">
        <v>31.14</v>
      </c>
      <c r="L277" s="5">
        <v>138.13999999999999</v>
      </c>
      <c r="M277" s="5">
        <v>36.74</v>
      </c>
      <c r="N277" s="5">
        <f t="shared" si="6"/>
        <v>14.394304806749998</v>
      </c>
    </row>
    <row r="278" spans="3:14" x14ac:dyDescent="0.2">
      <c r="C278" s="31" t="s">
        <v>5</v>
      </c>
      <c r="D278" s="5">
        <v>3481</v>
      </c>
      <c r="E278" s="5">
        <v>3</v>
      </c>
      <c r="F278" s="5">
        <v>4.415</v>
      </c>
      <c r="G278" s="5">
        <v>3.5</v>
      </c>
      <c r="H278" s="5">
        <v>89.74</v>
      </c>
      <c r="I278" s="5">
        <v>8.5500000000000007</v>
      </c>
      <c r="J278" s="5">
        <v>254.58</v>
      </c>
      <c r="K278" s="5">
        <v>122.71</v>
      </c>
      <c r="L278" s="5">
        <v>194.83</v>
      </c>
      <c r="M278" s="5">
        <v>55.36</v>
      </c>
      <c r="N278" s="5">
        <f t="shared" si="6"/>
        <v>228.28750875</v>
      </c>
    </row>
    <row r="279" spans="3:14" x14ac:dyDescent="0.2">
      <c r="C279" s="31" t="s">
        <v>5</v>
      </c>
      <c r="D279" s="5">
        <v>3481</v>
      </c>
      <c r="E279" s="5">
        <v>3</v>
      </c>
      <c r="F279" s="5">
        <v>2.42</v>
      </c>
      <c r="G279" s="5">
        <v>0.95</v>
      </c>
      <c r="H279" s="5">
        <v>62.27</v>
      </c>
      <c r="I279" s="5">
        <v>2.85</v>
      </c>
      <c r="J279" s="5">
        <v>148.35</v>
      </c>
      <c r="K279" s="5">
        <v>18.32</v>
      </c>
      <c r="L279" s="5">
        <v>146.85</v>
      </c>
      <c r="M279" s="5">
        <v>114.17</v>
      </c>
      <c r="N279" s="5">
        <f t="shared" si="6"/>
        <v>2.5022660849999996</v>
      </c>
    </row>
    <row r="280" spans="3:14" x14ac:dyDescent="0.2">
      <c r="C280" s="31" t="s">
        <v>5</v>
      </c>
      <c r="D280" s="5">
        <v>3481</v>
      </c>
      <c r="E280" s="5">
        <v>3</v>
      </c>
      <c r="F280" s="5">
        <v>4.0129999999999999</v>
      </c>
      <c r="G280" s="5">
        <v>2.2999999999999998</v>
      </c>
      <c r="H280" s="5">
        <v>36.630000000000003</v>
      </c>
      <c r="I280" s="5">
        <v>7.4</v>
      </c>
      <c r="J280" s="5">
        <v>212.45</v>
      </c>
      <c r="K280" s="5">
        <v>97.07</v>
      </c>
      <c r="L280" s="5">
        <v>174.68</v>
      </c>
      <c r="M280" s="5">
        <v>52.93</v>
      </c>
      <c r="N280" s="5">
        <f t="shared" si="6"/>
        <v>58.884362225999986</v>
      </c>
    </row>
    <row r="281" spans="3:14" x14ac:dyDescent="0.2">
      <c r="C281" s="31" t="s">
        <v>5</v>
      </c>
      <c r="D281" s="5">
        <v>3481</v>
      </c>
      <c r="E281" s="5">
        <v>3</v>
      </c>
      <c r="F281" s="5">
        <v>2.2789999999999999</v>
      </c>
      <c r="G281" s="5">
        <v>2.65</v>
      </c>
      <c r="H281" s="5">
        <v>60.44</v>
      </c>
      <c r="I281" s="5">
        <v>4.8499999999999996</v>
      </c>
      <c r="J281" s="5">
        <v>106.23</v>
      </c>
      <c r="K281" s="5">
        <v>47.62</v>
      </c>
      <c r="L281" s="5">
        <v>145.09</v>
      </c>
      <c r="M281" s="5">
        <v>37.729999999999997</v>
      </c>
      <c r="N281" s="5">
        <f t="shared" si="6"/>
        <v>51.14807046224999</v>
      </c>
    </row>
    <row r="282" spans="3:14" x14ac:dyDescent="0.2">
      <c r="C282" s="31" t="s">
        <v>5</v>
      </c>
      <c r="D282" s="5">
        <v>3481</v>
      </c>
      <c r="E282" s="5">
        <v>3</v>
      </c>
      <c r="F282" s="5">
        <v>1.2769999999999999</v>
      </c>
      <c r="G282" s="5">
        <v>1.9</v>
      </c>
      <c r="H282" s="5">
        <v>56.78</v>
      </c>
      <c r="I282" s="5">
        <v>2.35</v>
      </c>
      <c r="J282" s="5">
        <v>80.59</v>
      </c>
      <c r="K282" s="5">
        <v>31.14</v>
      </c>
      <c r="L282" s="5">
        <v>68.81</v>
      </c>
      <c r="M282" s="5">
        <v>122.94</v>
      </c>
      <c r="N282" s="5">
        <f t="shared" si="6"/>
        <v>10.563285257999997</v>
      </c>
    </row>
    <row r="283" spans="3:14" x14ac:dyDescent="0.2">
      <c r="C283" s="31" t="s">
        <v>5</v>
      </c>
      <c r="D283" s="5">
        <v>3481</v>
      </c>
      <c r="E283" s="5">
        <v>3</v>
      </c>
      <c r="F283" s="5">
        <v>2.1709999999999998</v>
      </c>
      <c r="G283" s="5">
        <v>1.95</v>
      </c>
      <c r="H283" s="5">
        <v>54.95</v>
      </c>
      <c r="I283" s="5">
        <v>3.35</v>
      </c>
      <c r="J283" s="5">
        <v>161.16999999999999</v>
      </c>
      <c r="K283" s="5">
        <v>67.77</v>
      </c>
      <c r="L283" s="5">
        <v>164.08</v>
      </c>
      <c r="M283" s="5">
        <v>69.099999999999994</v>
      </c>
      <c r="N283" s="5">
        <f t="shared" si="6"/>
        <v>19.413818511749994</v>
      </c>
    </row>
    <row r="284" spans="3:14" x14ac:dyDescent="0.2">
      <c r="C284" s="31" t="s">
        <v>5</v>
      </c>
      <c r="D284" s="5">
        <v>3481</v>
      </c>
      <c r="E284" s="5">
        <v>3</v>
      </c>
      <c r="F284" s="5">
        <v>4.2949999999999999</v>
      </c>
      <c r="G284" s="5">
        <v>3.35</v>
      </c>
      <c r="H284" s="5">
        <v>47.62</v>
      </c>
      <c r="I284" s="5">
        <v>6.7</v>
      </c>
      <c r="J284" s="5">
        <v>161.16999999999999</v>
      </c>
      <c r="K284" s="5">
        <v>73.260000000000005</v>
      </c>
      <c r="L284" s="5">
        <v>299.81</v>
      </c>
      <c r="M284" s="5">
        <v>43.66</v>
      </c>
      <c r="N284" s="5">
        <f t="shared" si="6"/>
        <v>194.73539556375002</v>
      </c>
    </row>
    <row r="285" spans="3:14" x14ac:dyDescent="0.2">
      <c r="C285" s="31" t="s">
        <v>5</v>
      </c>
      <c r="D285" s="5">
        <v>3481</v>
      </c>
      <c r="E285" s="5">
        <v>3</v>
      </c>
      <c r="F285" s="5">
        <v>3.24</v>
      </c>
      <c r="G285" s="5">
        <v>3.3</v>
      </c>
      <c r="H285" s="5">
        <v>36.630000000000003</v>
      </c>
      <c r="I285" s="5">
        <v>4.5999999999999996</v>
      </c>
      <c r="J285" s="5">
        <v>91.58</v>
      </c>
      <c r="K285" s="5">
        <v>18.32</v>
      </c>
      <c r="L285" s="5">
        <v>195.34</v>
      </c>
      <c r="M285" s="5">
        <v>34.130000000000003</v>
      </c>
      <c r="N285" s="5">
        <f t="shared" si="6"/>
        <v>140.42167128</v>
      </c>
    </row>
    <row r="286" spans="3:14" x14ac:dyDescent="0.2">
      <c r="C286" s="31" t="s">
        <v>5</v>
      </c>
      <c r="D286" s="5">
        <v>3481</v>
      </c>
      <c r="E286" s="5">
        <v>3</v>
      </c>
      <c r="F286" s="5">
        <v>2.395</v>
      </c>
      <c r="G286" s="5">
        <v>2.25</v>
      </c>
      <c r="H286" s="5">
        <v>40.29</v>
      </c>
      <c r="I286" s="5">
        <v>3.65</v>
      </c>
      <c r="J286" s="5">
        <v>93.41</v>
      </c>
      <c r="K286" s="5">
        <v>21.98</v>
      </c>
      <c r="L286" s="5">
        <v>114.98</v>
      </c>
      <c r="M286" s="5">
        <v>57.26</v>
      </c>
      <c r="N286" s="5">
        <f t="shared" si="6"/>
        <v>32.900339531250005</v>
      </c>
    </row>
    <row r="287" spans="3:14" x14ac:dyDescent="0.2">
      <c r="C287" s="31" t="s">
        <v>5</v>
      </c>
      <c r="D287" s="5">
        <v>3481</v>
      </c>
      <c r="E287" s="5">
        <v>3</v>
      </c>
      <c r="F287" s="5">
        <v>2.359</v>
      </c>
      <c r="G287" s="5">
        <v>2.5</v>
      </c>
      <c r="H287" s="5">
        <v>43.96</v>
      </c>
      <c r="I287" s="5">
        <v>4.6500000000000004</v>
      </c>
      <c r="J287" s="5">
        <v>131.87</v>
      </c>
      <c r="K287" s="5">
        <v>38.46</v>
      </c>
      <c r="L287" s="5">
        <v>129.07</v>
      </c>
      <c r="M287" s="5">
        <v>49.71</v>
      </c>
      <c r="N287" s="5">
        <f t="shared" si="6"/>
        <v>44.452406250000003</v>
      </c>
    </row>
    <row r="288" spans="3:14" x14ac:dyDescent="0.2">
      <c r="C288" s="31" t="s">
        <v>5</v>
      </c>
      <c r="D288" s="5">
        <v>3481</v>
      </c>
      <c r="E288" s="5">
        <v>3</v>
      </c>
      <c r="F288" s="5">
        <v>2.0539999999999998</v>
      </c>
      <c r="G288" s="5">
        <v>1.5</v>
      </c>
      <c r="H288" s="5">
        <v>49.45</v>
      </c>
      <c r="I288" s="5">
        <v>2.2999999999999998</v>
      </c>
      <c r="J288" s="5">
        <v>82.42</v>
      </c>
      <c r="K288" s="5">
        <v>12.82</v>
      </c>
      <c r="L288" s="5">
        <v>151.68</v>
      </c>
      <c r="M288" s="5">
        <v>84.09</v>
      </c>
      <c r="N288" s="5">
        <f t="shared" si="6"/>
        <v>8.3602934999999992</v>
      </c>
    </row>
    <row r="289" spans="3:14" x14ac:dyDescent="0.2">
      <c r="C289" s="31" t="s">
        <v>5</v>
      </c>
      <c r="D289" s="5">
        <v>3481</v>
      </c>
      <c r="E289" s="5">
        <v>3</v>
      </c>
      <c r="F289" s="5">
        <v>3.9060000000000001</v>
      </c>
      <c r="G289" s="5">
        <v>3.75</v>
      </c>
      <c r="H289" s="5">
        <v>87.91</v>
      </c>
      <c r="I289" s="5">
        <v>6.9</v>
      </c>
      <c r="J289" s="5">
        <v>210.62</v>
      </c>
      <c r="K289" s="5">
        <v>82.42</v>
      </c>
      <c r="L289" s="5">
        <v>160.69999999999999</v>
      </c>
      <c r="M289" s="5">
        <v>53.66</v>
      </c>
      <c r="N289" s="5">
        <f t="shared" si="6"/>
        <v>248.41244531250001</v>
      </c>
    </row>
    <row r="290" spans="3:14" x14ac:dyDescent="0.2">
      <c r="C290" s="31" t="s">
        <v>5</v>
      </c>
      <c r="D290" s="5">
        <v>3481</v>
      </c>
      <c r="E290" s="5">
        <v>3</v>
      </c>
      <c r="F290" s="5">
        <v>2.202</v>
      </c>
      <c r="G290" s="5">
        <v>0.8</v>
      </c>
      <c r="H290" s="5">
        <v>49.45</v>
      </c>
      <c r="I290" s="5">
        <v>2.95</v>
      </c>
      <c r="J290" s="5">
        <v>106.23</v>
      </c>
      <c r="K290" s="5">
        <v>25.64</v>
      </c>
      <c r="L290" s="5">
        <v>115.13</v>
      </c>
      <c r="M290" s="5">
        <v>77.510000000000005</v>
      </c>
      <c r="N290" s="5">
        <f t="shared" si="6"/>
        <v>1.3596733440000004</v>
      </c>
    </row>
    <row r="291" spans="3:14" x14ac:dyDescent="0.2">
      <c r="C291" s="31" t="s">
        <v>5</v>
      </c>
      <c r="D291" s="5">
        <v>3481</v>
      </c>
      <c r="E291" s="5">
        <v>3</v>
      </c>
      <c r="F291" s="5">
        <v>2.819</v>
      </c>
      <c r="G291" s="5">
        <v>1.95</v>
      </c>
      <c r="H291" s="5">
        <v>16.48</v>
      </c>
      <c r="I291" s="5">
        <v>4.05</v>
      </c>
      <c r="J291" s="5">
        <v>150.18</v>
      </c>
      <c r="K291" s="5">
        <v>76.92</v>
      </c>
      <c r="L291" s="5">
        <v>193.03</v>
      </c>
      <c r="M291" s="5">
        <v>29.13</v>
      </c>
      <c r="N291" s="5">
        <f t="shared" si="6"/>
        <v>25.208454345749999</v>
      </c>
    </row>
    <row r="292" spans="3:14" x14ac:dyDescent="0.2">
      <c r="C292" s="31" t="s">
        <v>5</v>
      </c>
      <c r="D292" s="5">
        <v>3481</v>
      </c>
      <c r="E292" s="5">
        <v>3</v>
      </c>
      <c r="F292" s="5">
        <v>2.9729999999999999</v>
      </c>
      <c r="G292" s="5">
        <v>2.5499999999999998</v>
      </c>
      <c r="H292" s="5">
        <v>51.28</v>
      </c>
      <c r="I292" s="5">
        <v>7.6</v>
      </c>
      <c r="J292" s="5">
        <v>148.35</v>
      </c>
      <c r="K292" s="5">
        <v>62.27</v>
      </c>
      <c r="L292" s="5">
        <v>183.85</v>
      </c>
      <c r="M292" s="5">
        <v>50.44</v>
      </c>
      <c r="N292" s="5">
        <f t="shared" si="6"/>
        <v>59.45149201724999</v>
      </c>
    </row>
    <row r="293" spans="3:14" x14ac:dyDescent="0.2">
      <c r="C293" s="31" t="s">
        <v>5</v>
      </c>
      <c r="D293" s="5">
        <v>3481</v>
      </c>
      <c r="E293" s="5">
        <v>3</v>
      </c>
      <c r="F293" s="5">
        <v>1.5149999999999999</v>
      </c>
      <c r="G293" s="5">
        <v>2.0499999999999998</v>
      </c>
      <c r="H293" s="5">
        <v>45.79</v>
      </c>
      <c r="I293" s="5">
        <v>3.05</v>
      </c>
      <c r="J293" s="5">
        <v>60.44</v>
      </c>
      <c r="K293" s="5">
        <v>29.3</v>
      </c>
      <c r="L293" s="5">
        <v>122.41</v>
      </c>
      <c r="M293" s="5">
        <v>27.54</v>
      </c>
      <c r="N293" s="5">
        <f t="shared" si="6"/>
        <v>15.740608736249998</v>
      </c>
    </row>
    <row r="294" spans="3:14" x14ac:dyDescent="0.2">
      <c r="C294" s="31" t="s">
        <v>5</v>
      </c>
      <c r="D294" s="5">
        <v>3481</v>
      </c>
      <c r="E294" s="5">
        <v>3</v>
      </c>
      <c r="F294" s="5">
        <v>1.8260000000000001</v>
      </c>
      <c r="G294" s="5">
        <v>0.95</v>
      </c>
      <c r="H294" s="5">
        <v>23.81</v>
      </c>
      <c r="I294" s="5">
        <v>2.5499999999999998</v>
      </c>
      <c r="J294" s="5">
        <v>58.61</v>
      </c>
      <c r="K294" s="5">
        <v>5.49</v>
      </c>
      <c r="L294" s="5">
        <v>187.47</v>
      </c>
      <c r="M294" s="5">
        <v>33.46</v>
      </c>
      <c r="N294" s="5">
        <f t="shared" si="6"/>
        <v>1.8880735004999998</v>
      </c>
    </row>
    <row r="295" spans="3:14" x14ac:dyDescent="0.2">
      <c r="C295" s="31" t="s">
        <v>5</v>
      </c>
      <c r="D295" s="5">
        <v>3481</v>
      </c>
      <c r="E295" s="5">
        <v>3</v>
      </c>
      <c r="F295" s="5">
        <v>5.0919999999999996</v>
      </c>
      <c r="G295" s="5">
        <v>4.5999999999999996</v>
      </c>
      <c r="H295" s="5">
        <v>71.430000000000007</v>
      </c>
      <c r="I295" s="5">
        <v>7.75</v>
      </c>
      <c r="J295" s="5">
        <v>254.58</v>
      </c>
      <c r="K295" s="5">
        <v>53.11</v>
      </c>
      <c r="L295" s="5">
        <v>249.11</v>
      </c>
      <c r="M295" s="5">
        <v>157.80000000000001</v>
      </c>
      <c r="N295" s="5">
        <f t="shared" si="6"/>
        <v>597.73570387199982</v>
      </c>
    </row>
    <row r="296" spans="3:14" x14ac:dyDescent="0.2">
      <c r="C296" s="31" t="s">
        <v>5</v>
      </c>
      <c r="D296" s="5">
        <v>3481</v>
      </c>
      <c r="E296" s="5">
        <v>3</v>
      </c>
      <c r="F296" s="5">
        <v>1.127</v>
      </c>
      <c r="G296" s="5">
        <v>3.05</v>
      </c>
      <c r="H296" s="5">
        <v>84.25</v>
      </c>
      <c r="I296" s="5">
        <v>4.1500000000000004</v>
      </c>
      <c r="J296" s="5">
        <v>111.72</v>
      </c>
      <c r="K296" s="5">
        <v>47.62</v>
      </c>
      <c r="L296" s="5">
        <v>85.92</v>
      </c>
      <c r="M296" s="5">
        <v>145.02000000000001</v>
      </c>
      <c r="N296" s="5">
        <f t="shared" si="6"/>
        <v>38.562993740249986</v>
      </c>
    </row>
    <row r="297" spans="3:14" x14ac:dyDescent="0.2">
      <c r="C297" s="31" t="s">
        <v>5</v>
      </c>
      <c r="D297" s="5">
        <v>3481</v>
      </c>
      <c r="E297" s="5">
        <v>3</v>
      </c>
      <c r="F297" s="5">
        <v>2.9729999999999999</v>
      </c>
      <c r="G297" s="5">
        <v>3.5</v>
      </c>
      <c r="H297" s="5">
        <v>27.47</v>
      </c>
      <c r="I297" s="5">
        <v>7.8</v>
      </c>
      <c r="J297" s="5">
        <v>197.8</v>
      </c>
      <c r="K297" s="5">
        <v>29.3</v>
      </c>
      <c r="L297" s="5">
        <v>115.25</v>
      </c>
      <c r="M297" s="5">
        <v>67.97</v>
      </c>
      <c r="N297" s="5">
        <f t="shared" si="6"/>
        <v>153.72565424999999</v>
      </c>
    </row>
    <row r="298" spans="3:14" x14ac:dyDescent="0.2">
      <c r="C298" s="31" t="s">
        <v>5</v>
      </c>
      <c r="D298" s="5">
        <v>3481</v>
      </c>
      <c r="E298" s="5">
        <v>3</v>
      </c>
      <c r="F298" s="5">
        <v>1.5</v>
      </c>
      <c r="G298" s="5">
        <v>0.9</v>
      </c>
      <c r="H298" s="5">
        <v>36.630000000000003</v>
      </c>
      <c r="I298" s="5">
        <v>1.85</v>
      </c>
      <c r="J298" s="5">
        <v>64.099999999999994</v>
      </c>
      <c r="K298" s="5">
        <v>23.81</v>
      </c>
      <c r="L298" s="5">
        <v>120.22</v>
      </c>
      <c r="M298" s="5">
        <v>32.9</v>
      </c>
      <c r="N298" s="5">
        <f t="shared" si="6"/>
        <v>1.3187610000000001</v>
      </c>
    </row>
    <row r="299" spans="3:14" x14ac:dyDescent="0.2">
      <c r="C299" s="31" t="s">
        <v>5</v>
      </c>
      <c r="D299" s="5">
        <v>3481</v>
      </c>
      <c r="E299" s="5">
        <v>3</v>
      </c>
      <c r="F299" s="5">
        <v>1.917</v>
      </c>
      <c r="G299" s="5">
        <v>3.15</v>
      </c>
      <c r="H299" s="5">
        <v>64.099999999999994</v>
      </c>
      <c r="I299" s="5">
        <v>4.45</v>
      </c>
      <c r="J299" s="5">
        <v>153.85</v>
      </c>
      <c r="K299" s="5">
        <v>23.81</v>
      </c>
      <c r="L299" s="5">
        <v>102.47</v>
      </c>
      <c r="M299" s="5">
        <v>147.66</v>
      </c>
      <c r="N299" s="5">
        <f t="shared" si="6"/>
        <v>72.260519924249991</v>
      </c>
    </row>
    <row r="300" spans="3:14" x14ac:dyDescent="0.2">
      <c r="C300" s="31" t="s">
        <v>5</v>
      </c>
      <c r="D300" s="5">
        <v>3481</v>
      </c>
      <c r="E300" s="5">
        <v>3</v>
      </c>
      <c r="F300" s="5">
        <v>1.605</v>
      </c>
      <c r="G300" s="5">
        <v>2.8</v>
      </c>
      <c r="H300" s="5">
        <v>54.95</v>
      </c>
      <c r="I300" s="5">
        <v>5.7</v>
      </c>
      <c r="J300" s="5">
        <v>124.54</v>
      </c>
      <c r="K300" s="5">
        <v>34.799999999999997</v>
      </c>
      <c r="L300" s="5">
        <v>119.01</v>
      </c>
      <c r="M300" s="5">
        <v>62.95</v>
      </c>
      <c r="N300" s="5">
        <f t="shared" si="6"/>
        <v>42.490949759999985</v>
      </c>
    </row>
    <row r="301" spans="3:14" x14ac:dyDescent="0.2">
      <c r="C301" s="31" t="s">
        <v>5</v>
      </c>
      <c r="D301" s="5">
        <v>3481</v>
      </c>
      <c r="E301" s="5">
        <v>3</v>
      </c>
      <c r="F301" s="5">
        <v>3.0950000000000002</v>
      </c>
      <c r="G301" s="5">
        <v>3.15</v>
      </c>
      <c r="H301" s="5">
        <v>60.44</v>
      </c>
      <c r="I301" s="5">
        <v>4.25</v>
      </c>
      <c r="J301" s="5">
        <v>139.19</v>
      </c>
      <c r="K301" s="5">
        <v>43.96</v>
      </c>
      <c r="L301" s="5">
        <v>199.33</v>
      </c>
      <c r="M301" s="5">
        <v>48.01</v>
      </c>
      <c r="N301" s="5">
        <f t="shared" si="6"/>
        <v>116.66474134874998</v>
      </c>
    </row>
    <row r="302" spans="3:14" x14ac:dyDescent="0.2">
      <c r="C302" s="31" t="s">
        <v>5</v>
      </c>
      <c r="D302" s="5">
        <v>3481</v>
      </c>
      <c r="E302" s="5">
        <v>3</v>
      </c>
      <c r="F302" s="5">
        <v>4.1689999999999996</v>
      </c>
      <c r="G302" s="5">
        <v>3.1</v>
      </c>
      <c r="H302" s="5">
        <v>43.96</v>
      </c>
      <c r="I302" s="5">
        <v>4.95</v>
      </c>
      <c r="J302" s="5">
        <v>159.34</v>
      </c>
      <c r="K302" s="5">
        <v>21.98</v>
      </c>
      <c r="L302" s="5">
        <v>221.96</v>
      </c>
      <c r="M302" s="5">
        <v>54.48</v>
      </c>
      <c r="N302" s="5">
        <f t="shared" si="6"/>
        <v>149.78360687399999</v>
      </c>
    </row>
    <row r="303" spans="3:14" x14ac:dyDescent="0.2">
      <c r="C303" s="31" t="s">
        <v>5</v>
      </c>
      <c r="D303" s="5">
        <v>3481</v>
      </c>
      <c r="E303" s="5">
        <v>3</v>
      </c>
      <c r="F303" s="5">
        <v>2.5960000000000001</v>
      </c>
      <c r="G303" s="5">
        <v>3.2</v>
      </c>
      <c r="H303" s="5">
        <v>53.11</v>
      </c>
      <c r="I303" s="5">
        <v>8.8000000000000007</v>
      </c>
      <c r="J303" s="5">
        <v>256.41000000000003</v>
      </c>
      <c r="K303" s="5">
        <v>40.29</v>
      </c>
      <c r="L303" s="5">
        <v>142.15</v>
      </c>
      <c r="M303" s="5">
        <v>77.56</v>
      </c>
      <c r="N303" s="5">
        <f t="shared" si="6"/>
        <v>102.58926796800003</v>
      </c>
    </row>
    <row r="304" spans="3:14" x14ac:dyDescent="0.2">
      <c r="C304" s="31" t="s">
        <v>5</v>
      </c>
      <c r="D304" s="5">
        <v>3481</v>
      </c>
      <c r="E304" s="5">
        <v>3</v>
      </c>
      <c r="F304" s="5">
        <v>2.9569999999999999</v>
      </c>
      <c r="G304" s="5">
        <v>3.2</v>
      </c>
      <c r="H304" s="5">
        <v>62.27</v>
      </c>
      <c r="I304" s="5">
        <v>4.9000000000000004</v>
      </c>
      <c r="J304" s="5">
        <v>256.41000000000003</v>
      </c>
      <c r="K304" s="5">
        <v>98.9</v>
      </c>
      <c r="L304" s="5">
        <v>104.75</v>
      </c>
      <c r="M304" s="5">
        <v>79.010000000000005</v>
      </c>
      <c r="N304" s="5">
        <f t="shared" si="6"/>
        <v>116.85534105600001</v>
      </c>
    </row>
    <row r="305" spans="3:14" x14ac:dyDescent="0.2">
      <c r="C305" s="31" t="s">
        <v>5</v>
      </c>
      <c r="D305" s="5">
        <v>3481</v>
      </c>
      <c r="E305" s="5">
        <v>4</v>
      </c>
      <c r="F305" s="5">
        <v>0.61799999999999999</v>
      </c>
      <c r="G305" s="5">
        <v>0.84</v>
      </c>
      <c r="H305" s="5">
        <v>5.49</v>
      </c>
      <c r="I305" s="5">
        <v>1.32</v>
      </c>
      <c r="J305" s="5">
        <v>65.930000000000007</v>
      </c>
      <c r="K305" s="5">
        <v>7.33</v>
      </c>
      <c r="L305" s="5">
        <v>57.19</v>
      </c>
      <c r="M305" s="5">
        <v>28.6</v>
      </c>
      <c r="N305" s="5">
        <f t="shared" si="6"/>
        <v>0.4417470328319999</v>
      </c>
    </row>
    <row r="306" spans="3:14" x14ac:dyDescent="0.2">
      <c r="C306" s="31" t="s">
        <v>5</v>
      </c>
      <c r="D306" s="5">
        <v>3481</v>
      </c>
      <c r="E306" s="5">
        <v>4</v>
      </c>
      <c r="F306" s="5">
        <v>0.58299999999999996</v>
      </c>
      <c r="G306" s="5">
        <v>1.1399999999999999</v>
      </c>
      <c r="H306" s="5">
        <v>16.48</v>
      </c>
      <c r="I306" s="5">
        <v>1.56</v>
      </c>
      <c r="J306" s="5">
        <v>54.95</v>
      </c>
      <c r="K306" s="5">
        <v>9.16</v>
      </c>
      <c r="L306" s="5">
        <v>69.040000000000006</v>
      </c>
      <c r="M306" s="5">
        <v>30.31</v>
      </c>
      <c r="N306" s="5">
        <f t="shared" si="6"/>
        <v>1.0416706233119997</v>
      </c>
    </row>
    <row r="307" spans="3:14" x14ac:dyDescent="0.2">
      <c r="C307" s="31" t="s">
        <v>5</v>
      </c>
      <c r="D307" s="5">
        <v>3481</v>
      </c>
      <c r="E307" s="5">
        <v>4</v>
      </c>
      <c r="F307" s="5">
        <v>0.48199999999999998</v>
      </c>
      <c r="G307" s="5">
        <v>0.3</v>
      </c>
      <c r="H307" s="5">
        <v>3.66</v>
      </c>
      <c r="I307" s="5">
        <v>0.39</v>
      </c>
      <c r="J307" s="5">
        <v>12.82</v>
      </c>
      <c r="K307" s="5">
        <v>5.49</v>
      </c>
      <c r="L307" s="5">
        <v>63.38</v>
      </c>
      <c r="M307" s="5">
        <v>14.25</v>
      </c>
      <c r="N307" s="5">
        <f t="shared" si="6"/>
        <v>1.5694883999999999E-2</v>
      </c>
    </row>
    <row r="308" spans="3:14" x14ac:dyDescent="0.2">
      <c r="C308" s="31" t="s">
        <v>5</v>
      </c>
      <c r="D308" s="5">
        <v>3481</v>
      </c>
      <c r="E308" s="5">
        <v>4</v>
      </c>
      <c r="F308" s="5">
        <v>0.90500000000000003</v>
      </c>
      <c r="G308" s="5">
        <v>1.59</v>
      </c>
      <c r="H308" s="5">
        <v>53.11</v>
      </c>
      <c r="I308" s="5">
        <v>4.05</v>
      </c>
      <c r="J308" s="5">
        <v>238.1</v>
      </c>
      <c r="K308" s="5">
        <v>97.07</v>
      </c>
      <c r="L308" s="5">
        <v>53.07</v>
      </c>
      <c r="M308" s="5">
        <v>230.48</v>
      </c>
      <c r="N308" s="5">
        <f t="shared" si="6"/>
        <v>4.3871982509700009</v>
      </c>
    </row>
    <row r="309" spans="3:14" x14ac:dyDescent="0.2">
      <c r="C309" s="31" t="s">
        <v>5</v>
      </c>
      <c r="D309" s="5">
        <v>3481</v>
      </c>
      <c r="E309" s="5">
        <v>5</v>
      </c>
      <c r="F309" s="5">
        <v>0.94399999999999995</v>
      </c>
      <c r="G309" s="5">
        <v>1.64</v>
      </c>
      <c r="H309" s="5">
        <v>40.29</v>
      </c>
      <c r="I309" s="5">
        <v>5.72</v>
      </c>
      <c r="J309" s="5">
        <v>157.51</v>
      </c>
      <c r="K309" s="5">
        <v>51.28</v>
      </c>
      <c r="L309" s="5">
        <v>43.17</v>
      </c>
      <c r="M309" s="5">
        <v>91.14</v>
      </c>
      <c r="N309" s="5">
        <f t="shared" si="6"/>
        <v>5.0217009500159984</v>
      </c>
    </row>
    <row r="310" spans="3:14" x14ac:dyDescent="0.2">
      <c r="C310" s="31" t="s">
        <v>5</v>
      </c>
      <c r="D310" s="5">
        <v>3481</v>
      </c>
      <c r="E310" s="5">
        <v>5</v>
      </c>
      <c r="F310" s="5">
        <v>0.996</v>
      </c>
      <c r="G310" s="5">
        <v>1.24</v>
      </c>
      <c r="H310" s="5">
        <v>23.81</v>
      </c>
      <c r="I310" s="5">
        <v>3.44</v>
      </c>
      <c r="J310" s="5">
        <v>91.58</v>
      </c>
      <c r="K310" s="5">
        <v>12.82</v>
      </c>
      <c r="L310" s="5">
        <v>72.05</v>
      </c>
      <c r="M310" s="5">
        <v>57.08</v>
      </c>
      <c r="N310" s="5">
        <f t="shared" si="6"/>
        <v>2.290190989824</v>
      </c>
    </row>
    <row r="311" spans="3:14" x14ac:dyDescent="0.2">
      <c r="C311" s="31" t="s">
        <v>5</v>
      </c>
      <c r="D311" s="5">
        <v>3481</v>
      </c>
      <c r="E311" s="5">
        <v>5</v>
      </c>
      <c r="F311" s="5">
        <v>0.67100000000000004</v>
      </c>
      <c r="G311" s="5">
        <v>1.44</v>
      </c>
      <c r="H311" s="5">
        <v>23.81</v>
      </c>
      <c r="I311" s="5">
        <v>2.76</v>
      </c>
      <c r="J311" s="5">
        <v>51.28</v>
      </c>
      <c r="K311" s="5">
        <v>14.65</v>
      </c>
      <c r="L311" s="5">
        <v>77.400000000000006</v>
      </c>
      <c r="M311" s="5">
        <v>21.12</v>
      </c>
      <c r="N311" s="5">
        <f t="shared" si="6"/>
        <v>2.4163358883839998</v>
      </c>
    </row>
    <row r="312" spans="3:14" x14ac:dyDescent="0.2">
      <c r="C312" s="31" t="s">
        <v>5</v>
      </c>
      <c r="D312" s="5">
        <v>3481</v>
      </c>
      <c r="E312" s="5">
        <v>5</v>
      </c>
      <c r="F312" s="5">
        <v>1.026</v>
      </c>
      <c r="G312" s="5">
        <v>2.08</v>
      </c>
      <c r="H312" s="5">
        <v>47.62</v>
      </c>
      <c r="I312" s="5">
        <v>5.92</v>
      </c>
      <c r="J312" s="5">
        <v>214.29</v>
      </c>
      <c r="K312" s="5">
        <v>47.62</v>
      </c>
      <c r="L312" s="5">
        <v>69.62</v>
      </c>
      <c r="M312" s="5">
        <v>173.56</v>
      </c>
      <c r="N312" s="5">
        <f t="shared" si="6"/>
        <v>11.134857756672</v>
      </c>
    </row>
    <row r="313" spans="3:14" x14ac:dyDescent="0.2">
      <c r="C313" s="31" t="s">
        <v>5</v>
      </c>
      <c r="D313" s="5">
        <v>3481</v>
      </c>
      <c r="E313" s="5">
        <v>5</v>
      </c>
      <c r="F313" s="5">
        <v>2.2530000000000001</v>
      </c>
      <c r="G313" s="5">
        <v>2.36</v>
      </c>
      <c r="H313" s="5">
        <v>51.28</v>
      </c>
      <c r="I313" s="5">
        <v>3.32</v>
      </c>
      <c r="J313" s="5">
        <v>159.34</v>
      </c>
      <c r="K313" s="5">
        <v>82.42</v>
      </c>
      <c r="L313" s="5">
        <v>118.27</v>
      </c>
      <c r="M313" s="5">
        <v>57.8</v>
      </c>
      <c r="N313" s="5">
        <f t="shared" si="6"/>
        <v>35.714494574207997</v>
      </c>
    </row>
    <row r="314" spans="3:14" x14ac:dyDescent="0.2">
      <c r="C314" s="31" t="s">
        <v>5</v>
      </c>
      <c r="D314" s="5">
        <v>3481</v>
      </c>
      <c r="E314" s="5">
        <v>5</v>
      </c>
      <c r="F314" s="5">
        <v>2.972</v>
      </c>
      <c r="G314" s="5">
        <v>0.84</v>
      </c>
      <c r="H314" s="5">
        <v>21.98</v>
      </c>
      <c r="I314" s="5">
        <v>1.1599999999999999</v>
      </c>
      <c r="J314" s="5">
        <v>60.44</v>
      </c>
      <c r="K314" s="5">
        <v>16.48</v>
      </c>
      <c r="L314" s="5">
        <v>236.72</v>
      </c>
      <c r="M314" s="5">
        <v>40.47</v>
      </c>
      <c r="N314" s="5">
        <f t="shared" si="6"/>
        <v>2.1243886433279995</v>
      </c>
    </row>
    <row r="315" spans="3:14" x14ac:dyDescent="0.2">
      <c r="C315" s="31" t="s">
        <v>5</v>
      </c>
      <c r="D315" s="5">
        <v>3481</v>
      </c>
      <c r="E315" s="5">
        <v>5</v>
      </c>
      <c r="F315" s="5">
        <v>2.8239999999999998</v>
      </c>
      <c r="G315" s="5">
        <v>0.76</v>
      </c>
      <c r="H315" s="5">
        <v>18.32</v>
      </c>
      <c r="I315" s="5">
        <v>2.36</v>
      </c>
      <c r="J315" s="5">
        <v>267.39999999999998</v>
      </c>
      <c r="K315" s="5">
        <v>159.34</v>
      </c>
      <c r="L315" s="5">
        <v>283.12</v>
      </c>
      <c r="M315" s="5">
        <v>28.12</v>
      </c>
      <c r="N315" s="5">
        <f t="shared" si="6"/>
        <v>1.495039878144</v>
      </c>
    </row>
    <row r="316" spans="3:14" x14ac:dyDescent="0.2">
      <c r="C316" s="31" t="s">
        <v>5</v>
      </c>
      <c r="D316" s="5">
        <v>3481</v>
      </c>
      <c r="E316" s="5">
        <v>5</v>
      </c>
      <c r="F316" s="5">
        <v>0.88</v>
      </c>
      <c r="G316" s="5">
        <v>1</v>
      </c>
      <c r="H316" s="5">
        <v>67.77</v>
      </c>
      <c r="I316" s="5">
        <v>2.3199999999999998</v>
      </c>
      <c r="J316" s="5">
        <v>97.07</v>
      </c>
      <c r="K316" s="5">
        <v>14.65</v>
      </c>
      <c r="L316" s="5">
        <v>49.65</v>
      </c>
      <c r="M316" s="5">
        <v>173.04</v>
      </c>
      <c r="N316" s="5">
        <f t="shared" si="6"/>
        <v>1.06128</v>
      </c>
    </row>
    <row r="317" spans="3:14" x14ac:dyDescent="0.2">
      <c r="C317" s="31" t="s">
        <v>5</v>
      </c>
      <c r="D317" s="5">
        <v>3481</v>
      </c>
      <c r="E317" s="5">
        <v>5</v>
      </c>
      <c r="F317" s="5">
        <v>1.026</v>
      </c>
      <c r="G317" s="5">
        <v>0.6</v>
      </c>
      <c r="H317" s="5">
        <v>23.81</v>
      </c>
      <c r="I317" s="5">
        <v>1.48</v>
      </c>
      <c r="J317" s="5">
        <v>98.9</v>
      </c>
      <c r="K317" s="5">
        <v>18.32</v>
      </c>
      <c r="L317" s="5">
        <v>67.38</v>
      </c>
      <c r="M317" s="5">
        <v>71.790000000000006</v>
      </c>
      <c r="N317" s="5">
        <f t="shared" si="6"/>
        <v>0.26726889599999998</v>
      </c>
    </row>
    <row r="318" spans="3:14" x14ac:dyDescent="0.2">
      <c r="C318" s="31" t="s">
        <v>5</v>
      </c>
      <c r="D318" s="5">
        <v>3481</v>
      </c>
      <c r="E318" s="5">
        <v>5</v>
      </c>
      <c r="F318" s="5">
        <v>2.4809999999999999</v>
      </c>
      <c r="G318" s="5">
        <v>0.76</v>
      </c>
      <c r="H318" s="5">
        <v>18.32</v>
      </c>
      <c r="I318" s="5">
        <v>2.04</v>
      </c>
      <c r="J318" s="5">
        <v>78.75</v>
      </c>
      <c r="K318" s="5">
        <v>9.16</v>
      </c>
      <c r="L318" s="5">
        <v>294.49</v>
      </c>
      <c r="M318" s="5">
        <v>24.13</v>
      </c>
      <c r="N318" s="5">
        <f t="shared" si="6"/>
        <v>1.313453943936</v>
      </c>
    </row>
    <row r="319" spans="3:14" x14ac:dyDescent="0.2">
      <c r="C319" s="31" t="s">
        <v>5</v>
      </c>
      <c r="D319" s="5">
        <v>3481</v>
      </c>
      <c r="E319" s="5">
        <v>5</v>
      </c>
      <c r="F319" s="5">
        <v>1.306</v>
      </c>
      <c r="G319" s="5">
        <v>1.8</v>
      </c>
      <c r="H319" s="5">
        <v>21.98</v>
      </c>
      <c r="I319" s="5">
        <v>3.04</v>
      </c>
      <c r="J319" s="5">
        <v>86.08</v>
      </c>
      <c r="K319" s="5">
        <v>10.99</v>
      </c>
      <c r="L319" s="5">
        <v>111.36</v>
      </c>
      <c r="M319" s="5">
        <v>38.409999999999997</v>
      </c>
      <c r="N319" s="5">
        <f t="shared" si="6"/>
        <v>9.1856099520000019</v>
      </c>
    </row>
    <row r="320" spans="3:14" x14ac:dyDescent="0.2">
      <c r="C320" s="31" t="s">
        <v>5</v>
      </c>
      <c r="D320" s="5">
        <v>3481</v>
      </c>
      <c r="E320" s="5">
        <v>5</v>
      </c>
      <c r="F320" s="5">
        <v>1.3979999999999999</v>
      </c>
      <c r="G320" s="5">
        <v>4.16</v>
      </c>
      <c r="H320" s="5">
        <v>137.36000000000001</v>
      </c>
      <c r="I320" s="5">
        <v>4.24</v>
      </c>
      <c r="J320" s="5">
        <v>170.33</v>
      </c>
      <c r="K320" s="5">
        <v>58.61</v>
      </c>
      <c r="L320" s="5">
        <v>57.07</v>
      </c>
      <c r="M320" s="5">
        <v>265.89999999999998</v>
      </c>
      <c r="N320" s="5">
        <f t="shared" si="6"/>
        <v>121.376461160448</v>
      </c>
    </row>
    <row r="321" spans="3:14" x14ac:dyDescent="0.2">
      <c r="C321" s="31" t="s">
        <v>5</v>
      </c>
      <c r="D321" s="5">
        <v>3481</v>
      </c>
      <c r="E321" s="5">
        <v>5</v>
      </c>
      <c r="F321" s="5">
        <v>0.95599999999999996</v>
      </c>
      <c r="G321" s="5">
        <v>1.44</v>
      </c>
      <c r="H321" s="5">
        <v>27.47</v>
      </c>
      <c r="I321" s="5">
        <v>2.52</v>
      </c>
      <c r="J321" s="5">
        <v>117.22</v>
      </c>
      <c r="K321" s="5">
        <v>16.48</v>
      </c>
      <c r="L321" s="5">
        <v>78.38</v>
      </c>
      <c r="M321" s="5">
        <v>66.78</v>
      </c>
      <c r="N321" s="5">
        <f t="shared" si="6"/>
        <v>3.4426484490239995</v>
      </c>
    </row>
    <row r="322" spans="3:14" x14ac:dyDescent="0.2">
      <c r="C322" s="31" t="s">
        <v>5</v>
      </c>
      <c r="D322" s="5">
        <v>3481</v>
      </c>
      <c r="E322" s="5">
        <v>7</v>
      </c>
      <c r="F322" s="5">
        <v>2.1110000000000002</v>
      </c>
      <c r="G322" s="5">
        <v>1.5</v>
      </c>
      <c r="H322" s="5">
        <v>27.47</v>
      </c>
      <c r="I322" s="5">
        <v>5.4</v>
      </c>
      <c r="J322" s="5">
        <v>181.32</v>
      </c>
      <c r="K322" s="5">
        <v>36.630000000000003</v>
      </c>
      <c r="L322" s="5">
        <v>127.02</v>
      </c>
      <c r="M322" s="5">
        <v>73.39</v>
      </c>
      <c r="N322" s="5">
        <f t="shared" si="6"/>
        <v>8.5922977500000002</v>
      </c>
    </row>
    <row r="323" spans="3:14" x14ac:dyDescent="0.2">
      <c r="C323" s="31" t="s">
        <v>5</v>
      </c>
      <c r="D323" s="5">
        <v>3481</v>
      </c>
      <c r="E323" s="5">
        <v>7</v>
      </c>
      <c r="F323" s="5">
        <v>1.627</v>
      </c>
      <c r="G323" s="5">
        <v>0.54</v>
      </c>
      <c r="H323" s="5">
        <v>18.32</v>
      </c>
      <c r="I323" s="5">
        <v>1.47</v>
      </c>
      <c r="J323" s="5">
        <v>82.42</v>
      </c>
      <c r="K323" s="5">
        <v>23.81</v>
      </c>
      <c r="L323" s="5">
        <v>140.44</v>
      </c>
      <c r="M323" s="5">
        <v>25.48</v>
      </c>
      <c r="N323" s="5">
        <f t="shared" si="6"/>
        <v>0.30896987716800006</v>
      </c>
    </row>
    <row r="324" spans="3:14" x14ac:dyDescent="0.2">
      <c r="C324" s="31" t="s">
        <v>5</v>
      </c>
      <c r="D324" s="5">
        <v>3481</v>
      </c>
      <c r="E324" s="5">
        <v>7</v>
      </c>
      <c r="F324" s="5">
        <v>2.2149999999999999</v>
      </c>
      <c r="G324" s="5">
        <v>0.96</v>
      </c>
      <c r="H324" s="5">
        <v>10.99</v>
      </c>
      <c r="I324" s="5">
        <v>3.27</v>
      </c>
      <c r="J324" s="5">
        <v>98.9</v>
      </c>
      <c r="K324" s="5">
        <v>18.32</v>
      </c>
      <c r="L324" s="5">
        <v>148.55000000000001</v>
      </c>
      <c r="M324" s="5">
        <v>36.409999999999997</v>
      </c>
      <c r="N324" s="5">
        <f t="shared" si="6"/>
        <v>2.3633864294399998</v>
      </c>
    </row>
    <row r="325" spans="3:14" x14ac:dyDescent="0.2">
      <c r="C325" s="31" t="s">
        <v>5</v>
      </c>
      <c r="D325" s="5">
        <v>3481</v>
      </c>
      <c r="E325" s="5">
        <v>7</v>
      </c>
      <c r="F325" s="5">
        <v>1.2270000000000001</v>
      </c>
      <c r="G325" s="5">
        <v>1.68</v>
      </c>
      <c r="H325" s="5">
        <v>20.149999999999999</v>
      </c>
      <c r="I325" s="5">
        <v>2.5499999999999998</v>
      </c>
      <c r="J325" s="5">
        <v>95.24</v>
      </c>
      <c r="K325" s="5">
        <v>23.81</v>
      </c>
      <c r="L325" s="5">
        <v>83.89</v>
      </c>
      <c r="M325" s="5">
        <v>31.12</v>
      </c>
      <c r="N325" s="5">
        <f t="shared" si="6"/>
        <v>7.0164868515839993</v>
      </c>
    </row>
    <row r="326" spans="3:14" x14ac:dyDescent="0.2">
      <c r="C326" s="31" t="s">
        <v>5</v>
      </c>
      <c r="D326" s="5">
        <v>3481</v>
      </c>
      <c r="E326" s="5">
        <v>8</v>
      </c>
      <c r="F326" s="5">
        <v>1.782</v>
      </c>
      <c r="G326" s="5">
        <v>0.66</v>
      </c>
      <c r="H326" s="5">
        <v>73.260000000000005</v>
      </c>
      <c r="I326" s="5">
        <v>2.2799999999999998</v>
      </c>
      <c r="J326" s="5">
        <v>250.92</v>
      </c>
      <c r="K326" s="5">
        <v>18.32</v>
      </c>
      <c r="L326" s="5">
        <v>131.56</v>
      </c>
      <c r="M326" s="5">
        <v>121.92</v>
      </c>
      <c r="N326" s="5">
        <f t="shared" si="6"/>
        <v>0.61785535363200006</v>
      </c>
    </row>
    <row r="327" spans="3:14" x14ac:dyDescent="0.2">
      <c r="C327" s="31" t="s">
        <v>5</v>
      </c>
      <c r="D327" s="5">
        <v>3481</v>
      </c>
      <c r="E327" s="5">
        <v>8</v>
      </c>
      <c r="F327" s="5">
        <v>1.145</v>
      </c>
      <c r="G327" s="5">
        <v>0.87</v>
      </c>
      <c r="H327" s="5">
        <v>34.799999999999997</v>
      </c>
      <c r="I327" s="5">
        <v>1.53</v>
      </c>
      <c r="J327" s="5">
        <v>144.69</v>
      </c>
      <c r="K327" s="5">
        <v>49.45</v>
      </c>
      <c r="L327" s="5">
        <v>102.93</v>
      </c>
      <c r="M327" s="5">
        <v>79.77</v>
      </c>
      <c r="N327" s="5">
        <f t="shared" si="6"/>
        <v>0.90930703761000009</v>
      </c>
    </row>
    <row r="328" spans="3:14" x14ac:dyDescent="0.2">
      <c r="C328" s="31" t="s">
        <v>5</v>
      </c>
      <c r="D328" s="5">
        <v>3481</v>
      </c>
      <c r="E328" s="5">
        <v>8</v>
      </c>
      <c r="F328" s="5">
        <v>0.91200000000000003</v>
      </c>
      <c r="G328" s="5">
        <v>0.48</v>
      </c>
      <c r="H328" s="5">
        <v>12.82</v>
      </c>
      <c r="I328" s="5">
        <v>0.96</v>
      </c>
      <c r="J328" s="5">
        <v>45.79</v>
      </c>
      <c r="K328" s="5">
        <v>5.49</v>
      </c>
      <c r="L328" s="5">
        <v>108.38</v>
      </c>
      <c r="M328" s="5">
        <v>21.06</v>
      </c>
      <c r="N328" s="5">
        <f t="shared" si="6"/>
        <v>0.12163704422399998</v>
      </c>
    </row>
    <row r="329" spans="3:14" x14ac:dyDescent="0.2">
      <c r="C329" s="31" t="s">
        <v>5</v>
      </c>
      <c r="D329" s="5">
        <v>3481</v>
      </c>
      <c r="E329" s="5">
        <v>8</v>
      </c>
      <c r="F329" s="5">
        <v>1.3580000000000001</v>
      </c>
      <c r="G329" s="5">
        <v>0.78</v>
      </c>
      <c r="H329" s="5">
        <v>18.32</v>
      </c>
      <c r="I329" s="5">
        <v>1.68</v>
      </c>
      <c r="J329" s="5">
        <v>82.42</v>
      </c>
      <c r="K329" s="5">
        <v>16.48</v>
      </c>
      <c r="L329" s="5">
        <v>114.73</v>
      </c>
      <c r="M329" s="5">
        <v>45.46</v>
      </c>
      <c r="N329" s="5">
        <f t="shared" si="6"/>
        <v>0.77719658889600007</v>
      </c>
    </row>
    <row r="330" spans="3:14" x14ac:dyDescent="0.2">
      <c r="C330" s="31" t="s">
        <v>5</v>
      </c>
      <c r="D330" s="5">
        <v>3481</v>
      </c>
      <c r="E330" s="5">
        <v>8</v>
      </c>
      <c r="F330" s="5">
        <v>1.365</v>
      </c>
      <c r="G330" s="5">
        <v>1.1399999999999999</v>
      </c>
      <c r="H330" s="5">
        <v>54.95</v>
      </c>
      <c r="I330" s="5">
        <v>2.4300000000000002</v>
      </c>
      <c r="J330" s="5">
        <v>97.07</v>
      </c>
      <c r="K330" s="5">
        <v>36.630000000000003</v>
      </c>
      <c r="L330" s="5">
        <v>81.28</v>
      </c>
      <c r="M330" s="5">
        <v>37.840000000000003</v>
      </c>
      <c r="N330" s="5">
        <f t="shared" si="6"/>
        <v>2.4389029173599996</v>
      </c>
    </row>
    <row r="331" spans="3:14" x14ac:dyDescent="0.2">
      <c r="C331" s="31" t="s">
        <v>5</v>
      </c>
      <c r="D331" s="5">
        <v>3481</v>
      </c>
      <c r="E331" s="5">
        <v>8</v>
      </c>
      <c r="F331" s="5">
        <v>2.508</v>
      </c>
      <c r="G331" s="5">
        <v>2.04</v>
      </c>
      <c r="H331" s="5">
        <v>43.96</v>
      </c>
      <c r="I331" s="5">
        <v>4.08</v>
      </c>
      <c r="J331" s="5">
        <v>252.75</v>
      </c>
      <c r="K331" s="5">
        <v>14.65</v>
      </c>
      <c r="L331" s="5">
        <v>218.42</v>
      </c>
      <c r="M331" s="5">
        <v>91.73</v>
      </c>
      <c r="N331" s="5">
        <f t="shared" ref="N331:N394" si="7">(F331*1.206*(G331^3))</f>
        <v>25.678245238271998</v>
      </c>
    </row>
    <row r="332" spans="3:14" x14ac:dyDescent="0.2">
      <c r="C332" s="31" t="s">
        <v>5</v>
      </c>
      <c r="D332" s="5">
        <v>3481</v>
      </c>
      <c r="E332" s="5">
        <v>8</v>
      </c>
      <c r="F332" s="5">
        <v>1.647</v>
      </c>
      <c r="G332" s="5">
        <v>1.1100000000000001</v>
      </c>
      <c r="H332" s="5">
        <v>27.47</v>
      </c>
      <c r="I332" s="5">
        <v>2.46</v>
      </c>
      <c r="J332" s="5">
        <v>117.22</v>
      </c>
      <c r="K332" s="5">
        <v>18.32</v>
      </c>
      <c r="L332" s="5">
        <v>168.23</v>
      </c>
      <c r="M332" s="5">
        <v>46.8</v>
      </c>
      <c r="N332" s="5">
        <f t="shared" si="7"/>
        <v>2.7165008379420001</v>
      </c>
    </row>
    <row r="333" spans="3:14" x14ac:dyDescent="0.2">
      <c r="C333" s="31" t="s">
        <v>5</v>
      </c>
      <c r="D333" s="5">
        <v>3481</v>
      </c>
      <c r="E333" s="5">
        <v>8</v>
      </c>
      <c r="F333" s="5">
        <v>2.153</v>
      </c>
      <c r="G333" s="5">
        <v>0.96</v>
      </c>
      <c r="H333" s="5">
        <v>9.16</v>
      </c>
      <c r="I333" s="5">
        <v>2.25</v>
      </c>
      <c r="J333" s="5">
        <v>93.41</v>
      </c>
      <c r="K333" s="5">
        <v>10.99</v>
      </c>
      <c r="L333" s="5">
        <v>180.56</v>
      </c>
      <c r="M333" s="5">
        <v>29.6</v>
      </c>
      <c r="N333" s="5">
        <f t="shared" si="7"/>
        <v>2.2972329492479999</v>
      </c>
    </row>
    <row r="334" spans="3:14" x14ac:dyDescent="0.2">
      <c r="C334" s="31" t="s">
        <v>5</v>
      </c>
      <c r="D334" s="5">
        <v>3481</v>
      </c>
      <c r="E334" s="5">
        <v>8</v>
      </c>
      <c r="F334" s="5">
        <v>3.109</v>
      </c>
      <c r="G334" s="5">
        <v>1.68</v>
      </c>
      <c r="H334" s="5">
        <v>47.62</v>
      </c>
      <c r="I334" s="5">
        <v>2.73</v>
      </c>
      <c r="J334" s="5">
        <v>73.260000000000005</v>
      </c>
      <c r="K334" s="5">
        <v>25.64</v>
      </c>
      <c r="L334" s="5">
        <v>197.69</v>
      </c>
      <c r="M334" s="5">
        <v>41.2</v>
      </c>
      <c r="N334" s="5">
        <f t="shared" si="7"/>
        <v>17.778531068927997</v>
      </c>
    </row>
    <row r="335" spans="3:14" x14ac:dyDescent="0.2">
      <c r="C335" s="31" t="s">
        <v>5</v>
      </c>
      <c r="D335" s="5">
        <v>3481</v>
      </c>
      <c r="E335" s="5">
        <v>8</v>
      </c>
      <c r="F335" s="5">
        <v>2.1459999999999999</v>
      </c>
      <c r="G335" s="5">
        <v>1.47</v>
      </c>
      <c r="H335" s="5">
        <v>67.77</v>
      </c>
      <c r="I335" s="5">
        <v>1.56</v>
      </c>
      <c r="J335" s="5">
        <v>95.24</v>
      </c>
      <c r="K335" s="5">
        <v>16.48</v>
      </c>
      <c r="L335" s="5">
        <v>175.59</v>
      </c>
      <c r="M335" s="5">
        <v>93.42</v>
      </c>
      <c r="N335" s="5">
        <f t="shared" si="7"/>
        <v>8.2210829397479976</v>
      </c>
    </row>
    <row r="336" spans="3:14" x14ac:dyDescent="0.2">
      <c r="C336" s="31" t="s">
        <v>5</v>
      </c>
      <c r="D336" s="5">
        <v>3481</v>
      </c>
      <c r="E336" s="5">
        <v>8</v>
      </c>
      <c r="F336" s="5">
        <v>1.8620000000000001</v>
      </c>
      <c r="G336" s="5">
        <v>0.81</v>
      </c>
      <c r="H336" s="5">
        <v>21.98</v>
      </c>
      <c r="I336" s="5">
        <v>0.81</v>
      </c>
      <c r="J336" s="5">
        <v>36.630000000000003</v>
      </c>
      <c r="K336" s="5">
        <v>7.33</v>
      </c>
      <c r="L336" s="5">
        <v>147.02000000000001</v>
      </c>
      <c r="M336" s="5">
        <v>34.54</v>
      </c>
      <c r="N336" s="5">
        <f t="shared" si="7"/>
        <v>1.1933890292520004</v>
      </c>
    </row>
    <row r="337" spans="3:14" x14ac:dyDescent="0.2">
      <c r="C337" s="31" t="s">
        <v>5</v>
      </c>
      <c r="D337" s="5">
        <v>3481</v>
      </c>
      <c r="E337" s="5">
        <v>9</v>
      </c>
      <c r="F337" s="5">
        <v>0.67600000000000005</v>
      </c>
      <c r="G337" s="5">
        <v>1.23</v>
      </c>
      <c r="H337" s="5">
        <v>16.48</v>
      </c>
      <c r="I337" s="5">
        <v>1.92</v>
      </c>
      <c r="J337" s="5">
        <v>53.11</v>
      </c>
      <c r="K337" s="5">
        <v>9.16</v>
      </c>
      <c r="L337" s="5">
        <v>50.36</v>
      </c>
      <c r="M337" s="5">
        <v>26.43</v>
      </c>
      <c r="N337" s="5">
        <f t="shared" si="7"/>
        <v>1.5170829869519997</v>
      </c>
    </row>
    <row r="338" spans="3:14" x14ac:dyDescent="0.2">
      <c r="C338" s="31" t="s">
        <v>5</v>
      </c>
      <c r="D338" s="5">
        <v>3481</v>
      </c>
      <c r="E338" s="5">
        <v>9</v>
      </c>
      <c r="F338" s="5">
        <v>0.64600000000000002</v>
      </c>
      <c r="G338" s="5">
        <v>0.72</v>
      </c>
      <c r="H338" s="5">
        <v>23.81</v>
      </c>
      <c r="I338" s="5">
        <v>0.75</v>
      </c>
      <c r="J338" s="5">
        <v>34.799999999999997</v>
      </c>
      <c r="K338" s="5">
        <v>9.16</v>
      </c>
      <c r="L338" s="5">
        <v>52.14</v>
      </c>
      <c r="M338" s="5">
        <v>42.3</v>
      </c>
      <c r="N338" s="5">
        <f t="shared" si="7"/>
        <v>0.29078855884799998</v>
      </c>
    </row>
    <row r="339" spans="3:14" x14ac:dyDescent="0.2">
      <c r="C339" s="31" t="s">
        <v>5</v>
      </c>
      <c r="D339" s="5">
        <v>3481</v>
      </c>
      <c r="E339" s="5">
        <v>9</v>
      </c>
      <c r="F339" s="5">
        <v>0.66800000000000004</v>
      </c>
      <c r="G339" s="5">
        <v>0.63</v>
      </c>
      <c r="H339" s="5">
        <v>12.82</v>
      </c>
      <c r="I339" s="5">
        <v>1.05</v>
      </c>
      <c r="J339" s="5">
        <v>29.3</v>
      </c>
      <c r="K339" s="5">
        <v>5.49</v>
      </c>
      <c r="L339" s="5">
        <v>57.38</v>
      </c>
      <c r="M339" s="5">
        <v>38.83</v>
      </c>
      <c r="N339" s="5">
        <f t="shared" si="7"/>
        <v>0.20143986357600002</v>
      </c>
    </row>
    <row r="340" spans="3:14" x14ac:dyDescent="0.2">
      <c r="C340" s="31" t="s">
        <v>5</v>
      </c>
      <c r="D340" s="5">
        <v>3481</v>
      </c>
      <c r="E340" s="5">
        <v>9</v>
      </c>
      <c r="F340" s="5">
        <v>1.296</v>
      </c>
      <c r="G340" s="5">
        <v>1.1399999999999999</v>
      </c>
      <c r="H340" s="5">
        <v>16.48</v>
      </c>
      <c r="I340" s="5">
        <v>2.34</v>
      </c>
      <c r="J340" s="5">
        <v>67.77</v>
      </c>
      <c r="K340" s="5">
        <v>10.99</v>
      </c>
      <c r="L340" s="5">
        <v>137.62</v>
      </c>
      <c r="M340" s="5">
        <v>25.17</v>
      </c>
      <c r="N340" s="5">
        <f t="shared" si="7"/>
        <v>2.3156177149439996</v>
      </c>
    </row>
    <row r="341" spans="3:14" x14ac:dyDescent="0.2">
      <c r="C341" s="31" t="s">
        <v>5</v>
      </c>
      <c r="D341" s="5">
        <v>3481</v>
      </c>
      <c r="E341" s="5">
        <v>9</v>
      </c>
      <c r="F341" s="5">
        <v>0.72</v>
      </c>
      <c r="G341" s="5">
        <v>1.05</v>
      </c>
      <c r="H341" s="5">
        <v>31.14</v>
      </c>
      <c r="I341" s="5">
        <v>1.26</v>
      </c>
      <c r="J341" s="5">
        <v>60.44</v>
      </c>
      <c r="K341" s="5">
        <v>18.32</v>
      </c>
      <c r="L341" s="5">
        <v>55.87</v>
      </c>
      <c r="M341" s="5">
        <v>31.83</v>
      </c>
      <c r="N341" s="5">
        <f t="shared" si="7"/>
        <v>1.00518894</v>
      </c>
    </row>
    <row r="342" spans="3:14" x14ac:dyDescent="0.2">
      <c r="C342" s="31" t="s">
        <v>5</v>
      </c>
      <c r="D342" s="5">
        <v>3481</v>
      </c>
      <c r="E342" s="5">
        <v>10</v>
      </c>
      <c r="F342" s="5">
        <v>0.622</v>
      </c>
      <c r="G342" s="5">
        <v>1.2</v>
      </c>
      <c r="H342" s="5">
        <v>10.99</v>
      </c>
      <c r="I342" s="5">
        <v>3.9</v>
      </c>
      <c r="J342" s="5">
        <v>54.95</v>
      </c>
      <c r="K342" s="5">
        <v>31.14</v>
      </c>
      <c r="L342" s="5">
        <v>43.92</v>
      </c>
      <c r="M342" s="5">
        <v>11.82</v>
      </c>
      <c r="N342" s="5">
        <f t="shared" si="7"/>
        <v>1.2962280960000001</v>
      </c>
    </row>
    <row r="343" spans="3:14" x14ac:dyDescent="0.2">
      <c r="C343" s="31" t="s">
        <v>5</v>
      </c>
      <c r="D343" s="5">
        <v>3481</v>
      </c>
      <c r="E343" s="5">
        <v>10</v>
      </c>
      <c r="F343" s="5">
        <v>0.58199999999999996</v>
      </c>
      <c r="G343" s="5">
        <v>0.5</v>
      </c>
      <c r="H343" s="5">
        <v>27.47</v>
      </c>
      <c r="I343" s="5">
        <v>2.5</v>
      </c>
      <c r="J343" s="5">
        <v>62.27</v>
      </c>
      <c r="K343" s="5">
        <v>49.45</v>
      </c>
      <c r="L343" s="5">
        <v>53.97</v>
      </c>
      <c r="M343" s="5">
        <v>6.44</v>
      </c>
      <c r="N343" s="5">
        <f t="shared" si="7"/>
        <v>8.7736499999999995E-2</v>
      </c>
    </row>
    <row r="344" spans="3:14" x14ac:dyDescent="0.2">
      <c r="C344" s="31" t="s">
        <v>5</v>
      </c>
      <c r="D344" s="5">
        <v>3481</v>
      </c>
      <c r="E344" s="5">
        <v>10</v>
      </c>
      <c r="F344" s="5">
        <v>0.89100000000000001</v>
      </c>
      <c r="G344" s="5">
        <v>1.4</v>
      </c>
      <c r="H344" s="5">
        <v>21.98</v>
      </c>
      <c r="I344" s="5">
        <v>1.65</v>
      </c>
      <c r="J344" s="5">
        <v>31.14</v>
      </c>
      <c r="K344" s="5">
        <v>9.16</v>
      </c>
      <c r="L344" s="5">
        <v>108.71</v>
      </c>
      <c r="M344" s="5">
        <v>23.72</v>
      </c>
      <c r="N344" s="5">
        <f t="shared" si="7"/>
        <v>2.9485542239999991</v>
      </c>
    </row>
    <row r="345" spans="3:14" x14ac:dyDescent="0.2">
      <c r="C345" s="31" t="s">
        <v>5</v>
      </c>
      <c r="D345" s="5">
        <v>3481</v>
      </c>
      <c r="E345" s="5">
        <v>11</v>
      </c>
      <c r="F345" s="5">
        <v>0.85699999999999998</v>
      </c>
      <c r="G345" s="5">
        <v>1.84</v>
      </c>
      <c r="H345" s="5">
        <v>25.64</v>
      </c>
      <c r="I345" s="5">
        <v>2.2799999999999998</v>
      </c>
      <c r="J345" s="5">
        <v>86.08</v>
      </c>
      <c r="K345" s="5">
        <v>9.16</v>
      </c>
      <c r="L345" s="5">
        <v>79.22</v>
      </c>
      <c r="M345" s="5">
        <v>33.57</v>
      </c>
      <c r="N345" s="5">
        <f t="shared" si="7"/>
        <v>6.4384540231680001</v>
      </c>
    </row>
    <row r="346" spans="3:14" x14ac:dyDescent="0.2">
      <c r="C346" s="31" t="s">
        <v>5</v>
      </c>
      <c r="D346" s="5">
        <v>3481</v>
      </c>
      <c r="E346" s="5">
        <v>11</v>
      </c>
      <c r="F346" s="5">
        <v>0.59899999999999998</v>
      </c>
      <c r="G346" s="5">
        <v>0.52</v>
      </c>
      <c r="H346" s="5">
        <v>49.45</v>
      </c>
      <c r="I346" s="5">
        <v>1.36</v>
      </c>
      <c r="J346" s="5">
        <v>80.59</v>
      </c>
      <c r="K346" s="5">
        <v>42.12</v>
      </c>
      <c r="L346" s="5">
        <v>47.52</v>
      </c>
      <c r="M346" s="5">
        <v>41.99</v>
      </c>
      <c r="N346" s="5">
        <f t="shared" si="7"/>
        <v>0.10157437555200001</v>
      </c>
    </row>
    <row r="347" spans="3:14" x14ac:dyDescent="0.2">
      <c r="C347" s="31" t="s">
        <v>5</v>
      </c>
      <c r="D347" s="5">
        <v>3481</v>
      </c>
      <c r="E347" s="5">
        <v>12</v>
      </c>
      <c r="F347" s="5">
        <v>0.53100000000000003</v>
      </c>
      <c r="G347" s="5">
        <v>0.96</v>
      </c>
      <c r="H347" s="5">
        <v>10.99</v>
      </c>
      <c r="I347" s="5">
        <v>1.32</v>
      </c>
      <c r="J347" s="5">
        <v>34.799999999999997</v>
      </c>
      <c r="K347" s="5">
        <v>5.49</v>
      </c>
      <c r="L347" s="5">
        <v>50.25</v>
      </c>
      <c r="M347" s="5">
        <v>17.010000000000002</v>
      </c>
      <c r="N347" s="5">
        <f t="shared" si="7"/>
        <v>0.56657254809599999</v>
      </c>
    </row>
    <row r="348" spans="3:14" x14ac:dyDescent="0.2">
      <c r="C348" s="31" t="s">
        <v>5</v>
      </c>
      <c r="D348" s="5">
        <v>3481</v>
      </c>
      <c r="E348" s="5">
        <v>12</v>
      </c>
      <c r="F348" s="5">
        <v>0.72299999999999998</v>
      </c>
      <c r="G348" s="5">
        <v>0.76</v>
      </c>
      <c r="H348" s="5">
        <v>21.98</v>
      </c>
      <c r="I348" s="5">
        <v>1.4</v>
      </c>
      <c r="J348" s="5">
        <v>64.099999999999994</v>
      </c>
      <c r="K348" s="5">
        <v>7.33</v>
      </c>
      <c r="L348" s="5">
        <v>56.03</v>
      </c>
      <c r="M348" s="5">
        <v>73.42</v>
      </c>
      <c r="N348" s="5">
        <f t="shared" si="7"/>
        <v>0.38275985548800001</v>
      </c>
    </row>
    <row r="349" spans="3:14" x14ac:dyDescent="0.2">
      <c r="C349" s="31" t="s">
        <v>5</v>
      </c>
      <c r="D349" s="5">
        <v>3481</v>
      </c>
      <c r="E349" s="5">
        <v>12</v>
      </c>
      <c r="F349" s="5">
        <v>1.2689999999999999</v>
      </c>
      <c r="G349" s="5">
        <v>1.2</v>
      </c>
      <c r="H349" s="5">
        <v>43.96</v>
      </c>
      <c r="I349" s="5">
        <v>2.36</v>
      </c>
      <c r="J349" s="5">
        <v>100.73</v>
      </c>
      <c r="K349" s="5">
        <v>38.46</v>
      </c>
      <c r="L349" s="5">
        <v>86.93</v>
      </c>
      <c r="M349" s="5">
        <v>26.86</v>
      </c>
      <c r="N349" s="5">
        <f t="shared" si="7"/>
        <v>2.644555392</v>
      </c>
    </row>
    <row r="350" spans="3:14" x14ac:dyDescent="0.2">
      <c r="C350" s="31" t="s">
        <v>5</v>
      </c>
      <c r="D350" s="5">
        <v>3481</v>
      </c>
      <c r="E350" s="5">
        <v>12</v>
      </c>
      <c r="F350" s="5">
        <v>0.77</v>
      </c>
      <c r="G350" s="5">
        <v>0.76</v>
      </c>
      <c r="H350" s="5">
        <v>43.96</v>
      </c>
      <c r="I350" s="5">
        <v>1.44</v>
      </c>
      <c r="J350" s="5">
        <v>86.08</v>
      </c>
      <c r="K350" s="5">
        <v>32.97</v>
      </c>
      <c r="L350" s="5">
        <v>63.79</v>
      </c>
      <c r="M350" s="5">
        <v>50.21</v>
      </c>
      <c r="N350" s="5">
        <f t="shared" si="7"/>
        <v>0.40764189312000004</v>
      </c>
    </row>
    <row r="351" spans="3:14" x14ac:dyDescent="0.2">
      <c r="C351" s="31" t="s">
        <v>5</v>
      </c>
      <c r="D351" s="5">
        <v>3481</v>
      </c>
      <c r="E351" s="5">
        <v>12</v>
      </c>
      <c r="F351" s="5">
        <v>0.78800000000000003</v>
      </c>
      <c r="G351" s="5">
        <v>0.92</v>
      </c>
      <c r="H351" s="5">
        <v>9.16</v>
      </c>
      <c r="I351" s="5">
        <v>2.68</v>
      </c>
      <c r="J351" s="5">
        <v>56.78</v>
      </c>
      <c r="K351" s="5">
        <v>9.16</v>
      </c>
      <c r="L351" s="5">
        <v>52.8</v>
      </c>
      <c r="M351" s="5">
        <v>47.75</v>
      </c>
      <c r="N351" s="5">
        <f t="shared" si="7"/>
        <v>0.74000900966400007</v>
      </c>
    </row>
    <row r="352" spans="3:14" x14ac:dyDescent="0.2">
      <c r="C352" s="31" t="s">
        <v>5</v>
      </c>
      <c r="D352" s="5">
        <v>3481</v>
      </c>
      <c r="E352" s="5">
        <v>12</v>
      </c>
      <c r="F352" s="5">
        <v>1.327</v>
      </c>
      <c r="G352" s="5">
        <v>1.36</v>
      </c>
      <c r="H352" s="5">
        <v>31.14</v>
      </c>
      <c r="I352" s="5">
        <v>1.92</v>
      </c>
      <c r="J352" s="5">
        <v>84.25</v>
      </c>
      <c r="K352" s="5">
        <v>25.64</v>
      </c>
      <c r="L352" s="5">
        <v>65.290000000000006</v>
      </c>
      <c r="M352" s="5">
        <v>33.69</v>
      </c>
      <c r="N352" s="5">
        <f t="shared" si="7"/>
        <v>4.0256401950720013</v>
      </c>
    </row>
    <row r="353" spans="3:14" x14ac:dyDescent="0.2">
      <c r="C353" s="31" t="s">
        <v>5</v>
      </c>
      <c r="D353" s="5">
        <v>3481</v>
      </c>
      <c r="E353" s="5">
        <v>13</v>
      </c>
      <c r="F353" s="5">
        <v>2.5409999999999999</v>
      </c>
      <c r="G353" s="5">
        <v>0.84</v>
      </c>
      <c r="H353" s="5">
        <v>21.98</v>
      </c>
      <c r="I353" s="5">
        <v>2.3199999999999998</v>
      </c>
      <c r="J353" s="5">
        <v>133.69999999999999</v>
      </c>
      <c r="K353" s="5">
        <v>25.64</v>
      </c>
      <c r="L353" s="5">
        <v>134.15</v>
      </c>
      <c r="M353" s="5">
        <v>86.11</v>
      </c>
      <c r="N353" s="5">
        <f t="shared" si="7"/>
        <v>1.8163094019839996</v>
      </c>
    </row>
    <row r="354" spans="3:14" x14ac:dyDescent="0.2">
      <c r="C354" s="31" t="s">
        <v>5</v>
      </c>
      <c r="D354" s="5">
        <v>3481</v>
      </c>
      <c r="E354" s="5">
        <v>13</v>
      </c>
      <c r="F354" s="5">
        <v>2.504</v>
      </c>
      <c r="G354" s="5">
        <v>0.8</v>
      </c>
      <c r="H354" s="5">
        <v>31.14</v>
      </c>
      <c r="I354" s="5">
        <v>2.6</v>
      </c>
      <c r="J354" s="5">
        <v>150.18</v>
      </c>
      <c r="K354" s="5">
        <v>31.14</v>
      </c>
      <c r="L354" s="5">
        <v>163.69</v>
      </c>
      <c r="M354" s="5">
        <v>88.97</v>
      </c>
      <c r="N354" s="5">
        <f t="shared" si="7"/>
        <v>1.5461498880000002</v>
      </c>
    </row>
    <row r="355" spans="3:14" x14ac:dyDescent="0.2">
      <c r="C355" s="31" t="s">
        <v>5</v>
      </c>
      <c r="D355" s="5">
        <v>3481</v>
      </c>
      <c r="E355" s="5">
        <v>13</v>
      </c>
      <c r="F355" s="5">
        <v>2.1379999999999999</v>
      </c>
      <c r="G355" s="5">
        <v>1</v>
      </c>
      <c r="H355" s="5">
        <v>38.46</v>
      </c>
      <c r="I355" s="5">
        <v>2.48</v>
      </c>
      <c r="J355" s="5">
        <v>126.37</v>
      </c>
      <c r="K355" s="5">
        <v>21.98</v>
      </c>
      <c r="L355" s="5">
        <v>105.32</v>
      </c>
      <c r="M355" s="5">
        <v>71.44</v>
      </c>
      <c r="N355" s="5">
        <f t="shared" si="7"/>
        <v>2.5784279999999997</v>
      </c>
    </row>
    <row r="356" spans="3:14" x14ac:dyDescent="0.2">
      <c r="C356" s="31" t="s">
        <v>5</v>
      </c>
      <c r="D356" s="5">
        <v>3481</v>
      </c>
      <c r="E356" s="5">
        <v>13</v>
      </c>
      <c r="F356" s="5">
        <v>1.2110000000000001</v>
      </c>
      <c r="G356" s="5">
        <v>1.04</v>
      </c>
      <c r="H356" s="5">
        <v>25.64</v>
      </c>
      <c r="I356" s="5">
        <v>2.48</v>
      </c>
      <c r="J356" s="5">
        <v>54.95</v>
      </c>
      <c r="K356" s="5">
        <v>5.49</v>
      </c>
      <c r="L356" s="5">
        <v>100.01</v>
      </c>
      <c r="M356" s="5">
        <v>74.52</v>
      </c>
      <c r="N356" s="5">
        <f t="shared" si="7"/>
        <v>1.6428256266240002</v>
      </c>
    </row>
    <row r="357" spans="3:14" x14ac:dyDescent="0.2">
      <c r="C357" s="31" t="s">
        <v>5</v>
      </c>
      <c r="D357" s="5">
        <v>3481</v>
      </c>
      <c r="E357" s="5">
        <v>13</v>
      </c>
      <c r="F357" s="5">
        <v>1.1399999999999999</v>
      </c>
      <c r="G357" s="5">
        <v>1.56</v>
      </c>
      <c r="H357" s="5">
        <v>18.32</v>
      </c>
      <c r="I357" s="5">
        <v>2.08</v>
      </c>
      <c r="J357" s="5">
        <v>53.11</v>
      </c>
      <c r="K357" s="5">
        <v>9.16</v>
      </c>
      <c r="L357" s="5">
        <v>98.92</v>
      </c>
      <c r="M357" s="5">
        <v>65.48</v>
      </c>
      <c r="N357" s="5">
        <f t="shared" si="7"/>
        <v>5.2194645734399998</v>
      </c>
    </row>
    <row r="358" spans="3:14" x14ac:dyDescent="0.2">
      <c r="C358" s="31" t="s">
        <v>5</v>
      </c>
      <c r="D358" s="5">
        <v>3481</v>
      </c>
      <c r="E358" s="5">
        <v>13</v>
      </c>
      <c r="F358" s="5">
        <v>1.3779999999999999</v>
      </c>
      <c r="G358" s="5">
        <v>0.88</v>
      </c>
      <c r="H358" s="5">
        <v>14.65</v>
      </c>
      <c r="I358" s="5">
        <v>1.72</v>
      </c>
      <c r="J358" s="5">
        <v>58.61</v>
      </c>
      <c r="K358" s="5">
        <v>9.16</v>
      </c>
      <c r="L358" s="5">
        <v>112.34</v>
      </c>
      <c r="M358" s="5">
        <v>31.14</v>
      </c>
      <c r="N358" s="5">
        <f t="shared" si="7"/>
        <v>1.1325165096959999</v>
      </c>
    </row>
    <row r="359" spans="3:14" x14ac:dyDescent="0.2">
      <c r="C359" s="31" t="s">
        <v>5</v>
      </c>
      <c r="D359" s="5">
        <v>3481</v>
      </c>
      <c r="E359" s="5">
        <v>13</v>
      </c>
      <c r="F359" s="5">
        <v>1.1060000000000001</v>
      </c>
      <c r="G359" s="5">
        <v>1.2</v>
      </c>
      <c r="H359" s="5">
        <v>69.599999999999994</v>
      </c>
      <c r="I359" s="5">
        <v>2.52</v>
      </c>
      <c r="J359" s="5">
        <v>153.85</v>
      </c>
      <c r="K359" s="5">
        <v>10.99</v>
      </c>
      <c r="L359" s="5">
        <v>83.17</v>
      </c>
      <c r="M359" s="5">
        <v>277.64999999999998</v>
      </c>
      <c r="N359" s="5">
        <f t="shared" si="7"/>
        <v>2.304868608</v>
      </c>
    </row>
    <row r="360" spans="3:14" x14ac:dyDescent="0.2">
      <c r="C360" s="31" t="s">
        <v>5</v>
      </c>
      <c r="D360" s="5">
        <v>3481</v>
      </c>
      <c r="E360" s="5">
        <v>14</v>
      </c>
      <c r="F360" s="5">
        <v>1.5289999999999999</v>
      </c>
      <c r="G360" s="5">
        <v>2.44</v>
      </c>
      <c r="H360" s="5">
        <v>38.46</v>
      </c>
      <c r="I360" s="5">
        <v>4.12</v>
      </c>
      <c r="J360" s="5">
        <v>97.07</v>
      </c>
      <c r="K360" s="5">
        <v>12.82</v>
      </c>
      <c r="L360" s="5">
        <v>163.93</v>
      </c>
      <c r="M360" s="5">
        <v>38.159999999999997</v>
      </c>
      <c r="N360" s="5">
        <f t="shared" si="7"/>
        <v>26.787011999615995</v>
      </c>
    </row>
    <row r="361" spans="3:14" x14ac:dyDescent="0.2">
      <c r="C361" s="31" t="s">
        <v>5</v>
      </c>
      <c r="D361" s="5">
        <v>3481</v>
      </c>
      <c r="E361" s="5">
        <v>14</v>
      </c>
      <c r="F361" s="5">
        <v>1.869</v>
      </c>
      <c r="G361" s="5">
        <v>1.84</v>
      </c>
      <c r="H361" s="5">
        <v>31.14</v>
      </c>
      <c r="I361" s="5">
        <v>4.5199999999999996</v>
      </c>
      <c r="J361" s="5">
        <v>122.71</v>
      </c>
      <c r="K361" s="5">
        <v>16.48</v>
      </c>
      <c r="L361" s="5">
        <v>157.38</v>
      </c>
      <c r="M361" s="5">
        <v>46.71</v>
      </c>
      <c r="N361" s="5">
        <f t="shared" si="7"/>
        <v>14.041389229056</v>
      </c>
    </row>
    <row r="362" spans="3:14" x14ac:dyDescent="0.2">
      <c r="C362" s="31" t="s">
        <v>5</v>
      </c>
      <c r="D362" s="5">
        <v>3481</v>
      </c>
      <c r="E362" s="5">
        <v>14</v>
      </c>
      <c r="F362" s="5">
        <v>1.4750000000000001</v>
      </c>
      <c r="G362" s="5">
        <v>0.44</v>
      </c>
      <c r="H362" s="5">
        <v>20.149999999999999</v>
      </c>
      <c r="I362" s="5">
        <v>2.88</v>
      </c>
      <c r="J362" s="5">
        <v>113.55</v>
      </c>
      <c r="K362" s="5">
        <v>73.260000000000005</v>
      </c>
      <c r="L362" s="5">
        <v>79.06</v>
      </c>
      <c r="M362" s="5">
        <v>27.11</v>
      </c>
      <c r="N362" s="5">
        <f t="shared" si="7"/>
        <v>0.15152955839999999</v>
      </c>
    </row>
    <row r="363" spans="3:14" x14ac:dyDescent="0.2">
      <c r="C363" s="31" t="s">
        <v>5</v>
      </c>
      <c r="D363" s="5">
        <v>3481</v>
      </c>
      <c r="E363" s="5">
        <v>14</v>
      </c>
      <c r="F363" s="5">
        <v>2.37</v>
      </c>
      <c r="G363" s="5">
        <v>1.48</v>
      </c>
      <c r="H363" s="5">
        <v>18.32</v>
      </c>
      <c r="I363" s="5">
        <v>4.24</v>
      </c>
      <c r="J363" s="5">
        <v>104.4</v>
      </c>
      <c r="K363" s="5">
        <v>12.82</v>
      </c>
      <c r="L363" s="5">
        <v>223.28</v>
      </c>
      <c r="M363" s="5">
        <v>38.85</v>
      </c>
      <c r="N363" s="5">
        <f t="shared" si="7"/>
        <v>9.2657547302399994</v>
      </c>
    </row>
    <row r="364" spans="3:14" x14ac:dyDescent="0.2">
      <c r="C364" s="31" t="s">
        <v>5</v>
      </c>
      <c r="D364" s="5">
        <v>3481</v>
      </c>
      <c r="E364" s="5">
        <v>14</v>
      </c>
      <c r="F364" s="5">
        <v>1.772</v>
      </c>
      <c r="G364" s="5">
        <v>2</v>
      </c>
      <c r="H364" s="5">
        <v>27.47</v>
      </c>
      <c r="I364" s="5">
        <v>4.16</v>
      </c>
      <c r="J364" s="5">
        <v>108.06</v>
      </c>
      <c r="K364" s="5">
        <v>20.149999999999999</v>
      </c>
      <c r="L364" s="5">
        <v>138.6</v>
      </c>
      <c r="M364" s="5">
        <v>34.78</v>
      </c>
      <c r="N364" s="5">
        <f t="shared" si="7"/>
        <v>17.096256</v>
      </c>
    </row>
    <row r="365" spans="3:14" x14ac:dyDescent="0.2">
      <c r="C365" s="31" t="s">
        <v>5</v>
      </c>
      <c r="D365" s="5">
        <v>3481</v>
      </c>
      <c r="E365" s="5">
        <v>14</v>
      </c>
      <c r="F365" s="5">
        <v>2.1059999999999999</v>
      </c>
      <c r="G365" s="5">
        <v>2.2000000000000002</v>
      </c>
      <c r="H365" s="5">
        <v>36.630000000000003</v>
      </c>
      <c r="I365" s="5">
        <v>4.84</v>
      </c>
      <c r="J365" s="5">
        <v>181.32</v>
      </c>
      <c r="K365" s="5">
        <v>20.149999999999999</v>
      </c>
      <c r="L365" s="5">
        <v>116.32</v>
      </c>
      <c r="M365" s="5">
        <v>95.47</v>
      </c>
      <c r="N365" s="5">
        <f t="shared" si="7"/>
        <v>27.044173728000004</v>
      </c>
    </row>
    <row r="366" spans="3:14" x14ac:dyDescent="0.2">
      <c r="C366" s="31" t="s">
        <v>5</v>
      </c>
      <c r="D366" s="5">
        <v>3481</v>
      </c>
      <c r="E366" s="5">
        <v>14</v>
      </c>
      <c r="F366" s="5">
        <v>1.29</v>
      </c>
      <c r="G366" s="5">
        <v>1.52</v>
      </c>
      <c r="H366" s="5">
        <v>16.48</v>
      </c>
      <c r="I366" s="5">
        <v>3.2</v>
      </c>
      <c r="J366" s="5">
        <v>75.09</v>
      </c>
      <c r="K366" s="5">
        <v>10.99</v>
      </c>
      <c r="L366" s="5">
        <v>93.2</v>
      </c>
      <c r="M366" s="5">
        <v>47.28</v>
      </c>
      <c r="N366" s="5">
        <f t="shared" si="7"/>
        <v>5.46346017792</v>
      </c>
    </row>
    <row r="367" spans="3:14" x14ac:dyDescent="0.2">
      <c r="C367" s="31" t="s">
        <v>5</v>
      </c>
      <c r="D367" s="5">
        <v>3481</v>
      </c>
      <c r="E367" s="5">
        <v>14</v>
      </c>
      <c r="F367" s="5">
        <v>2.081</v>
      </c>
      <c r="G367" s="5">
        <v>1.64</v>
      </c>
      <c r="H367" s="5">
        <v>32.97</v>
      </c>
      <c r="I367" s="5">
        <v>4.8</v>
      </c>
      <c r="J367" s="5">
        <v>124.54</v>
      </c>
      <c r="K367" s="5">
        <v>14.65</v>
      </c>
      <c r="L367" s="5">
        <v>186.11</v>
      </c>
      <c r="M367" s="5">
        <v>44.9</v>
      </c>
      <c r="N367" s="5">
        <f t="shared" si="7"/>
        <v>11.070084403583996</v>
      </c>
    </row>
    <row r="368" spans="3:14" x14ac:dyDescent="0.2">
      <c r="C368" s="31" t="s">
        <v>5</v>
      </c>
      <c r="D368" s="5">
        <v>3481</v>
      </c>
      <c r="E368" s="5">
        <v>15</v>
      </c>
      <c r="F368" s="5">
        <v>3.0910000000000002</v>
      </c>
      <c r="G368" s="5">
        <v>1.6</v>
      </c>
      <c r="H368" s="5">
        <v>21.98</v>
      </c>
      <c r="I368" s="5">
        <v>4.45</v>
      </c>
      <c r="J368" s="5">
        <v>128.21</v>
      </c>
      <c r="K368" s="5">
        <v>32.97</v>
      </c>
      <c r="L368" s="5">
        <v>303.57</v>
      </c>
      <c r="M368" s="5">
        <v>58.42</v>
      </c>
      <c r="N368" s="5">
        <f t="shared" si="7"/>
        <v>15.268847616000004</v>
      </c>
    </row>
    <row r="369" spans="3:14" x14ac:dyDescent="0.2">
      <c r="C369" s="31" t="s">
        <v>5</v>
      </c>
      <c r="D369" s="5">
        <v>3481</v>
      </c>
      <c r="E369" s="5">
        <v>16</v>
      </c>
      <c r="F369" s="5">
        <v>2.0150000000000001</v>
      </c>
      <c r="G369" s="5">
        <v>1.61</v>
      </c>
      <c r="H369" s="5">
        <v>25.64</v>
      </c>
      <c r="I369" s="5">
        <v>3.43</v>
      </c>
      <c r="J369" s="5">
        <v>89.74</v>
      </c>
      <c r="K369" s="5">
        <v>27.47</v>
      </c>
      <c r="L369" s="5">
        <v>173.45</v>
      </c>
      <c r="M369" s="5">
        <v>32.07</v>
      </c>
      <c r="N369" s="5">
        <f t="shared" si="7"/>
        <v>10.141448425290003</v>
      </c>
    </row>
    <row r="370" spans="3:14" x14ac:dyDescent="0.2">
      <c r="C370" s="31" t="s">
        <v>5</v>
      </c>
      <c r="D370" s="5">
        <v>3481</v>
      </c>
      <c r="E370" s="5">
        <v>16</v>
      </c>
      <c r="F370" s="5">
        <v>1.8819999999999999</v>
      </c>
      <c r="G370" s="5">
        <v>1.47</v>
      </c>
      <c r="H370" s="5">
        <v>43.96</v>
      </c>
      <c r="I370" s="5">
        <v>3.64</v>
      </c>
      <c r="J370" s="5">
        <v>98.9</v>
      </c>
      <c r="K370" s="5">
        <v>29.3</v>
      </c>
      <c r="L370" s="5">
        <v>138.47</v>
      </c>
      <c r="M370" s="5">
        <v>52.87</v>
      </c>
      <c r="N370" s="5">
        <f t="shared" si="7"/>
        <v>7.2097288409159974</v>
      </c>
    </row>
    <row r="371" spans="3:14" x14ac:dyDescent="0.2">
      <c r="C371" s="31" t="s">
        <v>5</v>
      </c>
      <c r="D371" s="5">
        <v>3481</v>
      </c>
      <c r="E371" s="5">
        <v>16</v>
      </c>
      <c r="F371" s="5">
        <v>2.1840000000000002</v>
      </c>
      <c r="G371" s="5">
        <v>1.61</v>
      </c>
      <c r="H371" s="5">
        <v>62.27</v>
      </c>
      <c r="I371" s="5">
        <v>4.4800000000000004</v>
      </c>
      <c r="J371" s="5">
        <v>183.15</v>
      </c>
      <c r="K371" s="5">
        <v>12.82</v>
      </c>
      <c r="L371" s="5">
        <v>175.31</v>
      </c>
      <c r="M371" s="5">
        <v>124.79</v>
      </c>
      <c r="N371" s="5">
        <f t="shared" si="7"/>
        <v>10.992021519024004</v>
      </c>
    </row>
    <row r="372" spans="3:14" x14ac:dyDescent="0.2">
      <c r="C372" s="31" t="s">
        <v>5</v>
      </c>
      <c r="D372" s="5">
        <v>3481</v>
      </c>
      <c r="E372" s="5">
        <v>16</v>
      </c>
      <c r="F372" s="5">
        <v>3.7360000000000002</v>
      </c>
      <c r="G372" s="5">
        <v>1.82</v>
      </c>
      <c r="H372" s="5">
        <v>64.099999999999994</v>
      </c>
      <c r="I372" s="5">
        <v>9.1</v>
      </c>
      <c r="J372" s="5">
        <v>252.75</v>
      </c>
      <c r="K372" s="5">
        <v>104.4</v>
      </c>
      <c r="L372" s="5">
        <v>151.01</v>
      </c>
      <c r="M372" s="5">
        <v>80.91</v>
      </c>
      <c r="N372" s="5">
        <f t="shared" si="7"/>
        <v>27.162412437888001</v>
      </c>
    </row>
    <row r="373" spans="3:14" x14ac:dyDescent="0.2">
      <c r="C373" s="31" t="s">
        <v>5</v>
      </c>
      <c r="D373" s="5">
        <v>3481</v>
      </c>
      <c r="E373" s="5">
        <v>16</v>
      </c>
      <c r="F373" s="5">
        <v>2.09</v>
      </c>
      <c r="G373" s="5">
        <v>1.05</v>
      </c>
      <c r="H373" s="5">
        <v>36.630000000000003</v>
      </c>
      <c r="I373" s="5">
        <v>2.87</v>
      </c>
      <c r="J373" s="5">
        <v>146.52000000000001</v>
      </c>
      <c r="K373" s="5">
        <v>47.62</v>
      </c>
      <c r="L373" s="5">
        <v>172.93</v>
      </c>
      <c r="M373" s="5">
        <v>47.59</v>
      </c>
      <c r="N373" s="5">
        <f t="shared" si="7"/>
        <v>2.9178401174999999</v>
      </c>
    </row>
    <row r="374" spans="3:14" x14ac:dyDescent="0.2">
      <c r="C374" s="31" t="s">
        <v>5</v>
      </c>
      <c r="D374" s="5">
        <v>3481</v>
      </c>
      <c r="E374" s="5">
        <v>16</v>
      </c>
      <c r="F374" s="5">
        <v>1.9750000000000001</v>
      </c>
      <c r="G374" s="5">
        <v>1.54</v>
      </c>
      <c r="H374" s="5">
        <v>21.98</v>
      </c>
      <c r="I374" s="5">
        <v>3.57</v>
      </c>
      <c r="J374" s="5">
        <v>76.92</v>
      </c>
      <c r="K374" s="5">
        <v>14.65</v>
      </c>
      <c r="L374" s="5">
        <v>147.16</v>
      </c>
      <c r="M374" s="5">
        <v>45.8</v>
      </c>
      <c r="N374" s="5">
        <f t="shared" si="7"/>
        <v>8.6991450084000004</v>
      </c>
    </row>
    <row r="375" spans="3:14" x14ac:dyDescent="0.2">
      <c r="C375" s="31" t="s">
        <v>5</v>
      </c>
      <c r="D375" s="5">
        <v>3481</v>
      </c>
      <c r="E375" s="5">
        <v>16</v>
      </c>
      <c r="F375" s="5">
        <v>0.997</v>
      </c>
      <c r="G375" s="5">
        <v>0.49</v>
      </c>
      <c r="H375" s="5">
        <v>36.630000000000003</v>
      </c>
      <c r="I375" s="5">
        <v>2.8</v>
      </c>
      <c r="J375" s="5">
        <v>60.44</v>
      </c>
      <c r="K375" s="5">
        <v>3.66</v>
      </c>
      <c r="L375" s="5">
        <v>81.540000000000006</v>
      </c>
      <c r="M375" s="5">
        <v>71.22</v>
      </c>
      <c r="N375" s="5">
        <f t="shared" si="7"/>
        <v>0.14145903991799999</v>
      </c>
    </row>
    <row r="376" spans="3:14" x14ac:dyDescent="0.2">
      <c r="C376" s="31" t="s">
        <v>5</v>
      </c>
      <c r="D376" s="5">
        <v>3481</v>
      </c>
      <c r="E376" s="5">
        <v>16</v>
      </c>
      <c r="F376" s="5">
        <v>4.4109999999999996</v>
      </c>
      <c r="G376" s="5">
        <v>2.66</v>
      </c>
      <c r="H376" s="5">
        <v>113.55</v>
      </c>
      <c r="I376" s="5">
        <v>7.21</v>
      </c>
      <c r="J376" s="5">
        <v>258.24</v>
      </c>
      <c r="K376" s="5">
        <v>161.16999999999999</v>
      </c>
      <c r="L376" s="5">
        <v>177.91</v>
      </c>
      <c r="M376" s="5">
        <v>94.57</v>
      </c>
      <c r="N376" s="5">
        <f t="shared" si="7"/>
        <v>100.12194447393598</v>
      </c>
    </row>
    <row r="377" spans="3:14" x14ac:dyDescent="0.2">
      <c r="C377" s="31" t="s">
        <v>5</v>
      </c>
      <c r="D377" s="5">
        <v>3481</v>
      </c>
      <c r="E377" s="5">
        <v>16</v>
      </c>
      <c r="F377" s="5">
        <v>2.847</v>
      </c>
      <c r="G377" s="5">
        <v>2.87</v>
      </c>
      <c r="H377" s="5">
        <v>47.62</v>
      </c>
      <c r="I377" s="5">
        <v>8.5399999999999991</v>
      </c>
      <c r="J377" s="5">
        <v>249.08</v>
      </c>
      <c r="K377" s="5">
        <v>53.11</v>
      </c>
      <c r="L377" s="5">
        <v>215.39</v>
      </c>
      <c r="M377" s="5">
        <v>123.45</v>
      </c>
      <c r="N377" s="5">
        <f t="shared" si="7"/>
        <v>81.167181432245997</v>
      </c>
    </row>
    <row r="378" spans="3:14" x14ac:dyDescent="0.2">
      <c r="C378" s="31" t="s">
        <v>5</v>
      </c>
      <c r="D378" s="5">
        <v>3481</v>
      </c>
      <c r="E378" s="5">
        <v>16</v>
      </c>
      <c r="F378" s="5">
        <v>2.9119999999999999</v>
      </c>
      <c r="G378" s="5">
        <v>2.66</v>
      </c>
      <c r="H378" s="5">
        <v>58.61</v>
      </c>
      <c r="I378" s="5">
        <v>5.1100000000000003</v>
      </c>
      <c r="J378" s="5">
        <v>133.69999999999999</v>
      </c>
      <c r="K378" s="5">
        <v>21.98</v>
      </c>
      <c r="L378" s="5">
        <v>192.74</v>
      </c>
      <c r="M378" s="5">
        <v>56.81</v>
      </c>
      <c r="N378" s="5">
        <f t="shared" si="7"/>
        <v>66.097280051712005</v>
      </c>
    </row>
    <row r="379" spans="3:14" x14ac:dyDescent="0.2">
      <c r="C379" s="31" t="s">
        <v>5</v>
      </c>
      <c r="D379" s="5">
        <v>3481</v>
      </c>
      <c r="E379" s="5">
        <v>16</v>
      </c>
      <c r="F379" s="5">
        <v>1.641</v>
      </c>
      <c r="G379" s="5">
        <v>1.26</v>
      </c>
      <c r="H379" s="5">
        <v>21.98</v>
      </c>
      <c r="I379" s="5">
        <v>2.1</v>
      </c>
      <c r="J379" s="5">
        <v>45.79</v>
      </c>
      <c r="K379" s="5">
        <v>7.33</v>
      </c>
      <c r="L379" s="5">
        <v>139.97</v>
      </c>
      <c r="M379" s="5">
        <v>29.47</v>
      </c>
      <c r="N379" s="5">
        <f t="shared" si="7"/>
        <v>3.9588361212960002</v>
      </c>
    </row>
    <row r="380" spans="3:14" x14ac:dyDescent="0.2">
      <c r="C380" s="31" t="s">
        <v>5</v>
      </c>
      <c r="D380" s="5">
        <v>3481</v>
      </c>
      <c r="E380" s="5">
        <v>16</v>
      </c>
      <c r="F380" s="5">
        <v>1.6020000000000001</v>
      </c>
      <c r="G380" s="5">
        <v>1.61</v>
      </c>
      <c r="H380" s="5">
        <v>25.64</v>
      </c>
      <c r="I380" s="5">
        <v>2.0299999999999998</v>
      </c>
      <c r="J380" s="5">
        <v>49.45</v>
      </c>
      <c r="K380" s="5">
        <v>9.16</v>
      </c>
      <c r="L380" s="5">
        <v>145.13999999999999</v>
      </c>
      <c r="M380" s="5">
        <v>37.299999999999997</v>
      </c>
      <c r="N380" s="5">
        <f t="shared" si="7"/>
        <v>8.0628289713720029</v>
      </c>
    </row>
    <row r="381" spans="3:14" x14ac:dyDescent="0.2">
      <c r="C381" s="31" t="s">
        <v>5</v>
      </c>
      <c r="D381" s="5">
        <v>3481</v>
      </c>
      <c r="E381" s="5">
        <v>16</v>
      </c>
      <c r="F381" s="5">
        <v>1.129</v>
      </c>
      <c r="G381" s="5">
        <v>1.26</v>
      </c>
      <c r="H381" s="5">
        <v>29.3</v>
      </c>
      <c r="I381" s="5">
        <v>1.61</v>
      </c>
      <c r="J381" s="5">
        <v>43.96</v>
      </c>
      <c r="K381" s="5">
        <v>7.33</v>
      </c>
      <c r="L381" s="5">
        <v>104.55</v>
      </c>
      <c r="M381" s="5">
        <v>43.55</v>
      </c>
      <c r="N381" s="5">
        <f t="shared" si="7"/>
        <v>2.7236599518240001</v>
      </c>
    </row>
    <row r="382" spans="3:14" x14ac:dyDescent="0.2">
      <c r="C382" s="31" t="s">
        <v>5</v>
      </c>
      <c r="D382" s="5">
        <v>3481</v>
      </c>
      <c r="E382" s="5">
        <v>16</v>
      </c>
      <c r="F382" s="5">
        <v>2.609</v>
      </c>
      <c r="G382" s="5">
        <v>1.1200000000000001</v>
      </c>
      <c r="H382" s="5">
        <v>38.46</v>
      </c>
      <c r="I382" s="5">
        <v>1.68</v>
      </c>
      <c r="J382" s="5">
        <v>102.56</v>
      </c>
      <c r="K382" s="5">
        <v>14.65</v>
      </c>
      <c r="L382" s="5">
        <v>207.27</v>
      </c>
      <c r="M382" s="5">
        <v>46.48</v>
      </c>
      <c r="N382" s="5">
        <f t="shared" si="7"/>
        <v>4.4205413253120014</v>
      </c>
    </row>
    <row r="383" spans="3:14" x14ac:dyDescent="0.2">
      <c r="C383" s="31" t="s">
        <v>5</v>
      </c>
      <c r="D383" s="5">
        <v>3481</v>
      </c>
      <c r="E383" s="5">
        <v>17</v>
      </c>
      <c r="F383" s="5">
        <v>1.597</v>
      </c>
      <c r="G383" s="5">
        <v>0.88</v>
      </c>
      <c r="H383" s="5">
        <v>27.47</v>
      </c>
      <c r="I383" s="5">
        <v>1.92</v>
      </c>
      <c r="J383" s="5">
        <v>75.09</v>
      </c>
      <c r="K383" s="5">
        <v>27.47</v>
      </c>
      <c r="L383" s="5">
        <v>90.64</v>
      </c>
      <c r="M383" s="5">
        <v>18.32</v>
      </c>
      <c r="N383" s="5">
        <f t="shared" si="7"/>
        <v>1.3125028055039998</v>
      </c>
    </row>
    <row r="384" spans="3:14" x14ac:dyDescent="0.2">
      <c r="C384" s="31" t="s">
        <v>5</v>
      </c>
      <c r="D384" s="5">
        <v>3481</v>
      </c>
      <c r="E384" s="5">
        <v>17</v>
      </c>
      <c r="F384" s="5">
        <v>1.9330000000000001</v>
      </c>
      <c r="G384" s="5">
        <v>0.92</v>
      </c>
      <c r="H384" s="5">
        <v>21.98</v>
      </c>
      <c r="I384" s="5">
        <v>2.16</v>
      </c>
      <c r="J384" s="5">
        <v>56.78</v>
      </c>
      <c r="K384" s="5">
        <v>18.32</v>
      </c>
      <c r="L384" s="5">
        <v>145.58000000000001</v>
      </c>
      <c r="M384" s="5">
        <v>15.34</v>
      </c>
      <c r="N384" s="5">
        <f t="shared" si="7"/>
        <v>1.8152759082240002</v>
      </c>
    </row>
    <row r="385" spans="3:14" x14ac:dyDescent="0.2">
      <c r="C385" s="31" t="s">
        <v>5</v>
      </c>
      <c r="D385" s="5">
        <v>3481</v>
      </c>
      <c r="E385" s="5">
        <v>17</v>
      </c>
      <c r="F385" s="5">
        <v>3.57</v>
      </c>
      <c r="G385" s="5">
        <v>3</v>
      </c>
      <c r="H385" s="5">
        <v>14.65</v>
      </c>
      <c r="I385" s="5">
        <v>9.32</v>
      </c>
      <c r="J385" s="5">
        <v>269.23</v>
      </c>
      <c r="K385" s="5">
        <v>43.96</v>
      </c>
      <c r="L385" s="5">
        <v>201.73</v>
      </c>
      <c r="M385" s="5">
        <v>113.52</v>
      </c>
      <c r="N385" s="5">
        <f t="shared" si="7"/>
        <v>116.24633999999999</v>
      </c>
    </row>
    <row r="386" spans="3:14" x14ac:dyDescent="0.2">
      <c r="C386" s="31" t="s">
        <v>5</v>
      </c>
      <c r="D386" s="5">
        <v>3481</v>
      </c>
      <c r="E386" s="5">
        <v>17</v>
      </c>
      <c r="F386" s="5">
        <v>0.9</v>
      </c>
      <c r="G386" s="5">
        <v>1.56</v>
      </c>
      <c r="H386" s="5">
        <v>12.82</v>
      </c>
      <c r="I386" s="5">
        <v>1.88</v>
      </c>
      <c r="J386" s="5">
        <v>42.12</v>
      </c>
      <c r="K386" s="5">
        <v>7.33</v>
      </c>
      <c r="L386" s="5">
        <v>96.07</v>
      </c>
      <c r="M386" s="5">
        <v>24.77</v>
      </c>
      <c r="N386" s="5">
        <f t="shared" si="7"/>
        <v>4.1206299264000004</v>
      </c>
    </row>
    <row r="387" spans="3:14" x14ac:dyDescent="0.2">
      <c r="C387" s="31" t="s">
        <v>5</v>
      </c>
      <c r="D387" s="5">
        <v>3481</v>
      </c>
      <c r="E387" s="5">
        <v>17</v>
      </c>
      <c r="F387" s="5">
        <v>2.2269999999999999</v>
      </c>
      <c r="G387" s="5">
        <v>3.56</v>
      </c>
      <c r="H387" s="5">
        <v>40.29</v>
      </c>
      <c r="I387" s="5">
        <v>5.6</v>
      </c>
      <c r="J387" s="5">
        <v>161.16999999999999</v>
      </c>
      <c r="K387" s="5">
        <v>75.09</v>
      </c>
      <c r="L387" s="5">
        <v>231.32</v>
      </c>
      <c r="M387" s="5">
        <v>15.68</v>
      </c>
      <c r="N387" s="5">
        <f t="shared" si="7"/>
        <v>121.176252888192</v>
      </c>
    </row>
    <row r="388" spans="3:14" x14ac:dyDescent="0.2">
      <c r="C388" s="31" t="s">
        <v>5</v>
      </c>
      <c r="D388" s="5">
        <v>3502</v>
      </c>
      <c r="E388" s="5">
        <v>2</v>
      </c>
      <c r="F388" s="5">
        <v>6.3929999999999998</v>
      </c>
      <c r="G388" s="5">
        <v>2.16</v>
      </c>
      <c r="H388" s="5">
        <v>21.98</v>
      </c>
      <c r="I388" s="5">
        <v>6.54</v>
      </c>
      <c r="J388" s="5">
        <v>137.36000000000001</v>
      </c>
      <c r="K388" s="5">
        <v>18.32</v>
      </c>
      <c r="L388" s="5">
        <v>498.43</v>
      </c>
      <c r="M388" s="5">
        <v>48.37</v>
      </c>
      <c r="N388" s="5">
        <f t="shared" si="7"/>
        <v>77.698612896767997</v>
      </c>
    </row>
    <row r="389" spans="3:14" x14ac:dyDescent="0.2">
      <c r="C389" s="31" t="s">
        <v>5</v>
      </c>
      <c r="D389" s="5">
        <v>3502</v>
      </c>
      <c r="E389" s="5">
        <v>6</v>
      </c>
      <c r="F389" s="5">
        <v>2.8530000000000002</v>
      </c>
      <c r="G389" s="5">
        <v>1.84</v>
      </c>
      <c r="H389" s="5">
        <v>14.65</v>
      </c>
      <c r="I389" s="5">
        <v>3.6</v>
      </c>
      <c r="J389" s="5">
        <v>120.88</v>
      </c>
      <c r="K389" s="5">
        <v>20.149999999999999</v>
      </c>
      <c r="L389" s="5">
        <v>160.81</v>
      </c>
      <c r="M389" s="5">
        <v>39.6</v>
      </c>
      <c r="N389" s="5">
        <f t="shared" si="7"/>
        <v>21.433966543872</v>
      </c>
    </row>
    <row r="390" spans="3:14" x14ac:dyDescent="0.2">
      <c r="C390" s="31" t="s">
        <v>5</v>
      </c>
      <c r="D390" s="5">
        <v>3502</v>
      </c>
      <c r="E390" s="5">
        <v>6</v>
      </c>
      <c r="F390" s="5">
        <v>2.4710000000000001</v>
      </c>
      <c r="G390" s="5">
        <v>1.52</v>
      </c>
      <c r="H390" s="5">
        <v>20.149999999999999</v>
      </c>
      <c r="I390" s="5">
        <v>2.92</v>
      </c>
      <c r="J390" s="5">
        <v>71.430000000000007</v>
      </c>
      <c r="K390" s="5">
        <v>16.48</v>
      </c>
      <c r="L390" s="5">
        <v>288.64</v>
      </c>
      <c r="M390" s="5">
        <v>31.54</v>
      </c>
      <c r="N390" s="5">
        <f t="shared" si="7"/>
        <v>10.465279147008001</v>
      </c>
    </row>
    <row r="391" spans="3:14" x14ac:dyDescent="0.2">
      <c r="C391" s="31" t="s">
        <v>5</v>
      </c>
      <c r="D391" s="5">
        <v>3502</v>
      </c>
      <c r="E391" s="5">
        <v>10</v>
      </c>
      <c r="F391" s="5">
        <v>6.4050000000000002</v>
      </c>
      <c r="G391" s="5">
        <v>1.8</v>
      </c>
      <c r="H391" s="5">
        <v>27.47</v>
      </c>
      <c r="I391" s="5">
        <v>3.45</v>
      </c>
      <c r="J391" s="5">
        <v>86.08</v>
      </c>
      <c r="K391" s="5">
        <v>20.149999999999999</v>
      </c>
      <c r="L391" s="5">
        <v>664.72</v>
      </c>
      <c r="M391" s="5">
        <v>21.1</v>
      </c>
      <c r="N391" s="5">
        <f t="shared" si="7"/>
        <v>45.048875760000008</v>
      </c>
    </row>
    <row r="392" spans="3:14" x14ac:dyDescent="0.2">
      <c r="C392" s="31" t="s">
        <v>5</v>
      </c>
      <c r="D392" s="5">
        <v>3502</v>
      </c>
      <c r="E392" s="5">
        <v>14</v>
      </c>
      <c r="F392" s="5">
        <v>4.1539999999999999</v>
      </c>
      <c r="G392" s="5">
        <v>1.36</v>
      </c>
      <c r="H392" s="5">
        <v>32.97</v>
      </c>
      <c r="I392" s="5">
        <v>5.76</v>
      </c>
      <c r="J392" s="5">
        <v>120.88</v>
      </c>
      <c r="K392" s="5">
        <v>42.12</v>
      </c>
      <c r="L392" s="5">
        <v>368.62</v>
      </c>
      <c r="M392" s="5">
        <v>34.090000000000003</v>
      </c>
      <c r="N392" s="5">
        <f t="shared" si="7"/>
        <v>12.601740294144003</v>
      </c>
    </row>
    <row r="393" spans="3:14" x14ac:dyDescent="0.2">
      <c r="C393" s="31" t="s">
        <v>5</v>
      </c>
      <c r="D393" s="5">
        <v>3502</v>
      </c>
      <c r="E393" s="5">
        <v>15</v>
      </c>
      <c r="F393" s="5">
        <v>1.2150000000000001</v>
      </c>
      <c r="G393" s="5">
        <v>1.25</v>
      </c>
      <c r="H393" s="5">
        <v>16.48</v>
      </c>
      <c r="I393" s="5">
        <v>3.55</v>
      </c>
      <c r="J393" s="5">
        <v>71.430000000000007</v>
      </c>
      <c r="K393" s="5">
        <v>7.33</v>
      </c>
      <c r="L393" s="5">
        <v>123.77</v>
      </c>
      <c r="M393" s="5">
        <v>27.6</v>
      </c>
      <c r="N393" s="5">
        <f t="shared" si="7"/>
        <v>2.8618945312499999</v>
      </c>
    </row>
    <row r="394" spans="3:14" x14ac:dyDescent="0.2">
      <c r="C394" s="31" t="s">
        <v>5</v>
      </c>
      <c r="D394" s="5">
        <v>3502</v>
      </c>
      <c r="E394" s="5">
        <v>15</v>
      </c>
      <c r="F394" s="5">
        <v>1.1639999999999999</v>
      </c>
      <c r="G394" s="5">
        <v>1.85</v>
      </c>
      <c r="H394" s="5">
        <v>20.149999999999999</v>
      </c>
      <c r="I394" s="5">
        <v>3.5</v>
      </c>
      <c r="J394" s="5">
        <v>67.77</v>
      </c>
      <c r="K394" s="5">
        <v>21.98</v>
      </c>
      <c r="L394" s="5">
        <v>105.4</v>
      </c>
      <c r="M394" s="5">
        <v>34.56</v>
      </c>
      <c r="N394" s="5">
        <f t="shared" si="7"/>
        <v>8.8882338690000005</v>
      </c>
    </row>
    <row r="395" spans="3:14" x14ac:dyDescent="0.2">
      <c r="C395" s="31" t="s">
        <v>5</v>
      </c>
      <c r="D395" s="5">
        <v>3502</v>
      </c>
      <c r="E395" s="5">
        <v>15</v>
      </c>
      <c r="F395" s="5">
        <v>0.78400000000000003</v>
      </c>
      <c r="G395" s="5">
        <v>1.1499999999999999</v>
      </c>
      <c r="H395" s="5">
        <v>23.81</v>
      </c>
      <c r="I395" s="5">
        <v>2.2000000000000002</v>
      </c>
      <c r="J395" s="5">
        <v>54.95</v>
      </c>
      <c r="K395" s="5">
        <v>32.97</v>
      </c>
      <c r="L395" s="5">
        <v>77.45</v>
      </c>
      <c r="M395" s="5">
        <v>23.51</v>
      </c>
      <c r="N395" s="5">
        <f t="shared" ref="N395:N458" si="8">(F395*1.206*(G395^3))</f>
        <v>1.4379933959999995</v>
      </c>
    </row>
    <row r="396" spans="3:14" x14ac:dyDescent="0.2">
      <c r="C396" s="31" t="s">
        <v>5</v>
      </c>
      <c r="D396" s="5">
        <v>3502</v>
      </c>
      <c r="E396" s="5">
        <v>15</v>
      </c>
      <c r="F396" s="5">
        <v>3.573</v>
      </c>
      <c r="G396" s="5">
        <v>1.2</v>
      </c>
      <c r="H396" s="5">
        <v>12.82</v>
      </c>
      <c r="I396" s="5">
        <v>5.0999999999999996</v>
      </c>
      <c r="J396" s="5">
        <v>106.23</v>
      </c>
      <c r="K396" s="5">
        <v>10.99</v>
      </c>
      <c r="L396" s="5">
        <v>454.66</v>
      </c>
      <c r="M396" s="5">
        <v>22.43</v>
      </c>
      <c r="N396" s="5">
        <f t="shared" si="8"/>
        <v>7.4460176640000002</v>
      </c>
    </row>
    <row r="397" spans="3:14" x14ac:dyDescent="0.2">
      <c r="C397" s="31" t="s">
        <v>5</v>
      </c>
      <c r="D397" s="5">
        <v>3502</v>
      </c>
      <c r="E397" s="5">
        <v>15</v>
      </c>
      <c r="F397" s="5">
        <v>0.81499999999999995</v>
      </c>
      <c r="G397" s="5">
        <v>0.7</v>
      </c>
      <c r="H397" s="5">
        <v>36.630000000000003</v>
      </c>
      <c r="I397" s="5">
        <v>1.7</v>
      </c>
      <c r="J397" s="5">
        <v>78.75</v>
      </c>
      <c r="K397" s="5">
        <v>49.45</v>
      </c>
      <c r="L397" s="5">
        <v>93.79</v>
      </c>
      <c r="M397" s="5">
        <v>43.22</v>
      </c>
      <c r="N397" s="5">
        <f t="shared" si="8"/>
        <v>0.33713126999999987</v>
      </c>
    </row>
    <row r="398" spans="3:14" x14ac:dyDescent="0.2">
      <c r="C398" s="31" t="s">
        <v>5</v>
      </c>
      <c r="D398" s="5">
        <v>3502</v>
      </c>
      <c r="E398" s="5">
        <v>15</v>
      </c>
      <c r="F398" s="5">
        <v>2.2690000000000001</v>
      </c>
      <c r="G398" s="5">
        <v>1.45</v>
      </c>
      <c r="H398" s="5">
        <v>16.48</v>
      </c>
      <c r="I398" s="5">
        <v>4.3499999999999996</v>
      </c>
      <c r="J398" s="5">
        <v>89.74</v>
      </c>
      <c r="K398" s="5">
        <v>9.16</v>
      </c>
      <c r="L398" s="5">
        <v>258.31</v>
      </c>
      <c r="M398" s="5">
        <v>21.32</v>
      </c>
      <c r="N398" s="5">
        <f t="shared" si="8"/>
        <v>8.3423001307499991</v>
      </c>
    </row>
    <row r="399" spans="3:14" x14ac:dyDescent="0.2">
      <c r="C399" s="31" t="s">
        <v>5</v>
      </c>
      <c r="D399" s="5">
        <v>3502</v>
      </c>
      <c r="E399" s="5">
        <v>16</v>
      </c>
      <c r="F399" s="5">
        <v>1.1850000000000001</v>
      </c>
      <c r="G399" s="5">
        <v>0.6</v>
      </c>
      <c r="H399" s="5">
        <v>7.33</v>
      </c>
      <c r="I399" s="5">
        <v>5.58</v>
      </c>
      <c r="J399" s="5">
        <v>197.8</v>
      </c>
      <c r="K399" s="5">
        <v>10.99</v>
      </c>
      <c r="L399" s="5">
        <v>130.38</v>
      </c>
      <c r="M399" s="5">
        <v>82.83</v>
      </c>
      <c r="N399" s="5">
        <f t="shared" si="8"/>
        <v>0.30868776000000003</v>
      </c>
    </row>
    <row r="400" spans="3:14" x14ac:dyDescent="0.2">
      <c r="C400" s="31" t="s">
        <v>5</v>
      </c>
      <c r="D400" s="5">
        <v>3502</v>
      </c>
      <c r="E400" s="5">
        <v>16</v>
      </c>
      <c r="F400" s="5">
        <v>1.151</v>
      </c>
      <c r="G400" s="5">
        <v>1.26</v>
      </c>
      <c r="H400" s="5">
        <v>36.630000000000003</v>
      </c>
      <c r="I400" s="5">
        <v>1.26</v>
      </c>
      <c r="J400" s="5">
        <v>34.799999999999997</v>
      </c>
      <c r="K400" s="5">
        <v>9.16</v>
      </c>
      <c r="L400" s="5">
        <v>109.39</v>
      </c>
      <c r="M400" s="5">
        <v>47.07</v>
      </c>
      <c r="N400" s="5">
        <f t="shared" si="8"/>
        <v>2.7767339278560002</v>
      </c>
    </row>
    <row r="401" spans="3:14" x14ac:dyDescent="0.2">
      <c r="C401" s="31" t="s">
        <v>5</v>
      </c>
      <c r="D401" s="5">
        <v>3502</v>
      </c>
      <c r="E401" s="5">
        <v>16</v>
      </c>
      <c r="F401" s="5">
        <v>1.276</v>
      </c>
      <c r="G401" s="5">
        <v>2.7</v>
      </c>
      <c r="H401" s="5">
        <v>62.27</v>
      </c>
      <c r="I401" s="5">
        <v>2.7</v>
      </c>
      <c r="J401" s="5">
        <v>60.44</v>
      </c>
      <c r="K401" s="5">
        <v>12.82</v>
      </c>
      <c r="L401" s="5">
        <v>80.84</v>
      </c>
      <c r="M401" s="5">
        <v>76.53</v>
      </c>
      <c r="N401" s="5">
        <f t="shared" si="8"/>
        <v>30.289302648000007</v>
      </c>
    </row>
    <row r="402" spans="3:14" x14ac:dyDescent="0.2">
      <c r="C402" s="31" t="s">
        <v>5</v>
      </c>
      <c r="D402" s="5">
        <v>3502</v>
      </c>
      <c r="E402" s="5">
        <v>16</v>
      </c>
      <c r="F402" s="5">
        <v>0.91700000000000004</v>
      </c>
      <c r="G402" s="5">
        <v>1.08</v>
      </c>
      <c r="H402" s="5">
        <v>75.09</v>
      </c>
      <c r="I402" s="5">
        <v>1.08</v>
      </c>
      <c r="J402" s="5">
        <v>73.260000000000005</v>
      </c>
      <c r="K402" s="5">
        <v>29.3</v>
      </c>
      <c r="L402" s="5">
        <v>44.01</v>
      </c>
      <c r="M402" s="5">
        <v>213.43</v>
      </c>
      <c r="N402" s="5">
        <f t="shared" si="8"/>
        <v>1.3931180202240001</v>
      </c>
    </row>
    <row r="403" spans="3:14" x14ac:dyDescent="0.2">
      <c r="C403" s="31" t="s">
        <v>5</v>
      </c>
      <c r="D403" s="5">
        <v>3502</v>
      </c>
      <c r="E403" s="5">
        <v>16</v>
      </c>
      <c r="F403" s="5">
        <v>1.0740000000000001</v>
      </c>
      <c r="G403" s="5">
        <v>2.1</v>
      </c>
      <c r="H403" s="5">
        <v>27.47</v>
      </c>
      <c r="I403" s="5">
        <v>2.1</v>
      </c>
      <c r="J403" s="5">
        <v>25.64</v>
      </c>
      <c r="K403" s="5">
        <v>5.49</v>
      </c>
      <c r="L403" s="5">
        <v>146.26</v>
      </c>
      <c r="M403" s="5">
        <v>50.75</v>
      </c>
      <c r="N403" s="5">
        <f t="shared" si="8"/>
        <v>11.995254684000002</v>
      </c>
    </row>
    <row r="404" spans="3:14" x14ac:dyDescent="0.2">
      <c r="C404" s="31" t="s">
        <v>5</v>
      </c>
      <c r="D404" s="5">
        <v>3502</v>
      </c>
      <c r="E404" s="5">
        <v>16</v>
      </c>
      <c r="F404" s="5">
        <v>0.85599999999999998</v>
      </c>
      <c r="G404" s="5">
        <v>1.8</v>
      </c>
      <c r="H404" s="5">
        <v>43.96</v>
      </c>
      <c r="I404" s="5">
        <v>1.8</v>
      </c>
      <c r="J404" s="5">
        <v>42.12</v>
      </c>
      <c r="K404" s="5">
        <v>5.49</v>
      </c>
      <c r="L404" s="5">
        <v>68.87</v>
      </c>
      <c r="M404" s="5">
        <v>108.76</v>
      </c>
      <c r="N404" s="5">
        <f t="shared" si="8"/>
        <v>6.0205835520000006</v>
      </c>
    </row>
    <row r="405" spans="3:14" x14ac:dyDescent="0.2">
      <c r="C405" s="31" t="s">
        <v>5</v>
      </c>
      <c r="D405" s="5">
        <v>3502</v>
      </c>
      <c r="E405" s="5">
        <v>16</v>
      </c>
      <c r="F405" s="5">
        <v>1.548</v>
      </c>
      <c r="G405" s="5">
        <v>2.58</v>
      </c>
      <c r="H405" s="5">
        <v>76.92</v>
      </c>
      <c r="I405" s="5">
        <v>2.58</v>
      </c>
      <c r="J405" s="5">
        <v>75.09</v>
      </c>
      <c r="K405" s="5">
        <v>23.81</v>
      </c>
      <c r="L405" s="5">
        <v>126.59</v>
      </c>
      <c r="M405" s="5">
        <v>92.12</v>
      </c>
      <c r="N405" s="5">
        <f t="shared" si="8"/>
        <v>32.061023470656004</v>
      </c>
    </row>
    <row r="406" spans="3:14" x14ac:dyDescent="0.2">
      <c r="C406" s="31" t="s">
        <v>5</v>
      </c>
      <c r="D406" s="5">
        <v>3502</v>
      </c>
      <c r="E406" s="5">
        <v>16</v>
      </c>
      <c r="F406" s="5">
        <v>1.054</v>
      </c>
      <c r="G406" s="5">
        <v>1.92</v>
      </c>
      <c r="H406" s="5">
        <v>56.78</v>
      </c>
      <c r="I406" s="5">
        <v>1.92</v>
      </c>
      <c r="J406" s="5">
        <v>54.95</v>
      </c>
      <c r="K406" s="5">
        <v>14.65</v>
      </c>
      <c r="L406" s="5">
        <v>118.26</v>
      </c>
      <c r="M406" s="5">
        <v>76.63</v>
      </c>
      <c r="N406" s="5">
        <f t="shared" si="8"/>
        <v>8.9968733061119988</v>
      </c>
    </row>
    <row r="407" spans="3:14" x14ac:dyDescent="0.2">
      <c r="C407" s="31" t="s">
        <v>5</v>
      </c>
      <c r="D407" s="5">
        <v>3502</v>
      </c>
      <c r="E407" s="5">
        <v>16</v>
      </c>
      <c r="F407" s="5">
        <v>1.508</v>
      </c>
      <c r="G407" s="5">
        <v>1.5</v>
      </c>
      <c r="H407" s="5">
        <v>60.44</v>
      </c>
      <c r="I407" s="5">
        <v>1.5</v>
      </c>
      <c r="J407" s="5">
        <v>58.61</v>
      </c>
      <c r="K407" s="5">
        <v>10.99</v>
      </c>
      <c r="L407" s="5">
        <v>150.02000000000001</v>
      </c>
      <c r="M407" s="5">
        <v>50.14</v>
      </c>
      <c r="N407" s="5">
        <f t="shared" si="8"/>
        <v>6.137937</v>
      </c>
    </row>
    <row r="408" spans="3:14" x14ac:dyDescent="0.2">
      <c r="C408" s="31" t="s">
        <v>5</v>
      </c>
      <c r="D408" s="5">
        <v>3502</v>
      </c>
      <c r="E408" s="5">
        <v>16</v>
      </c>
      <c r="F408" s="5">
        <v>0.93100000000000005</v>
      </c>
      <c r="G408" s="5">
        <v>1.8</v>
      </c>
      <c r="H408" s="5">
        <v>71.430000000000007</v>
      </c>
      <c r="I408" s="5">
        <v>1.8</v>
      </c>
      <c r="J408" s="5">
        <v>69.599999999999994</v>
      </c>
      <c r="K408" s="5">
        <v>23.81</v>
      </c>
      <c r="L408" s="5">
        <v>72.709999999999994</v>
      </c>
      <c r="M408" s="5">
        <v>135.72</v>
      </c>
      <c r="N408" s="5">
        <f t="shared" si="8"/>
        <v>6.5480879520000013</v>
      </c>
    </row>
    <row r="409" spans="3:14" x14ac:dyDescent="0.2">
      <c r="C409" s="31" t="s">
        <v>5</v>
      </c>
      <c r="D409" s="5">
        <v>3502</v>
      </c>
      <c r="E409" s="5">
        <v>16</v>
      </c>
      <c r="F409" s="5">
        <v>0.998</v>
      </c>
      <c r="G409" s="5">
        <v>1.68</v>
      </c>
      <c r="H409" s="5">
        <v>51.28</v>
      </c>
      <c r="I409" s="5">
        <v>1.68</v>
      </c>
      <c r="J409" s="5">
        <v>49.45</v>
      </c>
      <c r="K409" s="5">
        <v>25.64</v>
      </c>
      <c r="L409" s="5">
        <v>48.79</v>
      </c>
      <c r="M409" s="5">
        <v>82.95</v>
      </c>
      <c r="N409" s="5">
        <f t="shared" si="8"/>
        <v>5.7069713756159981</v>
      </c>
    </row>
    <row r="410" spans="3:14" x14ac:dyDescent="0.2">
      <c r="C410" s="31" t="s">
        <v>5</v>
      </c>
      <c r="D410" s="5">
        <v>3502</v>
      </c>
      <c r="E410" s="5">
        <v>16</v>
      </c>
      <c r="F410" s="5">
        <v>1.1180000000000001</v>
      </c>
      <c r="G410" s="5">
        <v>1.8</v>
      </c>
      <c r="H410" s="5">
        <v>36.630000000000003</v>
      </c>
      <c r="I410" s="5">
        <v>1.8</v>
      </c>
      <c r="J410" s="5">
        <v>34.799999999999997</v>
      </c>
      <c r="K410" s="5">
        <v>9.16</v>
      </c>
      <c r="L410" s="5">
        <v>83.51</v>
      </c>
      <c r="M410" s="5">
        <v>65.349999999999994</v>
      </c>
      <c r="N410" s="5">
        <f t="shared" si="8"/>
        <v>7.8633322560000014</v>
      </c>
    </row>
    <row r="411" spans="3:14" x14ac:dyDescent="0.2">
      <c r="C411" s="31" t="s">
        <v>5</v>
      </c>
      <c r="D411" s="5">
        <v>3502</v>
      </c>
      <c r="E411" s="5">
        <v>16</v>
      </c>
      <c r="F411" s="5">
        <v>1.0289999999999999</v>
      </c>
      <c r="G411" s="5">
        <v>2.64</v>
      </c>
      <c r="H411" s="5">
        <v>75.09</v>
      </c>
      <c r="I411" s="5">
        <v>2.64</v>
      </c>
      <c r="J411" s="5">
        <v>73.260000000000005</v>
      </c>
      <c r="K411" s="5">
        <v>45.79</v>
      </c>
      <c r="L411" s="5">
        <v>63.39</v>
      </c>
      <c r="M411" s="5">
        <v>169.15</v>
      </c>
      <c r="N411" s="5">
        <f t="shared" si="8"/>
        <v>22.833603910655999</v>
      </c>
    </row>
    <row r="412" spans="3:14" x14ac:dyDescent="0.2">
      <c r="C412" s="31" t="s">
        <v>5</v>
      </c>
      <c r="D412" s="5">
        <v>3502</v>
      </c>
      <c r="E412" s="5">
        <v>16</v>
      </c>
      <c r="F412" s="5">
        <v>0.97499999999999998</v>
      </c>
      <c r="G412" s="5">
        <v>1.08</v>
      </c>
      <c r="H412" s="5">
        <v>54.95</v>
      </c>
      <c r="I412" s="5">
        <v>1.08</v>
      </c>
      <c r="J412" s="5">
        <v>53.11</v>
      </c>
      <c r="K412" s="5">
        <v>32.97</v>
      </c>
      <c r="L412" s="5">
        <v>64.510000000000005</v>
      </c>
      <c r="M412" s="5">
        <v>53.08</v>
      </c>
      <c r="N412" s="5">
        <f t="shared" si="8"/>
        <v>1.4812323552</v>
      </c>
    </row>
    <row r="413" spans="3:14" x14ac:dyDescent="0.2">
      <c r="C413" s="31" t="s">
        <v>5</v>
      </c>
      <c r="D413" s="5">
        <v>3502</v>
      </c>
      <c r="E413" s="5">
        <v>16</v>
      </c>
      <c r="F413" s="5">
        <v>1.5169999999999999</v>
      </c>
      <c r="G413" s="5">
        <v>2.16</v>
      </c>
      <c r="H413" s="5">
        <v>49.45</v>
      </c>
      <c r="I413" s="5">
        <v>2.16</v>
      </c>
      <c r="J413" s="5">
        <v>47.62</v>
      </c>
      <c r="K413" s="5">
        <v>16.48</v>
      </c>
      <c r="L413" s="5">
        <v>95.16</v>
      </c>
      <c r="M413" s="5">
        <v>40.24</v>
      </c>
      <c r="N413" s="5">
        <f t="shared" si="8"/>
        <v>18.437164987391998</v>
      </c>
    </row>
    <row r="414" spans="3:14" x14ac:dyDescent="0.2">
      <c r="C414" s="31" t="s">
        <v>5</v>
      </c>
      <c r="D414" s="5">
        <v>3502</v>
      </c>
      <c r="E414" s="5">
        <v>16</v>
      </c>
      <c r="F414" s="5">
        <v>1.3120000000000001</v>
      </c>
      <c r="G414" s="5">
        <v>2.7</v>
      </c>
      <c r="H414" s="5">
        <v>49.45</v>
      </c>
      <c r="I414" s="5">
        <v>2.7</v>
      </c>
      <c r="J414" s="5">
        <v>47.62</v>
      </c>
      <c r="K414" s="5">
        <v>18.32</v>
      </c>
      <c r="L414" s="5">
        <v>122.62</v>
      </c>
      <c r="M414" s="5">
        <v>55.82</v>
      </c>
      <c r="N414" s="5">
        <f t="shared" si="8"/>
        <v>31.143859776000006</v>
      </c>
    </row>
    <row r="415" spans="3:14" x14ac:dyDescent="0.2">
      <c r="C415" s="31" t="s">
        <v>5</v>
      </c>
      <c r="D415" s="5">
        <v>3502</v>
      </c>
      <c r="E415" s="5">
        <v>16</v>
      </c>
      <c r="F415" s="5">
        <v>1.2430000000000001</v>
      </c>
      <c r="G415" s="5">
        <v>2.04</v>
      </c>
      <c r="H415" s="5">
        <v>40.29</v>
      </c>
      <c r="I415" s="5">
        <v>2.04</v>
      </c>
      <c r="J415" s="5">
        <v>38.46</v>
      </c>
      <c r="K415" s="5">
        <v>10.99</v>
      </c>
      <c r="L415" s="5">
        <v>82.93</v>
      </c>
      <c r="M415" s="5">
        <v>68.77</v>
      </c>
      <c r="N415" s="5">
        <f t="shared" si="8"/>
        <v>12.726498736511999</v>
      </c>
    </row>
    <row r="416" spans="3:14" x14ac:dyDescent="0.2">
      <c r="C416" s="31" t="s">
        <v>5</v>
      </c>
      <c r="D416" s="5">
        <v>3502</v>
      </c>
      <c r="E416" s="5">
        <v>16</v>
      </c>
      <c r="F416" s="5">
        <v>1.091</v>
      </c>
      <c r="G416" s="5">
        <v>1.56</v>
      </c>
      <c r="H416" s="5">
        <v>32.97</v>
      </c>
      <c r="I416" s="5">
        <v>1.56</v>
      </c>
      <c r="J416" s="5">
        <v>31.14</v>
      </c>
      <c r="K416" s="5">
        <v>9.16</v>
      </c>
      <c r="L416" s="5">
        <v>94.87</v>
      </c>
      <c r="M416" s="5">
        <v>49.36</v>
      </c>
      <c r="N416" s="5">
        <f t="shared" si="8"/>
        <v>4.9951191663359999</v>
      </c>
    </row>
    <row r="417" spans="3:14" x14ac:dyDescent="0.2">
      <c r="C417" s="31" t="s">
        <v>5</v>
      </c>
      <c r="D417" s="5">
        <v>3502</v>
      </c>
      <c r="E417" s="5">
        <v>16</v>
      </c>
      <c r="F417" s="5">
        <v>1.1539999999999999</v>
      </c>
      <c r="G417" s="5">
        <v>1.92</v>
      </c>
      <c r="H417" s="5">
        <v>64.099999999999994</v>
      </c>
      <c r="I417" s="5">
        <v>1.92</v>
      </c>
      <c r="J417" s="5">
        <v>62.27</v>
      </c>
      <c r="K417" s="5">
        <v>29.3</v>
      </c>
      <c r="L417" s="5">
        <v>139.30000000000001</v>
      </c>
      <c r="M417" s="5">
        <v>78.849999999999994</v>
      </c>
      <c r="N417" s="5">
        <f t="shared" si="8"/>
        <v>9.8504665989119999</v>
      </c>
    </row>
    <row r="418" spans="3:14" x14ac:dyDescent="0.2">
      <c r="C418" s="31" t="s">
        <v>5</v>
      </c>
      <c r="D418" s="5">
        <v>3502</v>
      </c>
      <c r="E418" s="5">
        <v>16</v>
      </c>
      <c r="F418" s="5">
        <v>1.1180000000000001</v>
      </c>
      <c r="G418" s="5">
        <v>1.62</v>
      </c>
      <c r="H418" s="5">
        <v>31.14</v>
      </c>
      <c r="I418" s="5">
        <v>1.62</v>
      </c>
      <c r="J418" s="5">
        <v>29.3</v>
      </c>
      <c r="K418" s="5">
        <v>9.16</v>
      </c>
      <c r="L418" s="5">
        <v>102.83</v>
      </c>
      <c r="M418" s="5">
        <v>67.099999999999994</v>
      </c>
      <c r="N418" s="5">
        <f t="shared" si="8"/>
        <v>5.7323692146240024</v>
      </c>
    </row>
    <row r="419" spans="3:14" x14ac:dyDescent="0.2">
      <c r="C419" s="31" t="s">
        <v>5</v>
      </c>
      <c r="D419" s="5">
        <v>3502</v>
      </c>
      <c r="E419" s="5">
        <v>16</v>
      </c>
      <c r="F419" s="5">
        <v>1.355</v>
      </c>
      <c r="G419" s="5">
        <v>0.84</v>
      </c>
      <c r="H419" s="5">
        <v>43.96</v>
      </c>
      <c r="I419" s="5">
        <v>0.84</v>
      </c>
      <c r="J419" s="5">
        <v>42.12</v>
      </c>
      <c r="K419" s="5">
        <v>5.49</v>
      </c>
      <c r="L419" s="5">
        <v>119.05</v>
      </c>
      <c r="M419" s="5">
        <v>72.09</v>
      </c>
      <c r="N419" s="5">
        <f t="shared" si="8"/>
        <v>0.9685553875199997</v>
      </c>
    </row>
    <row r="420" spans="3:14" x14ac:dyDescent="0.2">
      <c r="C420" s="31" t="s">
        <v>5</v>
      </c>
      <c r="D420" s="5">
        <v>3502</v>
      </c>
      <c r="E420" s="5">
        <v>16</v>
      </c>
      <c r="F420" s="5">
        <v>1.1499999999999999</v>
      </c>
      <c r="G420" s="5">
        <v>2.16</v>
      </c>
      <c r="H420" s="5">
        <v>47.62</v>
      </c>
      <c r="I420" s="5">
        <v>2.16</v>
      </c>
      <c r="J420" s="5">
        <v>45.79</v>
      </c>
      <c r="K420" s="5">
        <v>10.99</v>
      </c>
      <c r="L420" s="5">
        <v>83.17</v>
      </c>
      <c r="M420" s="5">
        <v>100.15</v>
      </c>
      <c r="N420" s="5">
        <f t="shared" si="8"/>
        <v>13.9767565824</v>
      </c>
    </row>
    <row r="421" spans="3:14" x14ac:dyDescent="0.2">
      <c r="C421" s="31" t="s">
        <v>5</v>
      </c>
      <c r="D421" s="5">
        <v>3502</v>
      </c>
      <c r="E421" s="5">
        <v>16</v>
      </c>
      <c r="F421" s="5">
        <v>1.073</v>
      </c>
      <c r="G421" s="5">
        <v>1.26</v>
      </c>
      <c r="H421" s="5">
        <v>71.430000000000007</v>
      </c>
      <c r="I421" s="5">
        <v>1.26</v>
      </c>
      <c r="J421" s="5">
        <v>69.599999999999994</v>
      </c>
      <c r="K421" s="5">
        <v>51.28</v>
      </c>
      <c r="L421" s="5">
        <v>88.36</v>
      </c>
      <c r="M421" s="5">
        <v>50.95</v>
      </c>
      <c r="N421" s="5">
        <f t="shared" si="8"/>
        <v>2.5885625582879999</v>
      </c>
    </row>
    <row r="422" spans="3:14" x14ac:dyDescent="0.2">
      <c r="C422" s="31" t="s">
        <v>5</v>
      </c>
      <c r="D422" s="5">
        <v>3502</v>
      </c>
      <c r="E422" s="5">
        <v>16</v>
      </c>
      <c r="F422" s="5">
        <v>1.5820000000000001</v>
      </c>
      <c r="G422" s="5">
        <v>3.3</v>
      </c>
      <c r="H422" s="5">
        <v>89.74</v>
      </c>
      <c r="I422" s="5">
        <v>3.3</v>
      </c>
      <c r="J422" s="5">
        <v>87.91</v>
      </c>
      <c r="K422" s="5">
        <v>25.64</v>
      </c>
      <c r="L422" s="5">
        <v>127.06</v>
      </c>
      <c r="M422" s="5">
        <v>100.42</v>
      </c>
      <c r="N422" s="5">
        <f t="shared" si="8"/>
        <v>68.563914803999992</v>
      </c>
    </row>
    <row r="423" spans="3:14" x14ac:dyDescent="0.2">
      <c r="C423" s="31" t="s">
        <v>5</v>
      </c>
      <c r="D423" s="5">
        <v>3502</v>
      </c>
      <c r="E423" s="5">
        <v>16</v>
      </c>
      <c r="F423" s="5">
        <v>1.663</v>
      </c>
      <c r="G423" s="5">
        <v>2.2200000000000002</v>
      </c>
      <c r="H423" s="5">
        <v>64.099999999999994</v>
      </c>
      <c r="I423" s="5">
        <v>2.2200000000000002</v>
      </c>
      <c r="J423" s="5">
        <v>62.27</v>
      </c>
      <c r="K423" s="5">
        <v>20.149999999999999</v>
      </c>
      <c r="L423" s="5">
        <v>105.9</v>
      </c>
      <c r="M423" s="5">
        <v>55.6</v>
      </c>
      <c r="N423" s="5">
        <f t="shared" si="8"/>
        <v>21.943125165744004</v>
      </c>
    </row>
    <row r="424" spans="3:14" x14ac:dyDescent="0.2">
      <c r="C424" s="31" t="s">
        <v>5</v>
      </c>
      <c r="D424" s="5">
        <v>3502</v>
      </c>
      <c r="E424" s="5">
        <v>16</v>
      </c>
      <c r="F424" s="5">
        <v>1.514</v>
      </c>
      <c r="G424" s="5">
        <v>2.64</v>
      </c>
      <c r="H424" s="5">
        <v>97.07</v>
      </c>
      <c r="I424" s="5">
        <v>2.64</v>
      </c>
      <c r="J424" s="5">
        <v>95.24</v>
      </c>
      <c r="K424" s="5">
        <v>56.78</v>
      </c>
      <c r="L424" s="5">
        <v>135.56</v>
      </c>
      <c r="M424" s="5">
        <v>84.61</v>
      </c>
      <c r="N424" s="5">
        <f t="shared" si="8"/>
        <v>33.595798173696004</v>
      </c>
    </row>
    <row r="425" spans="3:14" x14ac:dyDescent="0.2">
      <c r="C425" s="31" t="s">
        <v>5</v>
      </c>
      <c r="D425" s="5">
        <v>3502</v>
      </c>
      <c r="E425" s="5">
        <v>16</v>
      </c>
      <c r="F425" s="5">
        <v>1.4319999999999999</v>
      </c>
      <c r="G425" s="5">
        <v>2.4</v>
      </c>
      <c r="H425" s="5">
        <v>36.630000000000003</v>
      </c>
      <c r="I425" s="5">
        <v>2.4</v>
      </c>
      <c r="J425" s="5">
        <v>34.799999999999997</v>
      </c>
      <c r="K425" s="5">
        <v>7.33</v>
      </c>
      <c r="L425" s="5">
        <v>192.18</v>
      </c>
      <c r="M425" s="5">
        <v>40.799999999999997</v>
      </c>
      <c r="N425" s="5">
        <f t="shared" si="8"/>
        <v>23.873937407999996</v>
      </c>
    </row>
    <row r="426" spans="3:14" x14ac:dyDescent="0.2">
      <c r="C426" s="31" t="s">
        <v>5</v>
      </c>
      <c r="D426" s="5">
        <v>3502</v>
      </c>
      <c r="E426" s="5">
        <v>16</v>
      </c>
      <c r="F426" s="5">
        <v>1.1419999999999999</v>
      </c>
      <c r="G426" s="5">
        <v>2.16</v>
      </c>
      <c r="H426" s="5">
        <v>34.799999999999997</v>
      </c>
      <c r="I426" s="5">
        <v>2.16</v>
      </c>
      <c r="J426" s="5">
        <v>32.97</v>
      </c>
      <c r="K426" s="5">
        <v>9.16</v>
      </c>
      <c r="L426" s="5">
        <v>123.93</v>
      </c>
      <c r="M426" s="5">
        <v>39.950000000000003</v>
      </c>
      <c r="N426" s="5">
        <f t="shared" si="8"/>
        <v>13.879526971392002</v>
      </c>
    </row>
    <row r="427" spans="3:14" x14ac:dyDescent="0.2">
      <c r="C427" s="31" t="s">
        <v>5</v>
      </c>
      <c r="D427" s="5">
        <v>3502</v>
      </c>
      <c r="E427" s="5">
        <v>16</v>
      </c>
      <c r="F427" s="5">
        <v>1.85</v>
      </c>
      <c r="G427" s="5">
        <v>3.42</v>
      </c>
      <c r="H427" s="5">
        <v>93.41</v>
      </c>
      <c r="I427" s="5">
        <v>4.0199999999999996</v>
      </c>
      <c r="J427" s="5">
        <v>91.58</v>
      </c>
      <c r="K427" s="5">
        <v>12.82</v>
      </c>
      <c r="L427" s="5">
        <v>153.31</v>
      </c>
      <c r="M427" s="5">
        <v>103.54</v>
      </c>
      <c r="N427" s="5">
        <f t="shared" si="8"/>
        <v>89.247766096799992</v>
      </c>
    </row>
    <row r="428" spans="3:14" x14ac:dyDescent="0.2">
      <c r="C428" s="31" t="s">
        <v>5</v>
      </c>
      <c r="D428" s="5">
        <v>3502</v>
      </c>
      <c r="E428" s="5">
        <v>16</v>
      </c>
      <c r="F428" s="5">
        <v>1.3160000000000001</v>
      </c>
      <c r="G428" s="5">
        <v>2.1</v>
      </c>
      <c r="H428" s="5">
        <v>53.11</v>
      </c>
      <c r="I428" s="5">
        <v>2.1</v>
      </c>
      <c r="J428" s="5">
        <v>51.28</v>
      </c>
      <c r="K428" s="5">
        <v>16.48</v>
      </c>
      <c r="L428" s="5">
        <v>94.08</v>
      </c>
      <c r="M428" s="5">
        <v>77.72</v>
      </c>
      <c r="N428" s="5">
        <f t="shared" si="8"/>
        <v>14.698096056000002</v>
      </c>
    </row>
    <row r="429" spans="3:14" x14ac:dyDescent="0.2">
      <c r="C429" s="31" t="s">
        <v>5</v>
      </c>
      <c r="D429" s="5">
        <v>3502</v>
      </c>
      <c r="E429" s="5">
        <v>16</v>
      </c>
      <c r="F429" s="5">
        <v>1.1000000000000001</v>
      </c>
      <c r="G429" s="5">
        <v>2.88</v>
      </c>
      <c r="H429" s="5">
        <v>76.92</v>
      </c>
      <c r="I429" s="5">
        <v>2.88</v>
      </c>
      <c r="J429" s="5">
        <v>75.09</v>
      </c>
      <c r="K429" s="5">
        <v>43.96</v>
      </c>
      <c r="L429" s="5">
        <v>142.04</v>
      </c>
      <c r="M429" s="5">
        <v>94.74</v>
      </c>
      <c r="N429" s="5">
        <f t="shared" si="8"/>
        <v>31.689650995199997</v>
      </c>
    </row>
    <row r="430" spans="3:14" x14ac:dyDescent="0.2">
      <c r="C430" s="31" t="s">
        <v>5</v>
      </c>
      <c r="D430" s="5">
        <v>3502</v>
      </c>
      <c r="E430" s="5">
        <v>16</v>
      </c>
      <c r="F430" s="5">
        <v>1.236</v>
      </c>
      <c r="G430" s="5">
        <v>2.52</v>
      </c>
      <c r="H430" s="5">
        <v>89.74</v>
      </c>
      <c r="I430" s="5">
        <v>2.52</v>
      </c>
      <c r="J430" s="5">
        <v>87.91</v>
      </c>
      <c r="K430" s="5">
        <v>14.65</v>
      </c>
      <c r="L430" s="5">
        <v>84.23</v>
      </c>
      <c r="M430" s="5">
        <v>192.11</v>
      </c>
      <c r="N430" s="5">
        <f t="shared" si="8"/>
        <v>23.854339772928</v>
      </c>
    </row>
    <row r="431" spans="3:14" x14ac:dyDescent="0.2">
      <c r="C431" s="31" t="s">
        <v>5</v>
      </c>
      <c r="D431" s="5">
        <v>3502</v>
      </c>
      <c r="E431" s="5">
        <v>16</v>
      </c>
      <c r="F431" s="5">
        <v>1.226</v>
      </c>
      <c r="G431" s="5">
        <v>1.98</v>
      </c>
      <c r="H431" s="5">
        <v>34.799999999999997</v>
      </c>
      <c r="I431" s="5">
        <v>1.98</v>
      </c>
      <c r="J431" s="5">
        <v>32.97</v>
      </c>
      <c r="K431" s="5">
        <v>16.48</v>
      </c>
      <c r="L431" s="5">
        <v>79.87</v>
      </c>
      <c r="M431" s="5">
        <v>33.549999999999997</v>
      </c>
      <c r="N431" s="5">
        <f t="shared" si="8"/>
        <v>11.477131265951998</v>
      </c>
    </row>
    <row r="432" spans="3:14" x14ac:dyDescent="0.2">
      <c r="C432" s="31" t="s">
        <v>5</v>
      </c>
      <c r="D432" s="5">
        <v>3502</v>
      </c>
      <c r="E432" s="5">
        <v>16</v>
      </c>
      <c r="F432" s="5">
        <v>1.706</v>
      </c>
      <c r="G432" s="5">
        <v>2.64</v>
      </c>
      <c r="H432" s="5">
        <v>60.44</v>
      </c>
      <c r="I432" s="5">
        <v>2.64</v>
      </c>
      <c r="J432" s="5">
        <v>58.61</v>
      </c>
      <c r="K432" s="5">
        <v>27.47</v>
      </c>
      <c r="L432" s="5">
        <v>111.04</v>
      </c>
      <c r="M432" s="5">
        <v>52.12</v>
      </c>
      <c r="N432" s="5">
        <f t="shared" si="8"/>
        <v>37.856295696384002</v>
      </c>
    </row>
    <row r="433" spans="3:14" x14ac:dyDescent="0.2">
      <c r="C433" s="31" t="s">
        <v>5</v>
      </c>
      <c r="D433" s="5">
        <v>3502</v>
      </c>
      <c r="E433" s="5">
        <v>17</v>
      </c>
      <c r="F433" s="5">
        <v>1.0109999999999999</v>
      </c>
      <c r="G433" s="5">
        <v>1.6</v>
      </c>
      <c r="H433" s="5">
        <v>18.32</v>
      </c>
      <c r="I433" s="5">
        <v>1.95</v>
      </c>
      <c r="J433" s="5">
        <v>65.930000000000007</v>
      </c>
      <c r="K433" s="5">
        <v>12.82</v>
      </c>
      <c r="L433" s="5">
        <v>103.68</v>
      </c>
      <c r="M433" s="5">
        <v>84.59</v>
      </c>
      <c r="N433" s="5">
        <f t="shared" si="8"/>
        <v>4.9941135360000004</v>
      </c>
    </row>
    <row r="434" spans="3:14" x14ac:dyDescent="0.2">
      <c r="C434" s="31" t="s">
        <v>5</v>
      </c>
      <c r="D434" s="5">
        <v>3502</v>
      </c>
      <c r="E434" s="5">
        <v>17</v>
      </c>
      <c r="F434" s="5">
        <v>3.6509999999999998</v>
      </c>
      <c r="G434" s="5">
        <v>0.55000000000000004</v>
      </c>
      <c r="H434" s="5">
        <v>18.32</v>
      </c>
      <c r="I434" s="5">
        <v>1.6</v>
      </c>
      <c r="J434" s="5">
        <v>91.58</v>
      </c>
      <c r="K434" s="5">
        <v>7.33</v>
      </c>
      <c r="L434" s="5">
        <v>485.71</v>
      </c>
      <c r="M434" s="5">
        <v>19.8</v>
      </c>
      <c r="N434" s="5">
        <f t="shared" si="8"/>
        <v>0.73256676075000016</v>
      </c>
    </row>
    <row r="435" spans="3:14" x14ac:dyDescent="0.2">
      <c r="C435" s="31" t="s">
        <v>5</v>
      </c>
      <c r="D435" s="5">
        <v>3502</v>
      </c>
      <c r="E435" s="5">
        <v>17</v>
      </c>
      <c r="F435" s="5">
        <v>1.5049999999999999</v>
      </c>
      <c r="G435" s="5">
        <v>0.3</v>
      </c>
      <c r="H435" s="5">
        <v>9.16</v>
      </c>
      <c r="I435" s="5">
        <v>0.9</v>
      </c>
      <c r="J435" s="5">
        <v>76.92</v>
      </c>
      <c r="K435" s="5">
        <v>3.66</v>
      </c>
      <c r="L435" s="5">
        <v>236.13</v>
      </c>
      <c r="M435" s="5">
        <v>43</v>
      </c>
      <c r="N435" s="5">
        <f t="shared" si="8"/>
        <v>4.9005809999999997E-2</v>
      </c>
    </row>
    <row r="436" spans="3:14" x14ac:dyDescent="0.2">
      <c r="C436" s="31" t="s">
        <v>5</v>
      </c>
      <c r="D436" s="5">
        <v>3502</v>
      </c>
      <c r="E436" s="5">
        <v>17</v>
      </c>
      <c r="F436" s="5">
        <v>1.0369999999999999</v>
      </c>
      <c r="G436" s="5">
        <v>1.85</v>
      </c>
      <c r="H436" s="5">
        <v>9.16</v>
      </c>
      <c r="I436" s="5">
        <v>2</v>
      </c>
      <c r="J436" s="5">
        <v>32.97</v>
      </c>
      <c r="K436" s="5">
        <v>12.82</v>
      </c>
      <c r="L436" s="5">
        <v>112.12</v>
      </c>
      <c r="M436" s="5">
        <v>11.8</v>
      </c>
      <c r="N436" s="5">
        <f t="shared" si="8"/>
        <v>7.9184695207500004</v>
      </c>
    </row>
    <row r="437" spans="3:14" x14ac:dyDescent="0.2">
      <c r="C437" s="31" t="s">
        <v>5</v>
      </c>
      <c r="D437" s="5">
        <v>3502</v>
      </c>
      <c r="E437" s="5">
        <v>17</v>
      </c>
      <c r="F437" s="5">
        <v>1.05</v>
      </c>
      <c r="G437" s="5">
        <v>1.55</v>
      </c>
      <c r="H437" s="5">
        <v>9.16</v>
      </c>
      <c r="I437" s="5">
        <v>2.0499999999999998</v>
      </c>
      <c r="J437" s="5">
        <v>56.78</v>
      </c>
      <c r="K437" s="5">
        <v>25.64</v>
      </c>
      <c r="L437" s="5">
        <v>139.82</v>
      </c>
      <c r="M437" s="5">
        <v>115.05</v>
      </c>
      <c r="N437" s="5">
        <f t="shared" si="8"/>
        <v>4.7155429125000001</v>
      </c>
    </row>
    <row r="438" spans="3:14" x14ac:dyDescent="0.2">
      <c r="C438" s="31" t="s">
        <v>5</v>
      </c>
      <c r="D438" s="5">
        <v>3502</v>
      </c>
      <c r="E438" s="5">
        <v>17</v>
      </c>
      <c r="F438" s="5">
        <v>1.4359999999999999</v>
      </c>
      <c r="G438" s="5">
        <v>0.5</v>
      </c>
      <c r="H438" s="5">
        <v>23.81</v>
      </c>
      <c r="I438" s="5">
        <v>0.95</v>
      </c>
      <c r="J438" s="5">
        <v>43.96</v>
      </c>
      <c r="K438" s="5">
        <v>32.97</v>
      </c>
      <c r="L438" s="5">
        <v>144.16999999999999</v>
      </c>
      <c r="M438" s="5">
        <v>6</v>
      </c>
      <c r="N438" s="5">
        <f t="shared" si="8"/>
        <v>0.21647699999999997</v>
      </c>
    </row>
    <row r="439" spans="3:14" x14ac:dyDescent="0.2">
      <c r="C439" s="31" t="s">
        <v>5</v>
      </c>
      <c r="D439" s="5">
        <v>3502</v>
      </c>
      <c r="E439" s="5">
        <v>17</v>
      </c>
      <c r="F439" s="5">
        <v>1.0980000000000001</v>
      </c>
      <c r="G439" s="5">
        <v>0.85</v>
      </c>
      <c r="H439" s="5">
        <v>25.64</v>
      </c>
      <c r="I439" s="5">
        <v>1.3</v>
      </c>
      <c r="J439" s="5">
        <v>47.62</v>
      </c>
      <c r="K439" s="5">
        <v>29.3</v>
      </c>
      <c r="L439" s="5">
        <v>121.82</v>
      </c>
      <c r="M439" s="5">
        <v>26.36</v>
      </c>
      <c r="N439" s="5">
        <f t="shared" si="8"/>
        <v>0.81321695549999995</v>
      </c>
    </row>
    <row r="440" spans="3:14" x14ac:dyDescent="0.2">
      <c r="C440" s="31" t="s">
        <v>5</v>
      </c>
      <c r="D440" s="5">
        <v>3502</v>
      </c>
      <c r="E440" s="5">
        <v>18</v>
      </c>
      <c r="F440" s="5">
        <v>3.0790000000000002</v>
      </c>
      <c r="G440" s="5">
        <v>2.12</v>
      </c>
      <c r="H440" s="5">
        <v>20.149999999999999</v>
      </c>
      <c r="I440" s="5">
        <v>5.84</v>
      </c>
      <c r="J440" s="5">
        <v>113.55</v>
      </c>
      <c r="K440" s="5">
        <v>20.149999999999999</v>
      </c>
      <c r="L440" s="5">
        <v>273.77999999999997</v>
      </c>
      <c r="M440" s="5">
        <v>30.58</v>
      </c>
      <c r="N440" s="5">
        <f t="shared" si="8"/>
        <v>35.380549971072007</v>
      </c>
    </row>
    <row r="441" spans="3:14" x14ac:dyDescent="0.2">
      <c r="C441" s="31" t="s">
        <v>5</v>
      </c>
      <c r="D441" s="5">
        <v>3502</v>
      </c>
      <c r="E441" s="5">
        <v>18</v>
      </c>
      <c r="F441" s="5">
        <v>3.3860000000000001</v>
      </c>
      <c r="G441" s="5">
        <v>1.64</v>
      </c>
      <c r="H441" s="5">
        <v>14.65</v>
      </c>
      <c r="I441" s="5">
        <v>5.04</v>
      </c>
      <c r="J441" s="5">
        <v>120.88</v>
      </c>
      <c r="K441" s="5">
        <v>20.149999999999999</v>
      </c>
      <c r="L441" s="5">
        <v>595.77</v>
      </c>
      <c r="M441" s="5">
        <v>18.38</v>
      </c>
      <c r="N441" s="5">
        <f t="shared" si="8"/>
        <v>18.012160399103998</v>
      </c>
    </row>
    <row r="442" spans="3:14" x14ac:dyDescent="0.2">
      <c r="C442" s="31" t="s">
        <v>5</v>
      </c>
      <c r="D442" s="5">
        <v>3502</v>
      </c>
      <c r="E442" s="5">
        <v>18</v>
      </c>
      <c r="F442" s="5">
        <v>0.95399999999999996</v>
      </c>
      <c r="G442" s="5">
        <v>0.76</v>
      </c>
      <c r="H442" s="5">
        <v>10.99</v>
      </c>
      <c r="I442" s="5">
        <v>1.64</v>
      </c>
      <c r="J442" s="5">
        <v>47.62</v>
      </c>
      <c r="K442" s="5">
        <v>12.82</v>
      </c>
      <c r="L442" s="5">
        <v>113.23</v>
      </c>
      <c r="M442" s="5">
        <v>27.5</v>
      </c>
      <c r="N442" s="5">
        <f t="shared" si="8"/>
        <v>0.50505242342400003</v>
      </c>
    </row>
    <row r="443" spans="3:14" x14ac:dyDescent="0.2">
      <c r="C443" s="31" t="s">
        <v>5</v>
      </c>
      <c r="D443" s="5">
        <v>3502</v>
      </c>
      <c r="E443" s="5">
        <v>18</v>
      </c>
      <c r="F443" s="5">
        <v>1.004</v>
      </c>
      <c r="G443" s="5">
        <v>2.92</v>
      </c>
      <c r="H443" s="5">
        <v>34.799999999999997</v>
      </c>
      <c r="I443" s="5">
        <v>6.16</v>
      </c>
      <c r="J443" s="5">
        <v>141.03</v>
      </c>
      <c r="K443" s="5">
        <v>42.12</v>
      </c>
      <c r="L443" s="5">
        <v>54.46</v>
      </c>
      <c r="M443" s="5">
        <v>77.19</v>
      </c>
      <c r="N443" s="5">
        <f t="shared" si="8"/>
        <v>30.145991680511994</v>
      </c>
    </row>
    <row r="444" spans="3:14" x14ac:dyDescent="0.2">
      <c r="C444" s="31" t="s">
        <v>5</v>
      </c>
      <c r="D444" s="5">
        <v>3502</v>
      </c>
      <c r="E444" s="5">
        <v>18</v>
      </c>
      <c r="F444" s="5">
        <v>0.94</v>
      </c>
      <c r="G444" s="5">
        <v>0.92</v>
      </c>
      <c r="H444" s="5">
        <v>14.65</v>
      </c>
      <c r="I444" s="5">
        <v>1.96</v>
      </c>
      <c r="J444" s="5">
        <v>45.79</v>
      </c>
      <c r="K444" s="5">
        <v>12.82</v>
      </c>
      <c r="L444" s="5">
        <v>114.4</v>
      </c>
      <c r="M444" s="5">
        <v>21.85</v>
      </c>
      <c r="N444" s="5">
        <f t="shared" si="8"/>
        <v>0.88275186432000008</v>
      </c>
    </row>
    <row r="445" spans="3:14" x14ac:dyDescent="0.2">
      <c r="C445" s="31" t="s">
        <v>5</v>
      </c>
      <c r="D445" s="5">
        <v>3502</v>
      </c>
      <c r="E445" s="5">
        <v>18</v>
      </c>
      <c r="F445" s="5">
        <v>0.64500000000000002</v>
      </c>
      <c r="G445" s="5">
        <v>0.84</v>
      </c>
      <c r="H445" s="5">
        <v>18.32</v>
      </c>
      <c r="I445" s="5">
        <v>1.44</v>
      </c>
      <c r="J445" s="5">
        <v>54.95</v>
      </c>
      <c r="K445" s="5">
        <v>10.99</v>
      </c>
      <c r="L445" s="5">
        <v>56.48</v>
      </c>
      <c r="M445" s="5">
        <v>142.07</v>
      </c>
      <c r="N445" s="5">
        <f t="shared" si="8"/>
        <v>0.46104666047999987</v>
      </c>
    </row>
    <row r="446" spans="3:14" x14ac:dyDescent="0.2">
      <c r="C446" s="31" t="s">
        <v>5</v>
      </c>
      <c r="D446" s="5">
        <v>3502</v>
      </c>
      <c r="E446" s="5">
        <v>20</v>
      </c>
      <c r="F446" s="5">
        <v>1.639</v>
      </c>
      <c r="G446" s="5">
        <v>1.33</v>
      </c>
      <c r="H446" s="5">
        <v>32.97</v>
      </c>
      <c r="I446" s="5">
        <v>3.92</v>
      </c>
      <c r="J446" s="5">
        <v>71.430000000000007</v>
      </c>
      <c r="K446" s="5">
        <v>10.99</v>
      </c>
      <c r="L446" s="5">
        <v>174.58</v>
      </c>
      <c r="M446" s="5">
        <v>38.9</v>
      </c>
      <c r="N446" s="5">
        <f t="shared" si="8"/>
        <v>4.6503022838580002</v>
      </c>
    </row>
    <row r="447" spans="3:14" x14ac:dyDescent="0.2">
      <c r="C447" s="31" t="s">
        <v>5</v>
      </c>
      <c r="D447" s="5">
        <v>3502</v>
      </c>
      <c r="E447" s="5">
        <v>20</v>
      </c>
      <c r="F447" s="5">
        <v>2.0259999999999998</v>
      </c>
      <c r="G447" s="5">
        <v>2.31</v>
      </c>
      <c r="H447" s="5">
        <v>20.149999999999999</v>
      </c>
      <c r="I447" s="5">
        <v>4.55</v>
      </c>
      <c r="J447" s="5">
        <v>84.25</v>
      </c>
      <c r="K447" s="5">
        <v>10.99</v>
      </c>
      <c r="L447" s="5">
        <v>231.93</v>
      </c>
      <c r="M447" s="5">
        <v>24.59</v>
      </c>
      <c r="N447" s="5">
        <f t="shared" si="8"/>
        <v>30.117761408195999</v>
      </c>
    </row>
    <row r="448" spans="3:14" x14ac:dyDescent="0.2">
      <c r="C448" s="31" t="s">
        <v>5</v>
      </c>
      <c r="D448" s="5">
        <v>3502</v>
      </c>
      <c r="E448" s="5">
        <v>20</v>
      </c>
      <c r="F448" s="5">
        <v>0.95299999999999996</v>
      </c>
      <c r="G448" s="5">
        <v>1.89</v>
      </c>
      <c r="H448" s="5">
        <v>25.64</v>
      </c>
      <c r="I448" s="5">
        <v>3.5</v>
      </c>
      <c r="J448" s="5">
        <v>78.75</v>
      </c>
      <c r="K448" s="5">
        <v>10.99</v>
      </c>
      <c r="L448" s="5">
        <v>95.41</v>
      </c>
      <c r="M448" s="5">
        <v>39.29</v>
      </c>
      <c r="N448" s="5">
        <f t="shared" si="8"/>
        <v>7.7593549845419982</v>
      </c>
    </row>
    <row r="449" spans="3:14" x14ac:dyDescent="0.2">
      <c r="C449" s="31" t="s">
        <v>5</v>
      </c>
      <c r="D449" s="5">
        <v>3502</v>
      </c>
      <c r="E449" s="5">
        <v>20</v>
      </c>
      <c r="F449" s="5">
        <v>1.833</v>
      </c>
      <c r="G449" s="5">
        <v>3.22</v>
      </c>
      <c r="H449" s="5">
        <v>87.91</v>
      </c>
      <c r="I449" s="5">
        <v>3.57</v>
      </c>
      <c r="J449" s="5">
        <v>95.24</v>
      </c>
      <c r="K449" s="5">
        <v>40.29</v>
      </c>
      <c r="L449" s="5">
        <v>113.02</v>
      </c>
      <c r="M449" s="5">
        <v>90.57</v>
      </c>
      <c r="N449" s="5">
        <f t="shared" si="8"/>
        <v>73.803573056304018</v>
      </c>
    </row>
    <row r="450" spans="3:14" x14ac:dyDescent="0.2">
      <c r="C450" s="31" t="s">
        <v>5</v>
      </c>
      <c r="D450" s="5">
        <v>3502</v>
      </c>
      <c r="E450" s="5">
        <v>20</v>
      </c>
      <c r="F450" s="5">
        <v>3.8290000000000002</v>
      </c>
      <c r="G450" s="5">
        <v>1.61</v>
      </c>
      <c r="H450" s="5">
        <v>25.64</v>
      </c>
      <c r="I450" s="5">
        <v>7.35</v>
      </c>
      <c r="J450" s="5">
        <v>382.78</v>
      </c>
      <c r="K450" s="5">
        <v>137.36000000000001</v>
      </c>
      <c r="L450" s="5">
        <v>287.45</v>
      </c>
      <c r="M450" s="5">
        <v>67.16</v>
      </c>
      <c r="N450" s="5">
        <f t="shared" si="8"/>
        <v>19.271268496494006</v>
      </c>
    </row>
    <row r="451" spans="3:14" x14ac:dyDescent="0.2">
      <c r="C451" s="31" t="s">
        <v>5</v>
      </c>
      <c r="D451" s="5">
        <v>3502</v>
      </c>
      <c r="E451" s="5">
        <v>20</v>
      </c>
      <c r="F451" s="5">
        <v>3.0179999999999998</v>
      </c>
      <c r="G451" s="5">
        <v>2.52</v>
      </c>
      <c r="H451" s="5">
        <v>18.32</v>
      </c>
      <c r="I451" s="5">
        <v>5.39</v>
      </c>
      <c r="J451" s="5">
        <v>98.9</v>
      </c>
      <c r="K451" s="5">
        <v>18.32</v>
      </c>
      <c r="L451" s="5">
        <v>206.78</v>
      </c>
      <c r="M451" s="5">
        <v>25.43</v>
      </c>
      <c r="N451" s="5">
        <f t="shared" si="8"/>
        <v>58.246276241663999</v>
      </c>
    </row>
    <row r="452" spans="3:14" x14ac:dyDescent="0.2">
      <c r="C452" s="31" t="s">
        <v>5</v>
      </c>
      <c r="D452" s="5">
        <v>3502</v>
      </c>
      <c r="E452" s="5">
        <v>20</v>
      </c>
      <c r="F452" s="5">
        <v>0.77800000000000002</v>
      </c>
      <c r="G452" s="5">
        <v>1.82</v>
      </c>
      <c r="H452" s="5">
        <v>23.81</v>
      </c>
      <c r="I452" s="5">
        <v>1.96</v>
      </c>
      <c r="J452" s="5">
        <v>40.29</v>
      </c>
      <c r="K452" s="5">
        <v>10.99</v>
      </c>
      <c r="L452" s="5">
        <v>69.92</v>
      </c>
      <c r="M452" s="5">
        <v>31.53</v>
      </c>
      <c r="N452" s="5">
        <f t="shared" si="8"/>
        <v>5.6564124402240008</v>
      </c>
    </row>
    <row r="453" spans="3:14" x14ac:dyDescent="0.2">
      <c r="C453" s="31" t="s">
        <v>5</v>
      </c>
      <c r="D453" s="5">
        <v>3457</v>
      </c>
      <c r="E453" s="5">
        <v>3</v>
      </c>
      <c r="F453" s="5">
        <v>2.41</v>
      </c>
      <c r="G453" s="5">
        <v>0.6</v>
      </c>
      <c r="H453" s="5">
        <v>23.81</v>
      </c>
      <c r="I453" s="5">
        <v>1</v>
      </c>
      <c r="J453" s="5">
        <v>42.12</v>
      </c>
      <c r="K453" s="5">
        <v>38.46</v>
      </c>
      <c r="L453" s="5">
        <v>181.23</v>
      </c>
      <c r="M453" s="5">
        <v>2.93</v>
      </c>
      <c r="N453" s="5">
        <f t="shared" si="8"/>
        <v>0.62779536000000002</v>
      </c>
    </row>
    <row r="454" spans="3:14" x14ac:dyDescent="0.2">
      <c r="C454" s="31" t="s">
        <v>5</v>
      </c>
      <c r="D454" s="5">
        <v>3457</v>
      </c>
      <c r="E454" s="5">
        <v>3</v>
      </c>
      <c r="F454" s="5">
        <v>5.8540000000000001</v>
      </c>
      <c r="G454" s="5">
        <v>0.96</v>
      </c>
      <c r="H454" s="5">
        <v>12.82</v>
      </c>
      <c r="I454" s="5">
        <v>2.72</v>
      </c>
      <c r="J454" s="5">
        <v>100.73</v>
      </c>
      <c r="K454" s="5">
        <v>20.149999999999999</v>
      </c>
      <c r="L454" s="5">
        <v>331.9</v>
      </c>
      <c r="M454" s="5">
        <v>51.68</v>
      </c>
      <c r="N454" s="5">
        <f t="shared" si="8"/>
        <v>6.2461689200639992</v>
      </c>
    </row>
    <row r="455" spans="3:14" x14ac:dyDescent="0.2">
      <c r="C455" s="31" t="s">
        <v>5</v>
      </c>
      <c r="D455" s="5">
        <v>3457</v>
      </c>
      <c r="E455" s="5">
        <v>9</v>
      </c>
      <c r="F455" s="5">
        <v>2.9750000000000001</v>
      </c>
      <c r="G455" s="5">
        <v>1.19</v>
      </c>
      <c r="H455" s="5">
        <v>14.65</v>
      </c>
      <c r="I455" s="5">
        <v>2.59</v>
      </c>
      <c r="J455" s="5">
        <v>53.11</v>
      </c>
      <c r="K455" s="5">
        <v>10.99</v>
      </c>
      <c r="L455" s="5">
        <v>210.64</v>
      </c>
      <c r="M455" s="5">
        <v>29.54</v>
      </c>
      <c r="N455" s="5">
        <f t="shared" si="8"/>
        <v>6.0460977181499995</v>
      </c>
    </row>
    <row r="456" spans="3:14" x14ac:dyDescent="0.2">
      <c r="C456" s="31" t="s">
        <v>5</v>
      </c>
      <c r="D456" s="5">
        <v>3573</v>
      </c>
      <c r="E456" s="5">
        <v>7</v>
      </c>
      <c r="F456" s="5">
        <v>2.0339999999999998</v>
      </c>
      <c r="G456" s="5">
        <v>2</v>
      </c>
      <c r="H456" s="5">
        <v>45.79</v>
      </c>
      <c r="I456" s="5">
        <v>5.5</v>
      </c>
      <c r="J456" s="5">
        <v>183.15</v>
      </c>
      <c r="K456" s="5">
        <v>51.28</v>
      </c>
      <c r="L456" s="5">
        <v>177.14</v>
      </c>
      <c r="M456" s="5">
        <v>976.45</v>
      </c>
      <c r="N456" s="5">
        <f t="shared" si="8"/>
        <v>19.624031999999996</v>
      </c>
    </row>
    <row r="457" spans="3:14" x14ac:dyDescent="0.2">
      <c r="C457" s="31" t="s">
        <v>5</v>
      </c>
      <c r="D457" s="5">
        <v>3573</v>
      </c>
      <c r="E457" s="5">
        <v>8</v>
      </c>
      <c r="F457" s="5">
        <v>8.0519999999999996</v>
      </c>
      <c r="G457" s="5">
        <v>2.0499999999999998</v>
      </c>
      <c r="H457" s="5">
        <v>34.799999999999997</v>
      </c>
      <c r="I457" s="5">
        <v>3.6</v>
      </c>
      <c r="J457" s="5">
        <v>164.84</v>
      </c>
      <c r="K457" s="5">
        <v>40.29</v>
      </c>
      <c r="L457" s="5">
        <v>345.66</v>
      </c>
      <c r="M457" s="5">
        <v>43.91</v>
      </c>
      <c r="N457" s="5">
        <f t="shared" si="8"/>
        <v>83.658997718999984</v>
      </c>
    </row>
    <row r="458" spans="3:14" x14ac:dyDescent="0.2">
      <c r="C458" s="31" t="s">
        <v>5</v>
      </c>
      <c r="D458" s="5">
        <v>3573</v>
      </c>
      <c r="E458" s="5">
        <v>8</v>
      </c>
      <c r="F458" s="5">
        <v>8.6509999999999998</v>
      </c>
      <c r="G458" s="5">
        <v>1.05</v>
      </c>
      <c r="H458" s="5">
        <v>54.95</v>
      </c>
      <c r="I458" s="5">
        <v>4.0999999999999996</v>
      </c>
      <c r="J458" s="5">
        <v>232.6</v>
      </c>
      <c r="K458" s="5">
        <v>31.14</v>
      </c>
      <c r="L458" s="5">
        <v>597.41</v>
      </c>
      <c r="M458" s="5">
        <v>61.04</v>
      </c>
      <c r="N458" s="5">
        <f t="shared" si="8"/>
        <v>12.07762433325</v>
      </c>
    </row>
    <row r="459" spans="3:14" x14ac:dyDescent="0.2">
      <c r="C459" s="31" t="s">
        <v>5</v>
      </c>
      <c r="D459" s="5">
        <v>3573</v>
      </c>
      <c r="E459" s="5">
        <v>8</v>
      </c>
      <c r="F459" s="5">
        <v>9.9450000000000003</v>
      </c>
      <c r="G459" s="5">
        <v>1.4</v>
      </c>
      <c r="H459" s="5">
        <v>36.630000000000003</v>
      </c>
      <c r="I459" s="5">
        <v>4.5</v>
      </c>
      <c r="J459" s="5">
        <v>186.81</v>
      </c>
      <c r="K459" s="5">
        <v>23.81</v>
      </c>
      <c r="L459" s="5">
        <v>477.75</v>
      </c>
      <c r="M459" s="5">
        <v>55.07</v>
      </c>
      <c r="N459" s="5">
        <f t="shared" ref="N459:N477" si="9">(F459*1.206*(G459^3))</f>
        <v>32.910630479999995</v>
      </c>
    </row>
    <row r="460" spans="3:14" x14ac:dyDescent="0.2">
      <c r="C460" s="31" t="s">
        <v>5</v>
      </c>
      <c r="D460" s="5">
        <v>3573</v>
      </c>
      <c r="E460" s="5">
        <v>8</v>
      </c>
      <c r="F460" s="5">
        <v>10.81</v>
      </c>
      <c r="G460" s="5">
        <v>1.75</v>
      </c>
      <c r="H460" s="5">
        <v>82.42</v>
      </c>
      <c r="I460" s="5">
        <v>6.25</v>
      </c>
      <c r="J460" s="5">
        <v>250.92</v>
      </c>
      <c r="K460" s="5">
        <v>36.630000000000003</v>
      </c>
      <c r="L460" s="5">
        <v>562.76</v>
      </c>
      <c r="M460" s="5">
        <v>102.8</v>
      </c>
      <c r="N460" s="5">
        <f t="shared" si="9"/>
        <v>69.869421562500008</v>
      </c>
    </row>
    <row r="461" spans="3:14" x14ac:dyDescent="0.2">
      <c r="C461" s="31" t="s">
        <v>5</v>
      </c>
      <c r="D461" s="5">
        <v>3573</v>
      </c>
      <c r="E461" s="5">
        <v>8</v>
      </c>
      <c r="F461" s="5">
        <v>9.11</v>
      </c>
      <c r="G461" s="5">
        <v>2.0499999999999998</v>
      </c>
      <c r="H461" s="5">
        <v>38.46</v>
      </c>
      <c r="I461" s="5">
        <v>3.65</v>
      </c>
      <c r="J461" s="5">
        <v>159.34</v>
      </c>
      <c r="K461" s="5">
        <v>29.3</v>
      </c>
      <c r="L461" s="5">
        <v>817.2</v>
      </c>
      <c r="M461" s="5">
        <v>44.37</v>
      </c>
      <c r="N461" s="5">
        <f t="shared" si="9"/>
        <v>94.651449232499985</v>
      </c>
    </row>
    <row r="462" spans="3:14" x14ac:dyDescent="0.2">
      <c r="C462" s="31" t="s">
        <v>5</v>
      </c>
      <c r="D462" s="5">
        <v>3573</v>
      </c>
      <c r="E462" s="5">
        <v>9</v>
      </c>
      <c r="F462" s="5">
        <v>6.1120000000000001</v>
      </c>
      <c r="G462" s="5">
        <v>2.88</v>
      </c>
      <c r="H462" s="5">
        <v>40.29</v>
      </c>
      <c r="I462" s="5">
        <v>6.12</v>
      </c>
      <c r="J462" s="5">
        <v>175.82</v>
      </c>
      <c r="K462" s="5">
        <v>16.48</v>
      </c>
      <c r="L462" s="5">
        <v>365.81</v>
      </c>
      <c r="M462" s="5">
        <v>49.8</v>
      </c>
      <c r="N462" s="5">
        <f t="shared" si="9"/>
        <v>176.079224438784</v>
      </c>
    </row>
    <row r="463" spans="3:14" x14ac:dyDescent="0.2">
      <c r="C463" s="31" t="s">
        <v>5</v>
      </c>
      <c r="D463" s="5">
        <v>3573</v>
      </c>
      <c r="E463" s="5">
        <v>10</v>
      </c>
      <c r="F463" s="5">
        <v>1.992</v>
      </c>
      <c r="G463" s="5">
        <v>1.76</v>
      </c>
      <c r="H463" s="5">
        <v>65.930000000000007</v>
      </c>
      <c r="I463" s="5">
        <v>3.2</v>
      </c>
      <c r="J463" s="5">
        <v>95.24</v>
      </c>
      <c r="K463" s="5">
        <v>12.82</v>
      </c>
      <c r="L463" s="5">
        <v>143.38</v>
      </c>
      <c r="M463" s="5">
        <v>111.7</v>
      </c>
      <c r="N463" s="5">
        <f t="shared" si="9"/>
        <v>13.097084977151999</v>
      </c>
    </row>
    <row r="464" spans="3:14" x14ac:dyDescent="0.2">
      <c r="C464" s="31" t="s">
        <v>5</v>
      </c>
      <c r="D464" s="5">
        <v>3573</v>
      </c>
      <c r="E464" s="5">
        <v>10</v>
      </c>
      <c r="F464" s="5">
        <v>5.1890000000000001</v>
      </c>
      <c r="G464" s="5">
        <v>1.1200000000000001</v>
      </c>
      <c r="H464" s="5">
        <v>64.099999999999994</v>
      </c>
      <c r="I464" s="5">
        <v>5.52</v>
      </c>
      <c r="J464" s="5">
        <v>267.39999999999998</v>
      </c>
      <c r="K464" s="5">
        <v>73.260000000000005</v>
      </c>
      <c r="L464" s="5">
        <v>209.67</v>
      </c>
      <c r="M464" s="5">
        <v>113.81</v>
      </c>
      <c r="N464" s="5">
        <f t="shared" si="9"/>
        <v>8.7919466987520014</v>
      </c>
    </row>
    <row r="465" spans="3:14" x14ac:dyDescent="0.2">
      <c r="C465" s="31" t="s">
        <v>5</v>
      </c>
      <c r="D465" s="5">
        <v>3573</v>
      </c>
      <c r="E465" s="5">
        <v>12</v>
      </c>
      <c r="F465" s="5">
        <v>2.661</v>
      </c>
      <c r="G465" s="5">
        <v>0.66</v>
      </c>
      <c r="H465" s="5">
        <v>32.97</v>
      </c>
      <c r="I465" s="5">
        <v>1.5</v>
      </c>
      <c r="J465" s="5">
        <v>115.38</v>
      </c>
      <c r="K465" s="5">
        <v>21.98</v>
      </c>
      <c r="L465" s="5">
        <v>198.83</v>
      </c>
      <c r="M465" s="5">
        <v>89.66</v>
      </c>
      <c r="N465" s="5">
        <f t="shared" si="9"/>
        <v>0.92262238833599997</v>
      </c>
    </row>
    <row r="466" spans="3:14" x14ac:dyDescent="0.2">
      <c r="C466" s="31" t="s">
        <v>5</v>
      </c>
      <c r="D466" s="5">
        <v>3573</v>
      </c>
      <c r="E466" s="5">
        <v>12</v>
      </c>
      <c r="F466" s="5">
        <v>2.976</v>
      </c>
      <c r="G466" s="5">
        <v>1.1399999999999999</v>
      </c>
      <c r="H466" s="5">
        <v>14.65</v>
      </c>
      <c r="I466" s="5">
        <v>3.24</v>
      </c>
      <c r="J466" s="5">
        <v>56.78</v>
      </c>
      <c r="K466" s="5">
        <v>9.16</v>
      </c>
      <c r="L466" s="5">
        <v>450.43</v>
      </c>
      <c r="M466" s="5">
        <v>25.47</v>
      </c>
      <c r="N466" s="5">
        <f t="shared" si="9"/>
        <v>5.3173443824639985</v>
      </c>
    </row>
    <row r="467" spans="3:14" x14ac:dyDescent="0.2">
      <c r="C467" s="31" t="s">
        <v>5</v>
      </c>
      <c r="D467" s="5">
        <v>3573</v>
      </c>
      <c r="E467" s="5">
        <v>12</v>
      </c>
      <c r="F467" s="5">
        <v>2.2999999999999998</v>
      </c>
      <c r="G467" s="5">
        <v>1.62</v>
      </c>
      <c r="H467" s="5">
        <v>20.149999999999999</v>
      </c>
      <c r="I467" s="5">
        <v>2.76</v>
      </c>
      <c r="J467" s="5">
        <v>58.61</v>
      </c>
      <c r="K467" s="5">
        <v>16.48</v>
      </c>
      <c r="L467" s="5">
        <v>163.26</v>
      </c>
      <c r="M467" s="5">
        <v>52.54</v>
      </c>
      <c r="N467" s="5">
        <f t="shared" si="9"/>
        <v>11.792888366400001</v>
      </c>
    </row>
    <row r="468" spans="3:14" x14ac:dyDescent="0.2">
      <c r="C468" s="31" t="s">
        <v>5</v>
      </c>
      <c r="D468" s="5">
        <v>3573</v>
      </c>
      <c r="E468" s="5">
        <v>12</v>
      </c>
      <c r="F468" s="5">
        <v>3.2970000000000002</v>
      </c>
      <c r="G468" s="5">
        <v>1.44</v>
      </c>
      <c r="H468" s="5">
        <v>29.3</v>
      </c>
      <c r="I468" s="5">
        <v>3.6</v>
      </c>
      <c r="J468" s="5">
        <v>71.430000000000007</v>
      </c>
      <c r="K468" s="5">
        <v>27.47</v>
      </c>
      <c r="L468" s="5">
        <v>313.41000000000003</v>
      </c>
      <c r="M468" s="5">
        <v>18.46</v>
      </c>
      <c r="N468" s="5">
        <f t="shared" si="9"/>
        <v>11.872815833088</v>
      </c>
    </row>
    <row r="469" spans="3:14" x14ac:dyDescent="0.2">
      <c r="C469" s="31" t="s">
        <v>5</v>
      </c>
      <c r="D469" s="5">
        <v>3573</v>
      </c>
      <c r="E469" s="5">
        <v>13</v>
      </c>
      <c r="F469" s="5">
        <v>1.53</v>
      </c>
      <c r="G469" s="5">
        <v>2.6</v>
      </c>
      <c r="H469" s="5">
        <v>27.47</v>
      </c>
      <c r="I469" s="5">
        <v>3.25</v>
      </c>
      <c r="J469" s="5">
        <v>106.23</v>
      </c>
      <c r="K469" s="5">
        <v>10.99</v>
      </c>
      <c r="L469" s="5">
        <v>123.85</v>
      </c>
      <c r="M469" s="5">
        <v>82.05</v>
      </c>
      <c r="N469" s="5">
        <f t="shared" si="9"/>
        <v>32.430883680000008</v>
      </c>
    </row>
    <row r="470" spans="3:14" x14ac:dyDescent="0.2">
      <c r="C470" s="31" t="s">
        <v>5</v>
      </c>
      <c r="D470" s="5">
        <v>3573</v>
      </c>
      <c r="E470" s="5">
        <v>13</v>
      </c>
      <c r="F470" s="5">
        <v>2.532</v>
      </c>
      <c r="G470" s="5">
        <v>2.15</v>
      </c>
      <c r="H470" s="5">
        <v>20.149999999999999</v>
      </c>
      <c r="I470" s="5">
        <v>3.35</v>
      </c>
      <c r="J470" s="5">
        <v>62.27</v>
      </c>
      <c r="K470" s="5">
        <v>14.65</v>
      </c>
      <c r="L470" s="5">
        <v>171.24</v>
      </c>
      <c r="M470" s="5">
        <v>52.52</v>
      </c>
      <c r="N470" s="5">
        <f t="shared" si="9"/>
        <v>30.347742392999997</v>
      </c>
    </row>
    <row r="471" spans="3:14" x14ac:dyDescent="0.2">
      <c r="C471" s="31" t="s">
        <v>5</v>
      </c>
      <c r="D471" s="5">
        <v>3573</v>
      </c>
      <c r="E471" s="5">
        <v>13</v>
      </c>
      <c r="F471" s="5">
        <v>2.8039999999999998</v>
      </c>
      <c r="G471" s="5">
        <v>1.3</v>
      </c>
      <c r="H471" s="5">
        <v>38.46</v>
      </c>
      <c r="I471" s="5">
        <v>4.5</v>
      </c>
      <c r="J471" s="5">
        <v>84.25</v>
      </c>
      <c r="K471" s="5">
        <v>25.64</v>
      </c>
      <c r="L471" s="5">
        <v>252.42</v>
      </c>
      <c r="M471" s="5">
        <v>47.49</v>
      </c>
      <c r="N471" s="5">
        <f t="shared" si="9"/>
        <v>7.4294279280000008</v>
      </c>
    </row>
    <row r="472" spans="3:14" x14ac:dyDescent="0.2">
      <c r="C472" s="31" t="s">
        <v>5</v>
      </c>
      <c r="D472" s="5">
        <v>3573</v>
      </c>
      <c r="E472" s="5">
        <v>13</v>
      </c>
      <c r="F472" s="5">
        <v>3.7679999999999998</v>
      </c>
      <c r="G472" s="5">
        <v>3.5</v>
      </c>
      <c r="H472" s="5">
        <v>53.11</v>
      </c>
      <c r="I472" s="5">
        <v>5.45</v>
      </c>
      <c r="J472" s="5">
        <v>106.23</v>
      </c>
      <c r="K472" s="5">
        <v>31.14</v>
      </c>
      <c r="L472" s="5">
        <v>319.69</v>
      </c>
      <c r="M472" s="5">
        <v>57.79</v>
      </c>
      <c r="N472" s="5">
        <f t="shared" si="9"/>
        <v>194.83291799999998</v>
      </c>
    </row>
    <row r="473" spans="3:14" x14ac:dyDescent="0.2">
      <c r="C473" s="31" t="s">
        <v>5</v>
      </c>
      <c r="D473" s="5">
        <v>3573</v>
      </c>
      <c r="E473" s="5">
        <v>13</v>
      </c>
      <c r="F473" s="5">
        <v>2.3370000000000002</v>
      </c>
      <c r="G473" s="5">
        <v>2</v>
      </c>
      <c r="H473" s="5">
        <v>25.64</v>
      </c>
      <c r="I473" s="5">
        <v>4.45</v>
      </c>
      <c r="J473" s="5">
        <v>75.09</v>
      </c>
      <c r="K473" s="5">
        <v>23.81</v>
      </c>
      <c r="L473" s="5">
        <v>115.66</v>
      </c>
      <c r="M473" s="5">
        <v>29.65</v>
      </c>
      <c r="N473" s="5">
        <f t="shared" si="9"/>
        <v>22.547376</v>
      </c>
    </row>
    <row r="474" spans="3:14" x14ac:dyDescent="0.2">
      <c r="C474" s="31" t="s">
        <v>5</v>
      </c>
      <c r="D474" s="5">
        <v>3573</v>
      </c>
      <c r="E474" s="5">
        <v>13</v>
      </c>
      <c r="F474" s="5">
        <v>2.919</v>
      </c>
      <c r="G474" s="5">
        <v>1.85</v>
      </c>
      <c r="H474" s="5">
        <v>25.64</v>
      </c>
      <c r="I474" s="5">
        <v>3.9</v>
      </c>
      <c r="J474" s="5">
        <v>117.22</v>
      </c>
      <c r="K474" s="5">
        <v>43.96</v>
      </c>
      <c r="L474" s="5">
        <v>212.82</v>
      </c>
      <c r="M474" s="5">
        <v>49.96</v>
      </c>
      <c r="N474" s="5">
        <f t="shared" si="9"/>
        <v>22.289308130250003</v>
      </c>
    </row>
    <row r="475" spans="3:14" x14ac:dyDescent="0.2">
      <c r="C475" s="31" t="s">
        <v>5</v>
      </c>
      <c r="D475" s="5">
        <v>3573</v>
      </c>
      <c r="E475" s="5">
        <v>13</v>
      </c>
      <c r="F475" s="5">
        <v>2.339</v>
      </c>
      <c r="G475" s="5">
        <v>1.8</v>
      </c>
      <c r="H475" s="5">
        <v>16.48</v>
      </c>
      <c r="I475" s="5">
        <v>3.1</v>
      </c>
      <c r="J475" s="5">
        <v>97.07</v>
      </c>
      <c r="K475" s="5">
        <v>20.149999999999999</v>
      </c>
      <c r="L475" s="5">
        <v>163.53</v>
      </c>
      <c r="M475" s="5">
        <v>29.82</v>
      </c>
      <c r="N475" s="5">
        <f t="shared" si="9"/>
        <v>16.451103888000002</v>
      </c>
    </row>
    <row r="476" spans="3:14" x14ac:dyDescent="0.2">
      <c r="C476" s="31" t="s">
        <v>5</v>
      </c>
      <c r="D476" s="5">
        <v>3573</v>
      </c>
      <c r="E476" s="5">
        <v>13</v>
      </c>
      <c r="F476" s="5">
        <v>2.5409999999999999</v>
      </c>
      <c r="G476" s="5">
        <v>1.7</v>
      </c>
      <c r="H476" s="5">
        <v>23.81</v>
      </c>
      <c r="I476" s="5">
        <v>3.85</v>
      </c>
      <c r="J476" s="5">
        <v>76.92</v>
      </c>
      <c r="K476" s="5">
        <v>18.32</v>
      </c>
      <c r="L476" s="5">
        <v>228.68</v>
      </c>
      <c r="M476" s="5">
        <v>36.630000000000003</v>
      </c>
      <c r="N476" s="5">
        <f t="shared" si="9"/>
        <v>15.055623197999997</v>
      </c>
    </row>
    <row r="477" spans="3:14" x14ac:dyDescent="0.2">
      <c r="C477" s="31" t="s">
        <v>5</v>
      </c>
      <c r="D477" s="5">
        <v>3573</v>
      </c>
      <c r="E477" s="5">
        <v>13</v>
      </c>
      <c r="F477" s="5">
        <v>2.8130000000000002</v>
      </c>
      <c r="G477" s="5">
        <v>1.1499999999999999</v>
      </c>
      <c r="H477" s="5">
        <v>31.14</v>
      </c>
      <c r="I477" s="5">
        <v>3.3</v>
      </c>
      <c r="J477" s="5">
        <v>102.56</v>
      </c>
      <c r="K477" s="5">
        <v>32.97</v>
      </c>
      <c r="L477" s="5">
        <v>147.59</v>
      </c>
      <c r="M477" s="5">
        <v>48.22</v>
      </c>
      <c r="N477" s="5">
        <f t="shared" si="9"/>
        <v>5.1595349782499982</v>
      </c>
    </row>
    <row r="481" spans="5:14" x14ac:dyDescent="0.2">
      <c r="E481" s="133" t="s">
        <v>40</v>
      </c>
      <c r="F481" s="137">
        <f t="shared" ref="F481:N481" si="10">AVERAGE(F4:F135)</f>
        <v>1.733090909090909</v>
      </c>
      <c r="G481" s="137">
        <f t="shared" si="10"/>
        <v>1.4423484848484842</v>
      </c>
      <c r="H481" s="137">
        <f t="shared" si="10"/>
        <v>25.669015151515165</v>
      </c>
      <c r="I481" s="137">
        <f t="shared" si="10"/>
        <v>3.1597727272727285</v>
      </c>
      <c r="J481" s="137">
        <f t="shared" si="10"/>
        <v>89.826893939393983</v>
      </c>
      <c r="K481" s="137">
        <f t="shared" si="10"/>
        <v>20.521969696969709</v>
      </c>
      <c r="L481" s="137">
        <f t="shared" si="10"/>
        <v>163.55128787878795</v>
      </c>
      <c r="M481" s="137">
        <f t="shared" si="10"/>
        <v>49.192954545454562</v>
      </c>
      <c r="N481" s="137">
        <f t="shared" si="10"/>
        <v>11.044876217568678</v>
      </c>
    </row>
    <row r="482" spans="5:14" x14ac:dyDescent="0.2">
      <c r="E482" s="133" t="s">
        <v>38</v>
      </c>
      <c r="F482" s="137">
        <f t="shared" ref="F482:N482" si="11">AVERAGE(F139:F477)</f>
        <v>2.1906843657817112</v>
      </c>
      <c r="G482" s="137">
        <f t="shared" si="11"/>
        <v>1.6220648967551625</v>
      </c>
      <c r="H482" s="137">
        <f t="shared" si="11"/>
        <v>35.89557522123885</v>
      </c>
      <c r="I482" s="137">
        <f t="shared" si="11"/>
        <v>3.2292625368731556</v>
      </c>
      <c r="J482" s="137">
        <f t="shared" si="11"/>
        <v>104.33109144542772</v>
      </c>
      <c r="K482" s="137">
        <f t="shared" si="11"/>
        <v>29.806755162241785</v>
      </c>
      <c r="L482" s="137">
        <f t="shared" si="11"/>
        <v>173.75811209439536</v>
      </c>
      <c r="M482" s="137">
        <f t="shared" si="11"/>
        <v>65.061297935103269</v>
      </c>
      <c r="N482" s="137">
        <f t="shared" si="11"/>
        <v>26.693637496219548</v>
      </c>
    </row>
    <row r="483" spans="5:14" x14ac:dyDescent="0.2">
      <c r="E483" s="4" t="s">
        <v>0</v>
      </c>
      <c r="F483" s="4">
        <f t="shared" ref="F483:N483" si="12">TTEST(F4:F135,F139:F477,2,3)</f>
        <v>1.7793136933492195E-4</v>
      </c>
      <c r="G483" s="4">
        <f t="shared" si="12"/>
        <v>1.0714838319652205E-2</v>
      </c>
      <c r="H483" s="4">
        <f t="shared" si="12"/>
        <v>1.1713408704781376E-9</v>
      </c>
      <c r="I483" s="5">
        <f t="shared" si="12"/>
        <v>0.67396926457875295</v>
      </c>
      <c r="J483" s="4">
        <f t="shared" si="12"/>
        <v>9.0610122144420008E-3</v>
      </c>
      <c r="K483" s="4">
        <f t="shared" si="12"/>
        <v>5.0706057151211806E-6</v>
      </c>
      <c r="L483" s="5">
        <f t="shared" si="12"/>
        <v>0.36368595483535471</v>
      </c>
      <c r="M483" s="4">
        <f t="shared" si="12"/>
        <v>6.3798533147859868E-3</v>
      </c>
      <c r="N483" s="4">
        <f t="shared" si="12"/>
        <v>1.3452277711153364E-5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4AF0-8D9D-C040-8FAA-DD620596436A}">
  <dimension ref="A1:N475"/>
  <sheetViews>
    <sheetView topLeftCell="E1" zoomScale="138" zoomScaleNormal="90" workbookViewId="0">
      <pane ySplit="3" topLeftCell="A4" activePane="bottomLeft" state="frozen"/>
      <selection activeCell="I139" sqref="I139:I140"/>
      <selection pane="bottomLeft" activeCell="K479" sqref="K479"/>
    </sheetView>
  </sheetViews>
  <sheetFormatPr baseColWidth="10" defaultColWidth="9.1640625" defaultRowHeight="15" x14ac:dyDescent="0.2"/>
  <cols>
    <col min="1" max="2" width="9.1640625" style="5"/>
    <col min="3" max="3" width="9.6640625" style="5" bestFit="1" customWidth="1"/>
    <col min="4" max="4" width="9.1640625" style="5"/>
    <col min="5" max="5" width="16.6640625" style="5" customWidth="1"/>
    <col min="6" max="6" width="12" style="5" bestFit="1" customWidth="1"/>
    <col min="7" max="7" width="11.83203125" style="5" bestFit="1" customWidth="1"/>
    <col min="8" max="8" width="11.33203125" style="5" bestFit="1" customWidth="1"/>
    <col min="9" max="9" width="10.1640625" style="5" bestFit="1" customWidth="1"/>
    <col min="10" max="10" width="12.5" style="5" bestFit="1" customWidth="1"/>
    <col min="11" max="11" width="10.1640625" style="5" bestFit="1" customWidth="1"/>
    <col min="12" max="12" width="20.1640625" style="5" bestFit="1" customWidth="1"/>
    <col min="13" max="14" width="10.1640625" style="5" bestFit="1" customWidth="1"/>
    <col min="15" max="16384" width="9.1640625" style="5"/>
  </cols>
  <sheetData>
    <row r="1" spans="1:14" x14ac:dyDescent="0.2">
      <c r="A1" s="28" t="s">
        <v>88</v>
      </c>
    </row>
    <row r="2" spans="1:14" ht="16" x14ac:dyDescent="0.2">
      <c r="N2" s="44" t="s">
        <v>86</v>
      </c>
    </row>
    <row r="3" spans="1:14" x14ac:dyDescent="0.2">
      <c r="C3" s="5" t="s">
        <v>13</v>
      </c>
      <c r="D3" s="5" t="s">
        <v>12</v>
      </c>
      <c r="E3" s="5" t="s">
        <v>52</v>
      </c>
      <c r="F3" s="5" t="s">
        <v>85</v>
      </c>
      <c r="G3" s="5" t="s">
        <v>84</v>
      </c>
      <c r="H3" s="5" t="s">
        <v>83</v>
      </c>
      <c r="I3" s="5" t="s">
        <v>82</v>
      </c>
      <c r="J3" s="5" t="s">
        <v>81</v>
      </c>
      <c r="K3" s="5" t="s">
        <v>80</v>
      </c>
      <c r="L3" s="5" t="s">
        <v>79</v>
      </c>
      <c r="M3" s="5" t="s">
        <v>78</v>
      </c>
      <c r="N3" s="5" t="s">
        <v>77</v>
      </c>
    </row>
    <row r="4" spans="1:14" x14ac:dyDescent="0.2">
      <c r="C4" s="5" t="s">
        <v>4</v>
      </c>
      <c r="D4" s="5">
        <v>3065</v>
      </c>
      <c r="E4" s="5">
        <v>1</v>
      </c>
      <c r="F4" s="5">
        <v>5.9930000000000003</v>
      </c>
      <c r="G4" s="5">
        <v>1.2</v>
      </c>
      <c r="H4" s="5">
        <v>16.48</v>
      </c>
      <c r="I4" s="5">
        <v>3.3</v>
      </c>
      <c r="J4" s="5">
        <v>73.260000000000005</v>
      </c>
      <c r="K4" s="5">
        <v>9.16</v>
      </c>
      <c r="L4" s="5">
        <v>601.15</v>
      </c>
      <c r="M4" s="5">
        <v>22.51</v>
      </c>
      <c r="N4" s="5">
        <f t="shared" ref="N4:N35" si="0">(F4*1.206*(G4^3))</f>
        <v>12.489220224</v>
      </c>
    </row>
    <row r="5" spans="1:14" x14ac:dyDescent="0.2">
      <c r="C5" s="5" t="s">
        <v>4</v>
      </c>
      <c r="D5" s="5">
        <v>3065</v>
      </c>
      <c r="E5" s="5">
        <v>1</v>
      </c>
      <c r="F5" s="5">
        <v>3.7829999999999999</v>
      </c>
      <c r="G5" s="5">
        <v>0.8</v>
      </c>
      <c r="H5" s="5">
        <v>14.65</v>
      </c>
      <c r="I5" s="5">
        <v>1.35</v>
      </c>
      <c r="J5" s="5">
        <v>34.799999999999997</v>
      </c>
      <c r="K5" s="5">
        <v>21.98</v>
      </c>
      <c r="L5" s="5">
        <v>350.59</v>
      </c>
      <c r="M5" s="5">
        <v>19.78</v>
      </c>
      <c r="N5" s="5">
        <f t="shared" si="0"/>
        <v>2.3358965760000006</v>
      </c>
    </row>
    <row r="6" spans="1:14" x14ac:dyDescent="0.2">
      <c r="C6" s="5" t="s">
        <v>4</v>
      </c>
      <c r="D6" s="5">
        <v>3065</v>
      </c>
      <c r="E6" s="5">
        <v>1</v>
      </c>
      <c r="F6" s="5">
        <v>5.16</v>
      </c>
      <c r="G6" s="5">
        <v>0.5</v>
      </c>
      <c r="H6" s="5">
        <v>16.48</v>
      </c>
      <c r="I6" s="5">
        <v>0.7</v>
      </c>
      <c r="J6" s="5">
        <v>27.47</v>
      </c>
      <c r="K6" s="5">
        <v>16.48</v>
      </c>
      <c r="L6" s="5">
        <v>441.19</v>
      </c>
      <c r="M6" s="5">
        <v>22.07</v>
      </c>
      <c r="N6" s="5">
        <f t="shared" si="0"/>
        <v>0.77786999999999995</v>
      </c>
    </row>
    <row r="7" spans="1:14" x14ac:dyDescent="0.2">
      <c r="C7" s="5" t="s">
        <v>4</v>
      </c>
      <c r="D7" s="5">
        <v>3065</v>
      </c>
      <c r="E7" s="5">
        <v>2</v>
      </c>
      <c r="F7" s="5">
        <v>9.9369999999999994</v>
      </c>
      <c r="G7" s="5">
        <v>2.15</v>
      </c>
      <c r="H7" s="5">
        <v>32.97</v>
      </c>
      <c r="I7" s="5">
        <v>5.4</v>
      </c>
      <c r="J7" s="5">
        <v>146.52000000000001</v>
      </c>
      <c r="K7" s="5">
        <v>12.82</v>
      </c>
      <c r="L7" s="5">
        <v>1066.23</v>
      </c>
      <c r="M7" s="5">
        <v>42.37</v>
      </c>
      <c r="N7" s="5">
        <f t="shared" si="0"/>
        <v>119.10170464424998</v>
      </c>
    </row>
    <row r="8" spans="1:14" x14ac:dyDescent="0.2">
      <c r="C8" s="5" t="s">
        <v>4</v>
      </c>
      <c r="D8" s="5">
        <v>3065</v>
      </c>
      <c r="E8" s="5">
        <v>3</v>
      </c>
      <c r="F8" s="5">
        <v>2.988</v>
      </c>
      <c r="G8" s="5">
        <v>0.55000000000000004</v>
      </c>
      <c r="H8" s="5">
        <v>5.49</v>
      </c>
      <c r="I8" s="5">
        <v>1.3</v>
      </c>
      <c r="J8" s="5">
        <v>20.149999999999999</v>
      </c>
      <c r="K8" s="5">
        <v>9.16</v>
      </c>
      <c r="L8" s="5">
        <v>301.68</v>
      </c>
      <c r="M8" s="5">
        <v>4.4000000000000004</v>
      </c>
      <c r="N8" s="5">
        <f t="shared" si="0"/>
        <v>0.59953697100000014</v>
      </c>
    </row>
    <row r="9" spans="1:14" x14ac:dyDescent="0.2">
      <c r="C9" s="5" t="s">
        <v>4</v>
      </c>
      <c r="D9" s="5">
        <v>3065</v>
      </c>
      <c r="E9" s="5">
        <v>3</v>
      </c>
      <c r="F9" s="5">
        <v>5.5119999999999996</v>
      </c>
      <c r="G9" s="5">
        <v>0.8</v>
      </c>
      <c r="H9" s="5">
        <v>10.99</v>
      </c>
      <c r="I9" s="5">
        <v>2.2000000000000002</v>
      </c>
      <c r="J9" s="5">
        <v>38.46</v>
      </c>
      <c r="K9" s="5">
        <v>9.16</v>
      </c>
      <c r="L9" s="5">
        <v>1321.3</v>
      </c>
      <c r="M9" s="5">
        <v>10.01</v>
      </c>
      <c r="N9" s="5">
        <f t="shared" si="0"/>
        <v>3.4035056640000008</v>
      </c>
    </row>
    <row r="10" spans="1:14" x14ac:dyDescent="0.2">
      <c r="C10" s="5" t="s">
        <v>4</v>
      </c>
      <c r="D10" s="5">
        <v>3065</v>
      </c>
      <c r="E10" s="5">
        <v>4</v>
      </c>
      <c r="F10" s="5">
        <v>0.54700000000000004</v>
      </c>
      <c r="G10" s="5">
        <v>0.04</v>
      </c>
      <c r="H10" s="5">
        <v>0</v>
      </c>
      <c r="I10" s="5">
        <v>1.56</v>
      </c>
      <c r="J10" s="5">
        <v>29.3</v>
      </c>
      <c r="K10" s="5">
        <v>12.82</v>
      </c>
      <c r="L10" s="5">
        <v>38.35</v>
      </c>
      <c r="M10" s="5">
        <v>6.77</v>
      </c>
      <c r="N10" s="5">
        <f t="shared" si="0"/>
        <v>4.221964800000001E-5</v>
      </c>
    </row>
    <row r="11" spans="1:14" x14ac:dyDescent="0.2">
      <c r="C11" s="5" t="s">
        <v>4</v>
      </c>
      <c r="D11" s="5">
        <v>3065</v>
      </c>
      <c r="E11" s="5">
        <v>4</v>
      </c>
      <c r="F11" s="5">
        <v>2.3149999999999999</v>
      </c>
      <c r="G11" s="5">
        <v>0.52</v>
      </c>
      <c r="H11" s="5">
        <v>12.82</v>
      </c>
      <c r="I11" s="5">
        <v>4.08</v>
      </c>
      <c r="J11" s="5">
        <v>225.27</v>
      </c>
      <c r="K11" s="5">
        <v>124.54</v>
      </c>
      <c r="L11" s="5">
        <v>209.9</v>
      </c>
      <c r="M11" s="5">
        <v>25.04</v>
      </c>
      <c r="N11" s="5">
        <f t="shared" si="0"/>
        <v>0.39256206912000002</v>
      </c>
    </row>
    <row r="12" spans="1:14" x14ac:dyDescent="0.2">
      <c r="C12" s="5" t="s">
        <v>4</v>
      </c>
      <c r="D12" s="5">
        <v>3065</v>
      </c>
      <c r="E12" s="5">
        <v>4</v>
      </c>
      <c r="F12" s="5">
        <v>0.57699999999999996</v>
      </c>
      <c r="G12" s="5">
        <v>0.16</v>
      </c>
      <c r="H12" s="5">
        <v>0</v>
      </c>
      <c r="I12" s="5">
        <v>2.64</v>
      </c>
      <c r="J12" s="5">
        <v>60.44</v>
      </c>
      <c r="K12" s="5">
        <v>27.47</v>
      </c>
      <c r="L12" s="5">
        <v>48.56</v>
      </c>
      <c r="M12" s="5">
        <v>2.08</v>
      </c>
      <c r="N12" s="5">
        <f t="shared" si="0"/>
        <v>2.8502507520000004E-3</v>
      </c>
    </row>
    <row r="13" spans="1:14" x14ac:dyDescent="0.2">
      <c r="C13" s="5" t="s">
        <v>4</v>
      </c>
      <c r="D13" s="5">
        <v>3065</v>
      </c>
      <c r="E13" s="5">
        <v>4</v>
      </c>
      <c r="F13" s="5">
        <v>1.649</v>
      </c>
      <c r="G13" s="5">
        <v>1.56</v>
      </c>
      <c r="H13" s="5">
        <v>45.79</v>
      </c>
      <c r="I13" s="5">
        <v>1.64</v>
      </c>
      <c r="J13" s="5">
        <v>71.430000000000007</v>
      </c>
      <c r="K13" s="5">
        <v>14.65</v>
      </c>
      <c r="L13" s="5">
        <v>176.87</v>
      </c>
      <c r="M13" s="5">
        <v>89.33</v>
      </c>
      <c r="N13" s="5">
        <f t="shared" si="0"/>
        <v>7.549909720704</v>
      </c>
    </row>
    <row r="14" spans="1:14" x14ac:dyDescent="0.2">
      <c r="C14" s="5" t="s">
        <v>4</v>
      </c>
      <c r="D14" s="5">
        <v>3065</v>
      </c>
      <c r="E14" s="5">
        <v>4</v>
      </c>
      <c r="F14" s="5">
        <v>1.7390000000000001</v>
      </c>
      <c r="G14" s="5">
        <v>1.24</v>
      </c>
      <c r="H14" s="5">
        <v>56.78</v>
      </c>
      <c r="I14" s="5">
        <v>2</v>
      </c>
      <c r="J14" s="5">
        <v>67.77</v>
      </c>
      <c r="K14" s="5">
        <v>14.65</v>
      </c>
      <c r="L14" s="5">
        <v>134.12</v>
      </c>
      <c r="M14" s="5">
        <v>76.11</v>
      </c>
      <c r="N14" s="5">
        <f t="shared" si="0"/>
        <v>3.9986366780160005</v>
      </c>
    </row>
    <row r="15" spans="1:14" x14ac:dyDescent="0.2">
      <c r="C15" s="5" t="s">
        <v>4</v>
      </c>
      <c r="D15" s="5">
        <v>3065</v>
      </c>
      <c r="E15" s="5">
        <v>4</v>
      </c>
      <c r="F15" s="5">
        <v>1.7649999999999999</v>
      </c>
      <c r="G15" s="5">
        <v>1.04</v>
      </c>
      <c r="H15" s="5">
        <v>36.630000000000003</v>
      </c>
      <c r="I15" s="5">
        <v>1.2</v>
      </c>
      <c r="J15" s="5">
        <v>38.46</v>
      </c>
      <c r="K15" s="5">
        <v>7.33</v>
      </c>
      <c r="L15" s="5">
        <v>191.17</v>
      </c>
      <c r="M15" s="5">
        <v>42.82</v>
      </c>
      <c r="N15" s="5">
        <f t="shared" si="0"/>
        <v>2.3943742617600003</v>
      </c>
    </row>
    <row r="16" spans="1:14" x14ac:dyDescent="0.2">
      <c r="C16" s="5" t="s">
        <v>4</v>
      </c>
      <c r="D16" s="5">
        <v>3065</v>
      </c>
      <c r="E16" s="5">
        <v>4</v>
      </c>
      <c r="F16" s="5">
        <v>3.2530000000000001</v>
      </c>
      <c r="G16" s="5">
        <v>1.04</v>
      </c>
      <c r="H16" s="5">
        <v>21.98</v>
      </c>
      <c r="I16" s="5">
        <v>1.08</v>
      </c>
      <c r="J16" s="5">
        <v>40.29</v>
      </c>
      <c r="K16" s="5">
        <v>10.99</v>
      </c>
      <c r="L16" s="5">
        <v>304.19</v>
      </c>
      <c r="M16" s="5">
        <v>25.94</v>
      </c>
      <c r="N16" s="5">
        <f t="shared" si="0"/>
        <v>4.4129742059520005</v>
      </c>
    </row>
    <row r="17" spans="3:14" x14ac:dyDescent="0.2">
      <c r="C17" s="5" t="s">
        <v>4</v>
      </c>
      <c r="D17" s="5">
        <v>3065</v>
      </c>
      <c r="E17" s="5">
        <v>4</v>
      </c>
      <c r="F17" s="5">
        <v>1.915</v>
      </c>
      <c r="G17" s="5">
        <v>0.84</v>
      </c>
      <c r="H17" s="5">
        <v>20.149999999999999</v>
      </c>
      <c r="I17" s="5">
        <v>0.84</v>
      </c>
      <c r="J17" s="5">
        <v>20.149999999999999</v>
      </c>
      <c r="K17" s="5">
        <v>7.33</v>
      </c>
      <c r="L17" s="5">
        <v>192.91</v>
      </c>
      <c r="M17" s="5">
        <v>22.38</v>
      </c>
      <c r="N17" s="5">
        <f t="shared" si="0"/>
        <v>1.3688439609599996</v>
      </c>
    </row>
    <row r="18" spans="3:14" x14ac:dyDescent="0.2">
      <c r="C18" s="5" t="s">
        <v>4</v>
      </c>
      <c r="D18" s="5">
        <v>3065</v>
      </c>
      <c r="E18" s="5">
        <v>5</v>
      </c>
      <c r="F18" s="5">
        <v>2.5179999999999998</v>
      </c>
      <c r="G18" s="5">
        <v>1.2</v>
      </c>
      <c r="H18" s="5">
        <v>14.65</v>
      </c>
      <c r="I18" s="5">
        <v>2.7</v>
      </c>
      <c r="J18" s="5">
        <v>71.430000000000007</v>
      </c>
      <c r="K18" s="5">
        <v>10.99</v>
      </c>
      <c r="L18" s="5">
        <v>231.66</v>
      </c>
      <c r="M18" s="5">
        <v>22.96</v>
      </c>
      <c r="N18" s="5">
        <f t="shared" si="0"/>
        <v>5.2474314239999993</v>
      </c>
    </row>
    <row r="19" spans="3:14" x14ac:dyDescent="0.2">
      <c r="C19" s="5" t="s">
        <v>4</v>
      </c>
      <c r="D19" s="5">
        <v>3065</v>
      </c>
      <c r="E19" s="5">
        <v>5</v>
      </c>
      <c r="F19" s="5">
        <v>2.855</v>
      </c>
      <c r="G19" s="5">
        <v>1.38</v>
      </c>
      <c r="H19" s="5">
        <v>21.98</v>
      </c>
      <c r="I19" s="5">
        <v>3.6</v>
      </c>
      <c r="J19" s="5">
        <v>124.54</v>
      </c>
      <c r="K19" s="5">
        <v>12.82</v>
      </c>
      <c r="L19" s="5">
        <v>327.52999999999997</v>
      </c>
      <c r="M19" s="5">
        <v>35.659999999999997</v>
      </c>
      <c r="N19" s="5">
        <f t="shared" si="0"/>
        <v>9.0487935453599988</v>
      </c>
    </row>
    <row r="20" spans="3:14" x14ac:dyDescent="0.2">
      <c r="C20" s="5" t="s">
        <v>4</v>
      </c>
      <c r="D20" s="5">
        <v>3065</v>
      </c>
      <c r="E20" s="5">
        <v>5</v>
      </c>
      <c r="F20" s="5">
        <v>1.0680000000000001</v>
      </c>
      <c r="G20" s="5">
        <v>1.26</v>
      </c>
      <c r="H20" s="5">
        <v>18.32</v>
      </c>
      <c r="I20" s="5">
        <v>1.86</v>
      </c>
      <c r="J20" s="5">
        <v>29.3</v>
      </c>
      <c r="K20" s="5">
        <v>12.82</v>
      </c>
      <c r="L20" s="5">
        <v>92.69</v>
      </c>
      <c r="M20" s="5">
        <v>18.14</v>
      </c>
      <c r="N20" s="5">
        <f t="shared" si="0"/>
        <v>2.5765002910080002</v>
      </c>
    </row>
    <row r="21" spans="3:14" x14ac:dyDescent="0.2">
      <c r="C21" s="5" t="s">
        <v>4</v>
      </c>
      <c r="D21" s="5">
        <v>3065</v>
      </c>
      <c r="E21" s="5">
        <v>5</v>
      </c>
      <c r="F21" s="5">
        <v>2.8570000000000002</v>
      </c>
      <c r="G21" s="5">
        <v>1.26</v>
      </c>
      <c r="H21" s="5">
        <v>21.98</v>
      </c>
      <c r="I21" s="5">
        <v>3.48</v>
      </c>
      <c r="J21" s="5">
        <v>95.24</v>
      </c>
      <c r="K21" s="5">
        <v>10.99</v>
      </c>
      <c r="L21" s="5">
        <v>365.92</v>
      </c>
      <c r="M21" s="5">
        <v>33.090000000000003</v>
      </c>
      <c r="N21" s="5">
        <f t="shared" si="0"/>
        <v>6.8923795237920009</v>
      </c>
    </row>
    <row r="22" spans="3:14" x14ac:dyDescent="0.2">
      <c r="C22" s="5" t="s">
        <v>4</v>
      </c>
      <c r="D22" s="5">
        <v>3065</v>
      </c>
      <c r="E22" s="5">
        <v>5</v>
      </c>
      <c r="F22" s="5">
        <v>0.77</v>
      </c>
      <c r="G22" s="5">
        <v>0.78</v>
      </c>
      <c r="H22" s="5">
        <v>29.3</v>
      </c>
      <c r="I22" s="5">
        <v>1.26</v>
      </c>
      <c r="J22" s="5">
        <v>36.630000000000003</v>
      </c>
      <c r="K22" s="5">
        <v>29.3</v>
      </c>
      <c r="L22" s="5">
        <v>76.48</v>
      </c>
      <c r="M22" s="5">
        <v>8.66</v>
      </c>
      <c r="N22" s="5">
        <f t="shared" si="0"/>
        <v>0.44067847824</v>
      </c>
    </row>
    <row r="23" spans="3:14" x14ac:dyDescent="0.2">
      <c r="C23" s="5" t="s">
        <v>4</v>
      </c>
      <c r="D23" s="5">
        <v>3065</v>
      </c>
      <c r="E23" s="5">
        <v>5</v>
      </c>
      <c r="F23" s="5">
        <v>3.2879999999999998</v>
      </c>
      <c r="G23" s="5">
        <v>1.74</v>
      </c>
      <c r="H23" s="5">
        <v>20.149999999999999</v>
      </c>
      <c r="I23" s="5">
        <v>3.36</v>
      </c>
      <c r="J23" s="5">
        <v>78.75</v>
      </c>
      <c r="K23" s="5">
        <v>10.99</v>
      </c>
      <c r="L23" s="5">
        <v>469.84</v>
      </c>
      <c r="M23" s="5">
        <v>29.92</v>
      </c>
      <c r="N23" s="5">
        <f t="shared" si="0"/>
        <v>20.889443071871998</v>
      </c>
    </row>
    <row r="24" spans="3:14" x14ac:dyDescent="0.2">
      <c r="C24" s="5" t="s">
        <v>4</v>
      </c>
      <c r="D24" s="5">
        <v>3065</v>
      </c>
      <c r="E24" s="5">
        <v>5</v>
      </c>
      <c r="F24" s="5">
        <v>2.5470000000000002</v>
      </c>
      <c r="G24" s="5">
        <v>1.5</v>
      </c>
      <c r="H24" s="5">
        <v>27.47</v>
      </c>
      <c r="I24" s="5">
        <v>3.48</v>
      </c>
      <c r="J24" s="5">
        <v>130.04</v>
      </c>
      <c r="K24" s="5">
        <v>10.99</v>
      </c>
      <c r="L24" s="5">
        <v>279.8</v>
      </c>
      <c r="M24" s="5">
        <v>38.840000000000003</v>
      </c>
      <c r="N24" s="5">
        <f t="shared" si="0"/>
        <v>10.366926749999999</v>
      </c>
    </row>
    <row r="25" spans="3:14" x14ac:dyDescent="0.2">
      <c r="C25" s="5" t="s">
        <v>4</v>
      </c>
      <c r="D25" s="5">
        <v>3065</v>
      </c>
      <c r="E25" s="5">
        <v>5</v>
      </c>
      <c r="F25" s="5">
        <v>3.5209999999999999</v>
      </c>
      <c r="G25" s="5">
        <v>1.32</v>
      </c>
      <c r="H25" s="5">
        <v>16.48</v>
      </c>
      <c r="I25" s="5">
        <v>3.84</v>
      </c>
      <c r="J25" s="5">
        <v>104.4</v>
      </c>
      <c r="K25" s="5">
        <v>10.99</v>
      </c>
      <c r="L25" s="5">
        <v>438.43</v>
      </c>
      <c r="M25" s="5">
        <v>28.39</v>
      </c>
      <c r="N25" s="5">
        <f t="shared" si="0"/>
        <v>9.7664139175680003</v>
      </c>
    </row>
    <row r="26" spans="3:14" x14ac:dyDescent="0.2">
      <c r="C26" s="5" t="s">
        <v>4</v>
      </c>
      <c r="D26" s="5">
        <v>3065</v>
      </c>
      <c r="E26" s="5">
        <v>5</v>
      </c>
      <c r="F26" s="5">
        <v>3.2690000000000001</v>
      </c>
      <c r="G26" s="5">
        <v>1.44</v>
      </c>
      <c r="H26" s="5">
        <v>20.149999999999999</v>
      </c>
      <c r="I26" s="5">
        <v>3.84</v>
      </c>
      <c r="J26" s="5">
        <v>152.01</v>
      </c>
      <c r="K26" s="5">
        <v>32.97</v>
      </c>
      <c r="L26" s="5">
        <v>372.8</v>
      </c>
      <c r="M26" s="5">
        <v>27.67</v>
      </c>
      <c r="N26" s="5">
        <f t="shared" si="0"/>
        <v>11.771985125375998</v>
      </c>
    </row>
    <row r="27" spans="3:14" x14ac:dyDescent="0.2">
      <c r="C27" s="5" t="s">
        <v>4</v>
      </c>
      <c r="D27" s="5">
        <v>3065</v>
      </c>
      <c r="E27" s="5">
        <v>5</v>
      </c>
      <c r="F27" s="5">
        <v>1.7430000000000001</v>
      </c>
      <c r="G27" s="5">
        <v>0.18</v>
      </c>
      <c r="H27" s="5">
        <v>12.82</v>
      </c>
      <c r="I27" s="5">
        <v>1.5</v>
      </c>
      <c r="J27" s="5">
        <v>56.78</v>
      </c>
      <c r="K27" s="5">
        <v>20.149999999999999</v>
      </c>
      <c r="L27" s="5">
        <v>89.88</v>
      </c>
      <c r="M27" s="5">
        <v>26.72</v>
      </c>
      <c r="N27" s="5">
        <f t="shared" si="0"/>
        <v>1.2259202255999999E-2</v>
      </c>
    </row>
    <row r="28" spans="3:14" x14ac:dyDescent="0.2">
      <c r="C28" s="5" t="s">
        <v>4</v>
      </c>
      <c r="D28" s="5">
        <v>3065</v>
      </c>
      <c r="E28" s="5">
        <v>6</v>
      </c>
      <c r="F28" s="5">
        <v>2</v>
      </c>
      <c r="G28" s="5">
        <v>1.1499999999999999</v>
      </c>
      <c r="H28" s="5">
        <v>21.98</v>
      </c>
      <c r="I28" s="5">
        <v>3.15</v>
      </c>
      <c r="J28" s="5">
        <v>54.95</v>
      </c>
      <c r="K28" s="5">
        <v>7.33</v>
      </c>
      <c r="L28" s="5">
        <v>195.15</v>
      </c>
      <c r="M28" s="5">
        <v>36.51</v>
      </c>
      <c r="N28" s="5">
        <f t="shared" si="0"/>
        <v>3.668350499999999</v>
      </c>
    </row>
    <row r="29" spans="3:14" x14ac:dyDescent="0.2">
      <c r="C29" s="5" t="s">
        <v>4</v>
      </c>
      <c r="D29" s="5">
        <v>3065</v>
      </c>
      <c r="E29" s="5">
        <v>7</v>
      </c>
      <c r="F29" s="5">
        <v>6.8769999999999998</v>
      </c>
      <c r="G29" s="5">
        <v>1.9</v>
      </c>
      <c r="H29" s="5">
        <v>43.07</v>
      </c>
      <c r="I29" s="5">
        <v>8.25</v>
      </c>
      <c r="J29" s="5">
        <v>136.71</v>
      </c>
      <c r="K29" s="5">
        <v>33.71</v>
      </c>
      <c r="L29" s="5">
        <v>574.92999999999995</v>
      </c>
      <c r="M29" s="5">
        <v>26.93</v>
      </c>
      <c r="N29" s="5">
        <f t="shared" si="0"/>
        <v>56.886227657999989</v>
      </c>
    </row>
    <row r="30" spans="3:14" x14ac:dyDescent="0.2">
      <c r="C30" s="5" t="s">
        <v>4</v>
      </c>
      <c r="D30" s="5">
        <v>3065</v>
      </c>
      <c r="E30" s="5">
        <v>7</v>
      </c>
      <c r="F30" s="5">
        <v>6.49</v>
      </c>
      <c r="G30" s="5">
        <v>1.4</v>
      </c>
      <c r="H30" s="5">
        <v>24.35</v>
      </c>
      <c r="I30" s="5">
        <v>4.5999999999999996</v>
      </c>
      <c r="J30" s="5">
        <v>125.47</v>
      </c>
      <c r="K30" s="5">
        <v>29.96</v>
      </c>
      <c r="L30" s="5">
        <v>369.82</v>
      </c>
      <c r="M30" s="5">
        <v>36.61</v>
      </c>
      <c r="N30" s="5">
        <f t="shared" si="0"/>
        <v>21.477123359999993</v>
      </c>
    </row>
    <row r="31" spans="3:14" x14ac:dyDescent="0.2">
      <c r="C31" s="5" t="s">
        <v>4</v>
      </c>
      <c r="D31" s="5">
        <v>3065</v>
      </c>
      <c r="E31" s="5">
        <v>7</v>
      </c>
      <c r="F31" s="5">
        <v>5.7110000000000003</v>
      </c>
      <c r="G31" s="5">
        <v>2.0499999999999998</v>
      </c>
      <c r="H31" s="5">
        <v>61.8</v>
      </c>
      <c r="I31" s="5">
        <v>2.6</v>
      </c>
      <c r="J31" s="5">
        <v>99.25</v>
      </c>
      <c r="K31" s="5">
        <v>13.11</v>
      </c>
      <c r="L31" s="5">
        <v>502.83</v>
      </c>
      <c r="M31" s="5">
        <v>100.5</v>
      </c>
      <c r="N31" s="5">
        <f t="shared" si="0"/>
        <v>59.336380523249993</v>
      </c>
    </row>
    <row r="32" spans="3:14" x14ac:dyDescent="0.2">
      <c r="C32" s="5" t="s">
        <v>4</v>
      </c>
      <c r="D32" s="5">
        <v>3066</v>
      </c>
      <c r="E32" s="5">
        <v>3</v>
      </c>
      <c r="F32" s="5">
        <v>12.949</v>
      </c>
      <c r="G32" s="5">
        <v>2.4500000000000002</v>
      </c>
      <c r="H32" s="5">
        <v>34.799999999999997</v>
      </c>
      <c r="I32" s="5">
        <v>7.7</v>
      </c>
      <c r="J32" s="5">
        <v>252.75</v>
      </c>
      <c r="K32" s="5">
        <v>60.44</v>
      </c>
      <c r="L32" s="5">
        <v>942.12</v>
      </c>
      <c r="M32" s="5">
        <v>69.150000000000006</v>
      </c>
      <c r="N32" s="5">
        <f t="shared" si="0"/>
        <v>229.65811282575004</v>
      </c>
    </row>
    <row r="33" spans="3:14" x14ac:dyDescent="0.2">
      <c r="C33" s="5" t="s">
        <v>4</v>
      </c>
      <c r="D33" s="5">
        <v>3066</v>
      </c>
      <c r="E33" s="5">
        <v>7</v>
      </c>
      <c r="F33" s="5">
        <v>6.9509999999999996</v>
      </c>
      <c r="G33" s="5">
        <v>1.9</v>
      </c>
      <c r="H33" s="5">
        <v>43.07</v>
      </c>
      <c r="I33" s="5">
        <v>8.15</v>
      </c>
      <c r="J33" s="5">
        <v>136.71</v>
      </c>
      <c r="K33" s="5">
        <v>33.71</v>
      </c>
      <c r="L33" s="5">
        <v>580.19000000000005</v>
      </c>
      <c r="M33" s="5">
        <v>27.06</v>
      </c>
      <c r="N33" s="5">
        <f t="shared" si="0"/>
        <v>57.498352253999983</v>
      </c>
    </row>
    <row r="34" spans="3:14" x14ac:dyDescent="0.2">
      <c r="C34" s="5" t="s">
        <v>4</v>
      </c>
      <c r="D34" s="5">
        <v>3066</v>
      </c>
      <c r="E34" s="5">
        <v>7</v>
      </c>
      <c r="F34" s="5">
        <v>6.5179999999999998</v>
      </c>
      <c r="G34" s="5">
        <v>1.4</v>
      </c>
      <c r="H34" s="5">
        <v>24.35</v>
      </c>
      <c r="I34" s="5">
        <v>4.95</v>
      </c>
      <c r="J34" s="5">
        <v>125.47</v>
      </c>
      <c r="K34" s="5">
        <v>29.96</v>
      </c>
      <c r="L34" s="5">
        <v>372.6</v>
      </c>
      <c r="M34" s="5">
        <v>36.75</v>
      </c>
      <c r="N34" s="5">
        <f t="shared" si="0"/>
        <v>21.569782751999995</v>
      </c>
    </row>
    <row r="35" spans="3:14" x14ac:dyDescent="0.2">
      <c r="C35" s="5" t="s">
        <v>4</v>
      </c>
      <c r="D35" s="5">
        <v>3066</v>
      </c>
      <c r="E35" s="5">
        <v>7</v>
      </c>
      <c r="F35" s="5">
        <v>5.8029999999999999</v>
      </c>
      <c r="G35" s="5">
        <v>2.0499999999999998</v>
      </c>
      <c r="H35" s="5">
        <v>61.8</v>
      </c>
      <c r="I35" s="5">
        <v>2.6</v>
      </c>
      <c r="J35" s="5">
        <v>99.25</v>
      </c>
      <c r="K35" s="5">
        <v>13.11</v>
      </c>
      <c r="L35" s="5">
        <v>507.71</v>
      </c>
      <c r="M35" s="5">
        <v>100.77</v>
      </c>
      <c r="N35" s="5">
        <f t="shared" si="0"/>
        <v>60.292245872249993</v>
      </c>
    </row>
    <row r="36" spans="3:14" x14ac:dyDescent="0.2">
      <c r="C36" s="5" t="s">
        <v>4</v>
      </c>
      <c r="D36" s="5">
        <v>3066</v>
      </c>
      <c r="E36" s="5">
        <v>11</v>
      </c>
      <c r="F36" s="5">
        <v>2.56</v>
      </c>
      <c r="G36" s="5">
        <v>1.24</v>
      </c>
      <c r="H36" s="5">
        <v>20.149999999999999</v>
      </c>
      <c r="I36" s="5">
        <v>2.2799999999999998</v>
      </c>
      <c r="J36" s="5">
        <v>106.23</v>
      </c>
      <c r="K36" s="5">
        <v>42.12</v>
      </c>
      <c r="L36" s="5">
        <v>168</v>
      </c>
      <c r="M36" s="5">
        <v>47.29</v>
      </c>
      <c r="N36" s="5">
        <f t="shared" ref="N36:N67" si="1">(F36*1.206*(G36^3))</f>
        <v>5.8864346726400001</v>
      </c>
    </row>
    <row r="37" spans="3:14" x14ac:dyDescent="0.2">
      <c r="C37" s="5" t="s">
        <v>4</v>
      </c>
      <c r="D37" s="5">
        <v>3066</v>
      </c>
      <c r="E37" s="5">
        <v>11</v>
      </c>
      <c r="F37" s="5">
        <v>3.62</v>
      </c>
      <c r="G37" s="5">
        <v>1.04</v>
      </c>
      <c r="H37" s="5">
        <v>18.32</v>
      </c>
      <c r="I37" s="5">
        <v>2</v>
      </c>
      <c r="J37" s="5">
        <v>73.260000000000005</v>
      </c>
      <c r="K37" s="5">
        <v>23.81</v>
      </c>
      <c r="L37" s="5">
        <v>353.9</v>
      </c>
      <c r="M37" s="5">
        <v>44.96</v>
      </c>
      <c r="N37" s="5">
        <f t="shared" si="1"/>
        <v>4.9108412620799999</v>
      </c>
    </row>
    <row r="38" spans="3:14" x14ac:dyDescent="0.2">
      <c r="C38" s="5" t="s">
        <v>4</v>
      </c>
      <c r="D38" s="5">
        <v>3066</v>
      </c>
      <c r="E38" s="5">
        <v>11</v>
      </c>
      <c r="F38" s="5">
        <v>2.694</v>
      </c>
      <c r="G38" s="5">
        <v>0.24</v>
      </c>
      <c r="H38" s="5">
        <v>0</v>
      </c>
      <c r="I38" s="5">
        <v>0.28000000000000003</v>
      </c>
      <c r="J38" s="5">
        <v>9.16</v>
      </c>
      <c r="K38" s="5">
        <v>1.83</v>
      </c>
      <c r="L38" s="5">
        <v>161.21</v>
      </c>
      <c r="M38" s="5">
        <v>6.58</v>
      </c>
      <c r="N38" s="5">
        <f t="shared" si="1"/>
        <v>4.4913678335999997E-2</v>
      </c>
    </row>
    <row r="39" spans="3:14" x14ac:dyDescent="0.2">
      <c r="C39" s="5" t="s">
        <v>4</v>
      </c>
      <c r="D39" s="5">
        <v>3066</v>
      </c>
      <c r="E39" s="5">
        <v>11</v>
      </c>
      <c r="F39" s="5">
        <v>3.0990000000000002</v>
      </c>
      <c r="G39" s="5">
        <v>1.52</v>
      </c>
      <c r="H39" s="5">
        <v>21.98</v>
      </c>
      <c r="I39" s="5">
        <v>1.68</v>
      </c>
      <c r="J39" s="5">
        <v>64.099999999999994</v>
      </c>
      <c r="K39" s="5">
        <v>16.48</v>
      </c>
      <c r="L39" s="5">
        <v>305.05</v>
      </c>
      <c r="M39" s="5">
        <v>35.14</v>
      </c>
      <c r="N39" s="5">
        <f t="shared" si="1"/>
        <v>13.125010148352001</v>
      </c>
    </row>
    <row r="40" spans="3:14" x14ac:dyDescent="0.2">
      <c r="C40" s="5" t="s">
        <v>4</v>
      </c>
      <c r="D40" s="5">
        <v>3066</v>
      </c>
      <c r="E40" s="5">
        <v>11</v>
      </c>
      <c r="F40" s="5">
        <v>3.5329999999999999</v>
      </c>
      <c r="G40" s="5">
        <v>0.44</v>
      </c>
      <c r="H40" s="5">
        <v>7.33</v>
      </c>
      <c r="I40" s="5">
        <v>1.92</v>
      </c>
      <c r="J40" s="5">
        <v>47.62</v>
      </c>
      <c r="K40" s="5">
        <v>27.47</v>
      </c>
      <c r="L40" s="5">
        <v>229.17</v>
      </c>
      <c r="M40" s="5">
        <v>12.85</v>
      </c>
      <c r="N40" s="5">
        <f t="shared" si="1"/>
        <v>0.36295181683199995</v>
      </c>
    </row>
    <row r="41" spans="3:14" x14ac:dyDescent="0.2">
      <c r="C41" s="5" t="s">
        <v>4</v>
      </c>
      <c r="D41" s="5">
        <v>3066</v>
      </c>
      <c r="E41" s="5">
        <v>11</v>
      </c>
      <c r="F41" s="5">
        <v>3.4590000000000001</v>
      </c>
      <c r="G41" s="5">
        <v>1.08</v>
      </c>
      <c r="H41" s="5">
        <v>31.14</v>
      </c>
      <c r="I41" s="5">
        <v>1.84</v>
      </c>
      <c r="J41" s="5">
        <v>75.09</v>
      </c>
      <c r="K41" s="5">
        <v>14.65</v>
      </c>
      <c r="L41" s="5">
        <v>394.66</v>
      </c>
      <c r="M41" s="5">
        <v>32.880000000000003</v>
      </c>
      <c r="N41" s="5">
        <f t="shared" si="1"/>
        <v>5.2549566324479997</v>
      </c>
    </row>
    <row r="42" spans="3:14" x14ac:dyDescent="0.2">
      <c r="C42" s="5" t="s">
        <v>4</v>
      </c>
      <c r="D42" s="5">
        <v>3066</v>
      </c>
      <c r="E42" s="5">
        <v>12</v>
      </c>
      <c r="F42" s="5">
        <v>2.0219999999999998</v>
      </c>
      <c r="G42" s="5">
        <v>1.1000000000000001</v>
      </c>
      <c r="H42" s="5">
        <v>10.99</v>
      </c>
      <c r="I42" s="5">
        <v>1.4</v>
      </c>
      <c r="J42" s="5">
        <v>36.630000000000003</v>
      </c>
      <c r="K42" s="5">
        <v>7.33</v>
      </c>
      <c r="L42" s="5">
        <v>215.6</v>
      </c>
      <c r="M42" s="5">
        <v>22.12</v>
      </c>
      <c r="N42" s="5">
        <f t="shared" si="1"/>
        <v>3.2456860920000001</v>
      </c>
    </row>
    <row r="43" spans="3:14" x14ac:dyDescent="0.2">
      <c r="C43" s="5" t="s">
        <v>4</v>
      </c>
      <c r="D43" s="5">
        <v>3066</v>
      </c>
      <c r="E43" s="5">
        <v>12</v>
      </c>
      <c r="F43" s="5">
        <v>4.4989999999999997</v>
      </c>
      <c r="G43" s="5">
        <v>1.55</v>
      </c>
      <c r="H43" s="5">
        <v>20.149999999999999</v>
      </c>
      <c r="I43" s="5">
        <v>3.5</v>
      </c>
      <c r="J43" s="5">
        <v>80.59</v>
      </c>
      <c r="K43" s="5">
        <v>9.16</v>
      </c>
      <c r="L43" s="5">
        <v>636.46</v>
      </c>
      <c r="M43" s="5">
        <v>23.53</v>
      </c>
      <c r="N43" s="5">
        <f t="shared" si="1"/>
        <v>20.204978631750002</v>
      </c>
    </row>
    <row r="44" spans="3:14" x14ac:dyDescent="0.2">
      <c r="C44" s="5" t="s">
        <v>4</v>
      </c>
      <c r="D44" s="5">
        <v>3066</v>
      </c>
      <c r="E44" s="5">
        <v>12</v>
      </c>
      <c r="F44" s="5">
        <v>3.3639999999999999</v>
      </c>
      <c r="G44" s="5">
        <v>0.5</v>
      </c>
      <c r="H44" s="5">
        <v>21.98</v>
      </c>
      <c r="I44" s="5">
        <v>2.6</v>
      </c>
      <c r="J44" s="5">
        <v>139.19</v>
      </c>
      <c r="K44" s="5">
        <v>53.11</v>
      </c>
      <c r="L44" s="5">
        <v>296.7</v>
      </c>
      <c r="M44" s="5">
        <v>494.36</v>
      </c>
      <c r="N44" s="5">
        <f t="shared" si="1"/>
        <v>0.50712299999999999</v>
      </c>
    </row>
    <row r="45" spans="3:14" x14ac:dyDescent="0.2">
      <c r="C45" s="5" t="s">
        <v>4</v>
      </c>
      <c r="D45" s="5">
        <v>3066</v>
      </c>
      <c r="E45" s="5">
        <v>12</v>
      </c>
      <c r="F45" s="5">
        <v>5.42</v>
      </c>
      <c r="G45" s="5">
        <v>1.6</v>
      </c>
      <c r="H45" s="5">
        <v>12.82</v>
      </c>
      <c r="I45" s="5">
        <v>3.85</v>
      </c>
      <c r="J45" s="5">
        <v>65.930000000000007</v>
      </c>
      <c r="K45" s="5">
        <v>10.99</v>
      </c>
      <c r="L45" s="5">
        <v>454.67</v>
      </c>
      <c r="M45" s="5">
        <v>27.9</v>
      </c>
      <c r="N45" s="5">
        <f t="shared" si="1"/>
        <v>26.773585920000006</v>
      </c>
    </row>
    <row r="46" spans="3:14" x14ac:dyDescent="0.2">
      <c r="C46" s="5" t="s">
        <v>4</v>
      </c>
      <c r="D46" s="5">
        <v>3066</v>
      </c>
      <c r="E46" s="5">
        <v>12</v>
      </c>
      <c r="F46" s="5">
        <v>2.915</v>
      </c>
      <c r="G46" s="5">
        <v>1</v>
      </c>
      <c r="H46" s="5">
        <v>25.64</v>
      </c>
      <c r="I46" s="5">
        <v>2.85</v>
      </c>
      <c r="J46" s="5">
        <v>75.09</v>
      </c>
      <c r="K46" s="5">
        <v>42.12</v>
      </c>
      <c r="L46" s="5">
        <v>324.83</v>
      </c>
      <c r="M46" s="5">
        <v>18.829999999999998</v>
      </c>
      <c r="N46" s="5">
        <f t="shared" si="1"/>
        <v>3.5154899999999998</v>
      </c>
    </row>
    <row r="47" spans="3:14" x14ac:dyDescent="0.2">
      <c r="C47" s="5" t="s">
        <v>4</v>
      </c>
      <c r="D47" s="5">
        <v>3066</v>
      </c>
      <c r="E47" s="5">
        <v>15</v>
      </c>
      <c r="F47" s="5">
        <v>4.7300000000000004</v>
      </c>
      <c r="G47" s="5">
        <v>0.55000000000000004</v>
      </c>
      <c r="H47" s="5">
        <v>7.33</v>
      </c>
      <c r="I47" s="5">
        <v>1.1000000000000001</v>
      </c>
      <c r="J47" s="5">
        <v>25.64</v>
      </c>
      <c r="K47" s="5">
        <v>10.99</v>
      </c>
      <c r="L47" s="5">
        <v>561.62</v>
      </c>
      <c r="M47" s="5">
        <v>5.26</v>
      </c>
      <c r="N47" s="5">
        <f t="shared" si="1"/>
        <v>0.94906622250000039</v>
      </c>
    </row>
    <row r="48" spans="3:14" x14ac:dyDescent="0.2">
      <c r="C48" s="5" t="s">
        <v>4</v>
      </c>
      <c r="D48" s="5">
        <v>3235</v>
      </c>
      <c r="E48" s="5">
        <v>4</v>
      </c>
      <c r="F48" s="5">
        <v>2.331</v>
      </c>
      <c r="G48" s="5">
        <v>0.96</v>
      </c>
      <c r="H48" s="5">
        <v>14.65</v>
      </c>
      <c r="I48" s="5">
        <v>2.7</v>
      </c>
      <c r="J48" s="5">
        <v>71.430000000000007</v>
      </c>
      <c r="K48" s="5">
        <v>9.16</v>
      </c>
      <c r="L48" s="5">
        <v>240.31</v>
      </c>
      <c r="M48" s="5">
        <v>38.81</v>
      </c>
      <c r="N48" s="5">
        <f t="shared" si="1"/>
        <v>2.4871574568959995</v>
      </c>
    </row>
    <row r="49" spans="3:14" x14ac:dyDescent="0.2">
      <c r="C49" s="5" t="s">
        <v>4</v>
      </c>
      <c r="D49" s="5">
        <v>3235</v>
      </c>
      <c r="E49" s="5">
        <v>6</v>
      </c>
      <c r="F49" s="5">
        <v>0.84799999999999998</v>
      </c>
      <c r="G49" s="5">
        <v>0.9</v>
      </c>
      <c r="H49" s="5">
        <v>40.29</v>
      </c>
      <c r="I49" s="5">
        <v>2</v>
      </c>
      <c r="J49" s="5">
        <v>58.61</v>
      </c>
      <c r="K49" s="5">
        <v>36.630000000000003</v>
      </c>
      <c r="L49" s="5">
        <v>129.91</v>
      </c>
      <c r="M49" s="5">
        <v>74.849999999999994</v>
      </c>
      <c r="N49" s="5">
        <f t="shared" si="1"/>
        <v>0.74553955200000011</v>
      </c>
    </row>
    <row r="50" spans="3:14" x14ac:dyDescent="0.2">
      <c r="C50" s="5" t="s">
        <v>4</v>
      </c>
      <c r="D50" s="5">
        <v>3235</v>
      </c>
      <c r="E50" s="5">
        <v>10</v>
      </c>
      <c r="F50" s="5">
        <v>5.42</v>
      </c>
      <c r="G50" s="5">
        <v>1.95</v>
      </c>
      <c r="H50" s="5">
        <v>80.59</v>
      </c>
      <c r="I50" s="5">
        <v>6.7</v>
      </c>
      <c r="J50" s="5">
        <v>258.24</v>
      </c>
      <c r="K50" s="5">
        <v>56.78</v>
      </c>
      <c r="L50" s="5">
        <v>300.48</v>
      </c>
      <c r="M50" s="5">
        <v>145.99</v>
      </c>
      <c r="N50" s="5">
        <f t="shared" si="1"/>
        <v>48.467478734999993</v>
      </c>
    </row>
    <row r="51" spans="3:14" x14ac:dyDescent="0.2">
      <c r="C51" s="5" t="s">
        <v>4</v>
      </c>
      <c r="D51" s="5">
        <v>3235</v>
      </c>
      <c r="E51" s="5">
        <v>10</v>
      </c>
      <c r="F51" s="5">
        <v>2.5920000000000001</v>
      </c>
      <c r="G51" s="5">
        <v>0.4</v>
      </c>
      <c r="H51" s="5">
        <v>16.48</v>
      </c>
      <c r="I51" s="5">
        <v>1.9</v>
      </c>
      <c r="J51" s="5">
        <v>75.09</v>
      </c>
      <c r="K51" s="5">
        <v>12.82</v>
      </c>
      <c r="L51" s="5">
        <v>282.33</v>
      </c>
      <c r="M51" s="5">
        <v>24.61</v>
      </c>
      <c r="N51" s="5">
        <f t="shared" si="1"/>
        <v>0.20006092800000003</v>
      </c>
    </row>
    <row r="52" spans="3:14" x14ac:dyDescent="0.2">
      <c r="C52" s="5" t="s">
        <v>4</v>
      </c>
      <c r="D52" s="5">
        <v>3235</v>
      </c>
      <c r="E52" s="5">
        <v>10</v>
      </c>
      <c r="F52" s="5">
        <v>2.5310000000000001</v>
      </c>
      <c r="G52" s="5">
        <v>1.4</v>
      </c>
      <c r="H52" s="5">
        <v>10.99</v>
      </c>
      <c r="I52" s="5">
        <v>3.15</v>
      </c>
      <c r="J52" s="5">
        <v>60.44</v>
      </c>
      <c r="K52" s="5">
        <v>9.16</v>
      </c>
      <c r="L52" s="5">
        <v>283.23</v>
      </c>
      <c r="M52" s="5">
        <v>22.45</v>
      </c>
      <c r="N52" s="5">
        <f t="shared" si="1"/>
        <v>8.375747183999998</v>
      </c>
    </row>
    <row r="53" spans="3:14" x14ac:dyDescent="0.2">
      <c r="C53" s="5" t="s">
        <v>4</v>
      </c>
      <c r="D53" s="5">
        <v>3235</v>
      </c>
      <c r="E53" s="5">
        <v>10</v>
      </c>
      <c r="F53" s="5">
        <v>7.6470000000000002</v>
      </c>
      <c r="G53" s="5">
        <v>1.85</v>
      </c>
      <c r="H53" s="5">
        <v>40.29</v>
      </c>
      <c r="I53" s="5">
        <v>3.15</v>
      </c>
      <c r="J53" s="5">
        <v>111.72</v>
      </c>
      <c r="K53" s="5">
        <v>10.99</v>
      </c>
      <c r="L53" s="5">
        <v>962.21</v>
      </c>
      <c r="M53" s="5">
        <v>70.05</v>
      </c>
      <c r="N53" s="5">
        <f t="shared" si="1"/>
        <v>58.392031268250008</v>
      </c>
    </row>
    <row r="54" spans="3:14" x14ac:dyDescent="0.2">
      <c r="C54" s="5" t="s">
        <v>4</v>
      </c>
      <c r="D54" s="5">
        <v>3235</v>
      </c>
      <c r="E54" s="5">
        <v>11</v>
      </c>
      <c r="F54" s="5">
        <v>2.3149999999999999</v>
      </c>
      <c r="G54" s="5">
        <v>1</v>
      </c>
      <c r="H54" s="5">
        <v>10.99</v>
      </c>
      <c r="I54" s="5">
        <v>1.85</v>
      </c>
      <c r="J54" s="5">
        <v>38.46</v>
      </c>
      <c r="K54" s="5">
        <v>16.48</v>
      </c>
      <c r="L54" s="5">
        <v>219.02</v>
      </c>
      <c r="M54" s="5">
        <v>9.27</v>
      </c>
      <c r="N54" s="5">
        <f t="shared" si="1"/>
        <v>2.79189</v>
      </c>
    </row>
    <row r="55" spans="3:14" x14ac:dyDescent="0.2">
      <c r="C55" s="5" t="s">
        <v>4</v>
      </c>
      <c r="D55" s="5">
        <v>3235</v>
      </c>
      <c r="E55" s="5">
        <v>11</v>
      </c>
      <c r="F55" s="5">
        <v>1.7909999999999999</v>
      </c>
      <c r="G55" s="5">
        <v>1.1000000000000001</v>
      </c>
      <c r="H55" s="5">
        <v>47.62</v>
      </c>
      <c r="I55" s="5">
        <v>2.2000000000000002</v>
      </c>
      <c r="J55" s="5">
        <v>157.51</v>
      </c>
      <c r="K55" s="5">
        <v>49.45</v>
      </c>
      <c r="L55" s="5">
        <v>217.6</v>
      </c>
      <c r="M55" s="5">
        <v>86.39</v>
      </c>
      <c r="N55" s="5">
        <f t="shared" si="1"/>
        <v>2.8748881260000005</v>
      </c>
    </row>
    <row r="56" spans="3:14" x14ac:dyDescent="0.2">
      <c r="C56" s="5" t="s">
        <v>4</v>
      </c>
      <c r="D56" s="5">
        <v>3235</v>
      </c>
      <c r="E56" s="5">
        <v>11</v>
      </c>
      <c r="F56" s="5">
        <v>1.3879999999999999</v>
      </c>
      <c r="G56" s="5">
        <v>0.95</v>
      </c>
      <c r="H56" s="5">
        <v>32.97</v>
      </c>
      <c r="I56" s="5">
        <v>2.2999999999999998</v>
      </c>
      <c r="J56" s="5">
        <v>53.11</v>
      </c>
      <c r="K56" s="5">
        <v>31.14</v>
      </c>
      <c r="L56" s="5">
        <v>210.46</v>
      </c>
      <c r="M56" s="5">
        <v>23.81</v>
      </c>
      <c r="N56" s="5">
        <f t="shared" si="1"/>
        <v>1.4351840189999996</v>
      </c>
    </row>
    <row r="57" spans="3:14" x14ac:dyDescent="0.2">
      <c r="C57" s="5" t="s">
        <v>4</v>
      </c>
      <c r="D57" s="5">
        <v>3235</v>
      </c>
      <c r="E57" s="5">
        <v>13</v>
      </c>
      <c r="F57" s="5">
        <v>2.95</v>
      </c>
      <c r="G57" s="5">
        <v>1.65</v>
      </c>
      <c r="H57" s="5">
        <v>27.47</v>
      </c>
      <c r="I57" s="5">
        <v>3.2</v>
      </c>
      <c r="J57" s="5">
        <v>150.18</v>
      </c>
      <c r="K57" s="5">
        <v>27.47</v>
      </c>
      <c r="L57" s="5">
        <v>281.81</v>
      </c>
      <c r="M57" s="5">
        <v>52.6</v>
      </c>
      <c r="N57" s="5">
        <f t="shared" si="1"/>
        <v>15.981633112499999</v>
      </c>
    </row>
    <row r="58" spans="3:14" x14ac:dyDescent="0.2">
      <c r="C58" s="5" t="s">
        <v>4</v>
      </c>
      <c r="D58" s="5">
        <v>3235</v>
      </c>
      <c r="E58" s="5">
        <v>13</v>
      </c>
      <c r="F58" s="5">
        <v>5.97</v>
      </c>
      <c r="G58" s="5">
        <v>2.5499999999999998</v>
      </c>
      <c r="H58" s="5">
        <v>25.64</v>
      </c>
      <c r="I58" s="5">
        <v>5.7</v>
      </c>
      <c r="J58" s="5">
        <v>238.1</v>
      </c>
      <c r="K58" s="5">
        <v>29.3</v>
      </c>
      <c r="L58" s="5">
        <v>329.9</v>
      </c>
      <c r="M58" s="5">
        <v>69.05</v>
      </c>
      <c r="N58" s="5">
        <f t="shared" si="1"/>
        <v>119.38291535249998</v>
      </c>
    </row>
    <row r="59" spans="3:14" x14ac:dyDescent="0.2">
      <c r="C59" s="5" t="s">
        <v>4</v>
      </c>
      <c r="D59" s="5">
        <v>3235</v>
      </c>
      <c r="E59" s="5">
        <v>13</v>
      </c>
      <c r="F59" s="5">
        <v>2.335</v>
      </c>
      <c r="G59" s="5">
        <v>1.3</v>
      </c>
      <c r="H59" s="5">
        <v>10.99</v>
      </c>
      <c r="I59" s="5">
        <v>1.65</v>
      </c>
      <c r="J59" s="5">
        <v>53.11</v>
      </c>
      <c r="K59" s="5">
        <v>5.49</v>
      </c>
      <c r="L59" s="5">
        <v>306.54000000000002</v>
      </c>
      <c r="M59" s="5">
        <v>41.19</v>
      </c>
      <c r="N59" s="5">
        <f t="shared" si="1"/>
        <v>6.1867739700000008</v>
      </c>
    </row>
    <row r="60" spans="3:14" x14ac:dyDescent="0.2">
      <c r="C60" s="5" t="s">
        <v>4</v>
      </c>
      <c r="D60" s="5">
        <v>3235</v>
      </c>
      <c r="E60" s="5">
        <v>13</v>
      </c>
      <c r="F60" s="5">
        <v>1.7390000000000001</v>
      </c>
      <c r="G60" s="5">
        <v>1</v>
      </c>
      <c r="H60" s="5">
        <v>27.47</v>
      </c>
      <c r="I60" s="5">
        <v>2.1</v>
      </c>
      <c r="J60" s="5">
        <v>58.61</v>
      </c>
      <c r="K60" s="5">
        <v>10.99</v>
      </c>
      <c r="L60" s="5">
        <v>155.38999999999999</v>
      </c>
      <c r="M60" s="5">
        <v>32.799999999999997</v>
      </c>
      <c r="N60" s="5">
        <f t="shared" si="1"/>
        <v>2.0972340000000003</v>
      </c>
    </row>
    <row r="61" spans="3:14" x14ac:dyDescent="0.2">
      <c r="C61" s="5" t="s">
        <v>4</v>
      </c>
      <c r="D61" s="5">
        <v>3235</v>
      </c>
      <c r="E61" s="5">
        <v>13</v>
      </c>
      <c r="F61" s="5">
        <v>2.2149999999999999</v>
      </c>
      <c r="G61" s="5">
        <v>1.5</v>
      </c>
      <c r="H61" s="5">
        <v>27.47</v>
      </c>
      <c r="I61" s="5">
        <v>3.1</v>
      </c>
      <c r="J61" s="5">
        <v>80.59</v>
      </c>
      <c r="K61" s="5">
        <v>14.65</v>
      </c>
      <c r="L61" s="5">
        <v>270.02</v>
      </c>
      <c r="M61" s="5">
        <v>39.61</v>
      </c>
      <c r="N61" s="5">
        <f t="shared" si="1"/>
        <v>9.0156037500000004</v>
      </c>
    </row>
    <row r="62" spans="3:14" x14ac:dyDescent="0.2">
      <c r="C62" s="5" t="s">
        <v>4</v>
      </c>
      <c r="D62" s="5">
        <v>3235</v>
      </c>
      <c r="E62" s="5">
        <v>13</v>
      </c>
      <c r="F62" s="5">
        <v>3.375</v>
      </c>
      <c r="G62" s="5">
        <v>1.95</v>
      </c>
      <c r="H62" s="5">
        <v>23.81</v>
      </c>
      <c r="I62" s="5">
        <v>4.45</v>
      </c>
      <c r="J62" s="5">
        <v>113.55</v>
      </c>
      <c r="K62" s="5">
        <v>16.48</v>
      </c>
      <c r="L62" s="5">
        <v>289.01</v>
      </c>
      <c r="M62" s="5">
        <v>72.400000000000006</v>
      </c>
      <c r="N62" s="5">
        <f t="shared" si="1"/>
        <v>30.180394968749997</v>
      </c>
    </row>
    <row r="63" spans="3:14" x14ac:dyDescent="0.2">
      <c r="C63" s="5" t="s">
        <v>4</v>
      </c>
      <c r="D63" s="5">
        <v>3235</v>
      </c>
      <c r="E63" s="5">
        <v>14</v>
      </c>
      <c r="F63" s="5">
        <v>1.2410000000000001</v>
      </c>
      <c r="G63" s="5">
        <v>0.7</v>
      </c>
      <c r="H63" s="5">
        <v>27.47</v>
      </c>
      <c r="I63" s="5">
        <v>1</v>
      </c>
      <c r="J63" s="5">
        <v>84.25</v>
      </c>
      <c r="K63" s="5">
        <v>9.16</v>
      </c>
      <c r="L63" s="5">
        <v>89.05</v>
      </c>
      <c r="M63" s="5">
        <v>78.83</v>
      </c>
      <c r="N63" s="5">
        <f t="shared" si="1"/>
        <v>0.51334957799999992</v>
      </c>
    </row>
    <row r="64" spans="3:14" x14ac:dyDescent="0.2">
      <c r="C64" s="5" t="s">
        <v>4</v>
      </c>
      <c r="D64" s="5">
        <v>3235</v>
      </c>
      <c r="E64" s="5">
        <v>14</v>
      </c>
      <c r="F64" s="5">
        <v>1.367</v>
      </c>
      <c r="G64" s="5">
        <v>2.4500000000000002</v>
      </c>
      <c r="H64" s="5">
        <v>27.47</v>
      </c>
      <c r="I64" s="5">
        <v>4.2</v>
      </c>
      <c r="J64" s="5">
        <v>102.56</v>
      </c>
      <c r="K64" s="5">
        <v>21.98</v>
      </c>
      <c r="L64" s="5">
        <v>110.2</v>
      </c>
      <c r="M64" s="5">
        <v>51.25</v>
      </c>
      <c r="N64" s="5">
        <f t="shared" si="1"/>
        <v>24.244547087250005</v>
      </c>
    </row>
    <row r="65" spans="3:14" x14ac:dyDescent="0.2">
      <c r="C65" s="5" t="s">
        <v>4</v>
      </c>
      <c r="D65" s="5">
        <v>3235</v>
      </c>
      <c r="E65" s="5">
        <v>14</v>
      </c>
      <c r="F65" s="5">
        <v>3.2210000000000001</v>
      </c>
      <c r="G65" s="5">
        <v>3.35</v>
      </c>
      <c r="H65" s="5">
        <v>29.3</v>
      </c>
      <c r="I65" s="5">
        <v>3.85</v>
      </c>
      <c r="J65" s="5">
        <v>49.45</v>
      </c>
      <c r="K65" s="5">
        <v>9.16</v>
      </c>
      <c r="L65" s="5">
        <v>312.39999999999998</v>
      </c>
      <c r="M65" s="5">
        <v>33.74</v>
      </c>
      <c r="N65" s="5">
        <f t="shared" si="1"/>
        <v>146.04021166725002</v>
      </c>
    </row>
    <row r="66" spans="3:14" x14ac:dyDescent="0.2">
      <c r="C66" s="5" t="s">
        <v>4</v>
      </c>
      <c r="D66" s="5">
        <v>3235</v>
      </c>
      <c r="E66" s="5">
        <v>15</v>
      </c>
      <c r="F66" s="5">
        <v>1.103</v>
      </c>
      <c r="G66" s="5">
        <v>1.05</v>
      </c>
      <c r="H66" s="5">
        <v>12.82</v>
      </c>
      <c r="I66" s="5">
        <v>2.25</v>
      </c>
      <c r="J66" s="5">
        <v>67.77</v>
      </c>
      <c r="K66" s="5">
        <v>7.33</v>
      </c>
      <c r="L66" s="5">
        <v>121.86</v>
      </c>
      <c r="M66" s="5">
        <v>24.04</v>
      </c>
      <c r="N66" s="5">
        <f t="shared" si="1"/>
        <v>1.53989361225</v>
      </c>
    </row>
    <row r="67" spans="3:14" x14ac:dyDescent="0.2">
      <c r="C67" s="5" t="s">
        <v>4</v>
      </c>
      <c r="D67" s="5">
        <v>3235</v>
      </c>
      <c r="E67" s="5">
        <v>15</v>
      </c>
      <c r="F67" s="5">
        <v>1.62</v>
      </c>
      <c r="G67" s="5">
        <v>1</v>
      </c>
      <c r="H67" s="5">
        <v>12.82</v>
      </c>
      <c r="I67" s="5">
        <v>4.3</v>
      </c>
      <c r="J67" s="5">
        <v>179.49</v>
      </c>
      <c r="K67" s="5">
        <v>9.16</v>
      </c>
      <c r="L67" s="5">
        <v>143.53</v>
      </c>
      <c r="M67" s="5">
        <v>310.7</v>
      </c>
      <c r="N67" s="5">
        <f t="shared" si="1"/>
        <v>1.9537200000000001</v>
      </c>
    </row>
    <row r="68" spans="3:14" x14ac:dyDescent="0.2">
      <c r="C68" s="5" t="s">
        <v>4</v>
      </c>
      <c r="D68" s="5">
        <v>3235</v>
      </c>
      <c r="E68" s="5">
        <v>15</v>
      </c>
      <c r="F68" s="5">
        <v>2.8109999999999999</v>
      </c>
      <c r="G68" s="5">
        <v>2</v>
      </c>
      <c r="H68" s="5">
        <v>31.14</v>
      </c>
      <c r="I68" s="5">
        <v>5.65</v>
      </c>
      <c r="J68" s="5">
        <v>170.33</v>
      </c>
      <c r="K68" s="5">
        <v>29.3</v>
      </c>
      <c r="L68" s="5">
        <v>171.17</v>
      </c>
      <c r="M68" s="5">
        <v>51.01</v>
      </c>
      <c r="N68" s="5">
        <f t="shared" ref="N68:N87" si="2">(F68*1.206*(G68^3))</f>
        <v>27.120528</v>
      </c>
    </row>
    <row r="69" spans="3:14" x14ac:dyDescent="0.2">
      <c r="C69" s="5" t="s">
        <v>4</v>
      </c>
      <c r="D69" s="5">
        <v>3235</v>
      </c>
      <c r="E69" s="5">
        <v>15</v>
      </c>
      <c r="F69" s="5">
        <v>1.4710000000000001</v>
      </c>
      <c r="G69" s="5">
        <v>1.35</v>
      </c>
      <c r="H69" s="5">
        <v>25.64</v>
      </c>
      <c r="I69" s="5">
        <v>2.15</v>
      </c>
      <c r="J69" s="5">
        <v>100.73</v>
      </c>
      <c r="K69" s="5">
        <v>21.98</v>
      </c>
      <c r="L69" s="5">
        <v>99.98</v>
      </c>
      <c r="M69" s="5">
        <v>83.31</v>
      </c>
      <c r="N69" s="5">
        <f t="shared" si="2"/>
        <v>4.3647692197500012</v>
      </c>
    </row>
    <row r="70" spans="3:14" x14ac:dyDescent="0.2">
      <c r="C70" s="5" t="s">
        <v>4</v>
      </c>
      <c r="D70" s="5">
        <v>3235</v>
      </c>
      <c r="E70" s="5">
        <v>15</v>
      </c>
      <c r="F70" s="5">
        <v>1.7230000000000001</v>
      </c>
      <c r="G70" s="5">
        <v>1.25</v>
      </c>
      <c r="H70" s="5">
        <v>12.82</v>
      </c>
      <c r="I70" s="5">
        <v>2.6</v>
      </c>
      <c r="J70" s="5">
        <v>45.79</v>
      </c>
      <c r="K70" s="5">
        <v>7.33</v>
      </c>
      <c r="L70" s="5">
        <v>206.89</v>
      </c>
      <c r="M70" s="5">
        <v>17.399999999999999</v>
      </c>
      <c r="N70" s="5">
        <f t="shared" si="2"/>
        <v>4.0584726562500002</v>
      </c>
    </row>
    <row r="71" spans="3:14" x14ac:dyDescent="0.2">
      <c r="C71" s="5" t="s">
        <v>4</v>
      </c>
      <c r="D71" s="5">
        <v>3235</v>
      </c>
      <c r="E71" s="5">
        <v>15</v>
      </c>
      <c r="F71" s="5">
        <v>1.3540000000000001</v>
      </c>
      <c r="G71" s="5">
        <v>1.8</v>
      </c>
      <c r="H71" s="5">
        <v>14.65</v>
      </c>
      <c r="I71" s="5">
        <v>4.45</v>
      </c>
      <c r="J71" s="5">
        <v>82.42</v>
      </c>
      <c r="K71" s="5">
        <v>14.65</v>
      </c>
      <c r="L71" s="5">
        <v>107.94</v>
      </c>
      <c r="M71" s="5">
        <v>45.95</v>
      </c>
      <c r="N71" s="5">
        <f t="shared" si="2"/>
        <v>9.5232127680000023</v>
      </c>
    </row>
    <row r="72" spans="3:14" x14ac:dyDescent="0.2">
      <c r="C72" s="5" t="s">
        <v>4</v>
      </c>
      <c r="D72" s="5">
        <v>3235</v>
      </c>
      <c r="E72" s="5">
        <v>15</v>
      </c>
      <c r="F72" s="5">
        <v>1.867</v>
      </c>
      <c r="G72" s="5">
        <v>1</v>
      </c>
      <c r="H72" s="5">
        <v>14.65</v>
      </c>
      <c r="I72" s="5">
        <v>2.15</v>
      </c>
      <c r="J72" s="5">
        <v>32.97</v>
      </c>
      <c r="K72" s="5">
        <v>9.16</v>
      </c>
      <c r="L72" s="5">
        <v>245.82</v>
      </c>
      <c r="M72" s="5">
        <v>11.73</v>
      </c>
      <c r="N72" s="5">
        <f t="shared" si="2"/>
        <v>2.2516020000000001</v>
      </c>
    </row>
    <row r="73" spans="3:14" x14ac:dyDescent="0.2">
      <c r="C73" s="5" t="s">
        <v>4</v>
      </c>
      <c r="D73" s="5">
        <v>3235</v>
      </c>
      <c r="E73" s="5">
        <v>15</v>
      </c>
      <c r="F73" s="5">
        <v>2.1789999999999998</v>
      </c>
      <c r="G73" s="5">
        <v>0.9</v>
      </c>
      <c r="H73" s="5">
        <v>21.98</v>
      </c>
      <c r="I73" s="5">
        <v>2.15</v>
      </c>
      <c r="J73" s="5">
        <v>51.28</v>
      </c>
      <c r="K73" s="5">
        <v>7.33</v>
      </c>
      <c r="L73" s="5">
        <v>296.48</v>
      </c>
      <c r="M73" s="5">
        <v>24.38</v>
      </c>
      <c r="N73" s="5">
        <f t="shared" si="2"/>
        <v>1.9157201460000002</v>
      </c>
    </row>
    <row r="74" spans="3:14" x14ac:dyDescent="0.2">
      <c r="C74" s="5" t="s">
        <v>4</v>
      </c>
      <c r="D74" s="5">
        <v>3235</v>
      </c>
      <c r="E74" s="5">
        <v>15</v>
      </c>
      <c r="F74" s="5">
        <v>2.919</v>
      </c>
      <c r="G74" s="5">
        <v>2.95</v>
      </c>
      <c r="H74" s="5">
        <v>42.12</v>
      </c>
      <c r="I74" s="5">
        <v>7.65</v>
      </c>
      <c r="J74" s="5">
        <v>206.96</v>
      </c>
      <c r="K74" s="5">
        <v>34.799999999999997</v>
      </c>
      <c r="L74" s="5">
        <v>202.73</v>
      </c>
      <c r="M74" s="5">
        <v>42.84</v>
      </c>
      <c r="N74" s="5">
        <f t="shared" si="2"/>
        <v>90.374821125750003</v>
      </c>
    </row>
    <row r="75" spans="3:14" x14ac:dyDescent="0.2">
      <c r="C75" s="5" t="s">
        <v>4</v>
      </c>
      <c r="D75" s="5">
        <v>3235</v>
      </c>
      <c r="E75" s="5">
        <v>15</v>
      </c>
      <c r="F75" s="5">
        <v>1.0409999999999999</v>
      </c>
      <c r="G75" s="5">
        <v>1.6</v>
      </c>
      <c r="H75" s="5">
        <v>27.47</v>
      </c>
      <c r="I75" s="5">
        <v>2.0499999999999998</v>
      </c>
      <c r="J75" s="5">
        <v>49.45</v>
      </c>
      <c r="K75" s="5">
        <v>7.33</v>
      </c>
      <c r="L75" s="5">
        <v>107.7</v>
      </c>
      <c r="M75" s="5">
        <v>41.32</v>
      </c>
      <c r="N75" s="5">
        <f t="shared" si="2"/>
        <v>5.1423068160000005</v>
      </c>
    </row>
    <row r="76" spans="3:14" x14ac:dyDescent="0.2">
      <c r="C76" s="5" t="s">
        <v>4</v>
      </c>
      <c r="D76" s="5">
        <v>3235</v>
      </c>
      <c r="E76" s="5">
        <v>15</v>
      </c>
      <c r="F76" s="5">
        <v>0.92700000000000005</v>
      </c>
      <c r="G76" s="5">
        <v>1.25</v>
      </c>
      <c r="H76" s="5">
        <v>16.48</v>
      </c>
      <c r="I76" s="5">
        <v>1.6</v>
      </c>
      <c r="J76" s="5">
        <v>34.799999999999997</v>
      </c>
      <c r="K76" s="5">
        <v>14.65</v>
      </c>
      <c r="L76" s="5">
        <v>85.26</v>
      </c>
      <c r="M76" s="5">
        <v>17.84</v>
      </c>
      <c r="N76" s="5">
        <f t="shared" si="2"/>
        <v>2.1835195312500004</v>
      </c>
    </row>
    <row r="77" spans="3:14" x14ac:dyDescent="0.2">
      <c r="C77" s="5" t="s">
        <v>4</v>
      </c>
      <c r="D77" s="5">
        <v>3235</v>
      </c>
      <c r="E77" s="5">
        <v>15</v>
      </c>
      <c r="F77" s="5">
        <v>1.135</v>
      </c>
      <c r="G77" s="5">
        <v>1.1499999999999999</v>
      </c>
      <c r="H77" s="5">
        <v>12.82</v>
      </c>
      <c r="I77" s="5">
        <v>1.3</v>
      </c>
      <c r="J77" s="5">
        <v>21.98</v>
      </c>
      <c r="K77" s="5">
        <v>7.33</v>
      </c>
      <c r="L77" s="5">
        <v>96.21</v>
      </c>
      <c r="M77" s="5">
        <v>14.3</v>
      </c>
      <c r="N77" s="5">
        <f t="shared" si="2"/>
        <v>2.0817889087499992</v>
      </c>
    </row>
    <row r="78" spans="3:14" x14ac:dyDescent="0.2">
      <c r="C78" s="5" t="s">
        <v>4</v>
      </c>
      <c r="D78" s="5">
        <v>3235</v>
      </c>
      <c r="E78" s="5">
        <v>15</v>
      </c>
      <c r="F78" s="5">
        <v>1.512</v>
      </c>
      <c r="G78" s="5">
        <v>1.5</v>
      </c>
      <c r="H78" s="5">
        <v>18.32</v>
      </c>
      <c r="I78" s="5">
        <v>2.85</v>
      </c>
      <c r="J78" s="5">
        <v>56.78</v>
      </c>
      <c r="K78" s="5">
        <v>12.82</v>
      </c>
      <c r="L78" s="5">
        <v>141.62</v>
      </c>
      <c r="M78" s="5">
        <v>27.14</v>
      </c>
      <c r="N78" s="5">
        <f t="shared" si="2"/>
        <v>6.1542180000000002</v>
      </c>
    </row>
    <row r="79" spans="3:14" x14ac:dyDescent="0.2">
      <c r="C79" s="5" t="s">
        <v>4</v>
      </c>
      <c r="D79" s="5">
        <v>3235</v>
      </c>
      <c r="E79" s="5">
        <v>15</v>
      </c>
      <c r="F79" s="5">
        <v>0.92500000000000004</v>
      </c>
      <c r="G79" s="5">
        <v>1.1499999999999999</v>
      </c>
      <c r="H79" s="5">
        <v>14.65</v>
      </c>
      <c r="I79" s="5">
        <v>1.1499999999999999</v>
      </c>
      <c r="J79" s="5">
        <v>18.32</v>
      </c>
      <c r="K79" s="5">
        <v>7.33</v>
      </c>
      <c r="L79" s="5">
        <v>81.569999999999993</v>
      </c>
      <c r="M79" s="5">
        <v>16.3</v>
      </c>
      <c r="N79" s="5">
        <f t="shared" si="2"/>
        <v>1.6966121062499995</v>
      </c>
    </row>
    <row r="80" spans="3:14" x14ac:dyDescent="0.2">
      <c r="C80" s="5" t="s">
        <v>4</v>
      </c>
      <c r="D80" s="5">
        <v>3235</v>
      </c>
      <c r="E80" s="5">
        <v>15</v>
      </c>
      <c r="F80" s="5">
        <v>1.5369999999999999</v>
      </c>
      <c r="G80" s="5">
        <v>2.25</v>
      </c>
      <c r="H80" s="5">
        <v>20.149999999999999</v>
      </c>
      <c r="I80" s="5">
        <v>3.65</v>
      </c>
      <c r="J80" s="5">
        <v>62.27</v>
      </c>
      <c r="K80" s="5">
        <v>10.99</v>
      </c>
      <c r="L80" s="5">
        <v>209.87</v>
      </c>
      <c r="M80" s="5">
        <v>43.13</v>
      </c>
      <c r="N80" s="5">
        <f t="shared" si="2"/>
        <v>21.11391309375</v>
      </c>
    </row>
    <row r="81" spans="3:14" x14ac:dyDescent="0.2">
      <c r="C81" s="5" t="s">
        <v>4</v>
      </c>
      <c r="D81" s="5">
        <v>3235</v>
      </c>
      <c r="E81" s="5">
        <v>15</v>
      </c>
      <c r="F81" s="5">
        <v>2.8780000000000001</v>
      </c>
      <c r="G81" s="5">
        <v>1.85</v>
      </c>
      <c r="H81" s="5">
        <v>32.97</v>
      </c>
      <c r="I81" s="5">
        <v>2.35</v>
      </c>
      <c r="J81" s="5">
        <v>58.61</v>
      </c>
      <c r="K81" s="5">
        <v>21.98</v>
      </c>
      <c r="L81" s="5">
        <v>261.72000000000003</v>
      </c>
      <c r="M81" s="5">
        <v>29.63</v>
      </c>
      <c r="N81" s="5">
        <f t="shared" si="2"/>
        <v>21.9762346005</v>
      </c>
    </row>
    <row r="82" spans="3:14" x14ac:dyDescent="0.2">
      <c r="C82" s="5" t="s">
        <v>4</v>
      </c>
      <c r="D82" s="5">
        <v>3235</v>
      </c>
      <c r="E82" s="5">
        <v>17</v>
      </c>
      <c r="F82" s="5">
        <v>1.8640000000000001</v>
      </c>
      <c r="G82" s="5">
        <v>3</v>
      </c>
      <c r="H82" s="5">
        <v>43.96</v>
      </c>
      <c r="I82" s="5">
        <v>3.96</v>
      </c>
      <c r="J82" s="5">
        <v>78.75</v>
      </c>
      <c r="K82" s="5">
        <v>27.47</v>
      </c>
      <c r="L82" s="5">
        <v>99.91</v>
      </c>
      <c r="M82" s="5">
        <v>47.12</v>
      </c>
      <c r="N82" s="5">
        <f t="shared" si="2"/>
        <v>60.695568000000009</v>
      </c>
    </row>
    <row r="83" spans="3:14" x14ac:dyDescent="0.2">
      <c r="C83" s="5" t="s">
        <v>4</v>
      </c>
      <c r="D83" s="5">
        <v>3235</v>
      </c>
      <c r="E83" s="5">
        <v>17</v>
      </c>
      <c r="F83" s="5">
        <v>2.2170000000000001</v>
      </c>
      <c r="G83" s="5">
        <v>2.16</v>
      </c>
      <c r="H83" s="5">
        <v>80.59</v>
      </c>
      <c r="I83" s="5">
        <v>4.92</v>
      </c>
      <c r="J83" s="5">
        <v>137.36000000000001</v>
      </c>
      <c r="K83" s="5">
        <v>32.97</v>
      </c>
      <c r="L83" s="5">
        <v>172.19</v>
      </c>
      <c r="M83" s="5">
        <v>95.2</v>
      </c>
      <c r="N83" s="5">
        <f t="shared" si="2"/>
        <v>26.944755950592004</v>
      </c>
    </row>
    <row r="84" spans="3:14" x14ac:dyDescent="0.2">
      <c r="C84" s="5" t="s">
        <v>4</v>
      </c>
      <c r="D84" s="5">
        <v>3235</v>
      </c>
      <c r="E84" s="5">
        <v>17</v>
      </c>
      <c r="F84" s="5">
        <v>3.573</v>
      </c>
      <c r="G84" s="5">
        <v>2.64</v>
      </c>
      <c r="H84" s="5">
        <v>53.11</v>
      </c>
      <c r="I84" s="5">
        <v>6.8</v>
      </c>
      <c r="J84" s="5">
        <v>210.62</v>
      </c>
      <c r="K84" s="5">
        <v>16.48</v>
      </c>
      <c r="L84" s="5">
        <v>266.7</v>
      </c>
      <c r="M84" s="5">
        <v>101.74</v>
      </c>
      <c r="N84" s="5">
        <f t="shared" si="2"/>
        <v>79.285196086272009</v>
      </c>
    </row>
    <row r="85" spans="3:14" x14ac:dyDescent="0.2">
      <c r="C85" s="5" t="s">
        <v>4</v>
      </c>
      <c r="D85" s="5">
        <v>3235</v>
      </c>
      <c r="E85" s="5">
        <v>17</v>
      </c>
      <c r="F85" s="5">
        <v>2.3570000000000002</v>
      </c>
      <c r="G85" s="5">
        <v>4.28</v>
      </c>
      <c r="H85" s="5">
        <v>43.96</v>
      </c>
      <c r="I85" s="5">
        <v>4.28</v>
      </c>
      <c r="J85" s="5">
        <v>60.44</v>
      </c>
      <c r="K85" s="5">
        <v>25.64</v>
      </c>
      <c r="L85" s="5">
        <v>191.65</v>
      </c>
      <c r="M85" s="5">
        <v>50.86</v>
      </c>
      <c r="N85" s="5">
        <f t="shared" si="2"/>
        <v>222.86311547558404</v>
      </c>
    </row>
    <row r="86" spans="3:14" x14ac:dyDescent="0.2">
      <c r="C86" s="5" t="s">
        <v>4</v>
      </c>
      <c r="D86" s="5">
        <v>3235</v>
      </c>
      <c r="E86" s="5">
        <v>17</v>
      </c>
      <c r="F86" s="5">
        <v>3.1760000000000002</v>
      </c>
      <c r="G86" s="5">
        <v>3.92</v>
      </c>
      <c r="H86" s="5">
        <v>106.23</v>
      </c>
      <c r="I86" s="5">
        <v>5.32</v>
      </c>
      <c r="J86" s="5">
        <v>122.71</v>
      </c>
      <c r="K86" s="5">
        <v>29.3</v>
      </c>
      <c r="L86" s="5">
        <v>142.88</v>
      </c>
      <c r="M86" s="5">
        <v>130.13</v>
      </c>
      <c r="N86" s="5">
        <f t="shared" si="2"/>
        <v>230.72040352972797</v>
      </c>
    </row>
    <row r="87" spans="3:14" x14ac:dyDescent="0.2">
      <c r="C87" s="5" t="s">
        <v>4</v>
      </c>
      <c r="D87" s="5">
        <v>3235</v>
      </c>
      <c r="E87" s="5">
        <v>17</v>
      </c>
      <c r="F87" s="5">
        <v>1.671</v>
      </c>
      <c r="G87" s="5">
        <v>1.08</v>
      </c>
      <c r="H87" s="5">
        <v>21.98</v>
      </c>
      <c r="I87" s="5">
        <v>1.28</v>
      </c>
      <c r="J87" s="5">
        <v>27.47</v>
      </c>
      <c r="K87" s="5">
        <v>5.49</v>
      </c>
      <c r="L87" s="5">
        <v>153.16</v>
      </c>
      <c r="M87" s="5">
        <v>37.549999999999997</v>
      </c>
      <c r="N87" s="5">
        <f t="shared" si="2"/>
        <v>2.5386043749120004</v>
      </c>
    </row>
    <row r="91" spans="3:14" x14ac:dyDescent="0.2">
      <c r="C91" s="31" t="s">
        <v>5</v>
      </c>
      <c r="D91" s="5">
        <v>3069</v>
      </c>
      <c r="E91" s="5">
        <v>3</v>
      </c>
      <c r="F91" s="5">
        <v>1.1879999999999999</v>
      </c>
      <c r="G91" s="5">
        <v>1.26</v>
      </c>
      <c r="H91" s="5">
        <v>12.82</v>
      </c>
      <c r="I91" s="5">
        <v>2.8</v>
      </c>
      <c r="J91" s="5">
        <v>47.62</v>
      </c>
      <c r="K91" s="5">
        <v>7.33</v>
      </c>
      <c r="L91" s="5">
        <v>122.02</v>
      </c>
      <c r="M91" s="5">
        <v>15.78</v>
      </c>
      <c r="N91" s="5">
        <f t="shared" ref="N91:N154" si="3">(F91*1.206*(G91^3))</f>
        <v>2.8659947057279997</v>
      </c>
    </row>
    <row r="92" spans="3:14" x14ac:dyDescent="0.2">
      <c r="C92" s="31" t="s">
        <v>5</v>
      </c>
      <c r="D92" s="5">
        <v>3069</v>
      </c>
      <c r="E92" s="5">
        <v>3</v>
      </c>
      <c r="F92" s="5">
        <v>1.0049999999999999</v>
      </c>
      <c r="G92" s="5">
        <v>0.35</v>
      </c>
      <c r="H92" s="5">
        <v>3.66</v>
      </c>
      <c r="I92" s="5">
        <v>0.56000000000000005</v>
      </c>
      <c r="J92" s="5">
        <v>16.48</v>
      </c>
      <c r="K92" s="5">
        <v>5.49</v>
      </c>
      <c r="L92" s="5">
        <v>82.87</v>
      </c>
      <c r="M92" s="5">
        <v>10.61</v>
      </c>
      <c r="N92" s="5">
        <f t="shared" si="3"/>
        <v>5.1965786249999986E-2</v>
      </c>
    </row>
    <row r="93" spans="3:14" x14ac:dyDescent="0.2">
      <c r="C93" s="31" t="s">
        <v>5</v>
      </c>
      <c r="D93" s="5">
        <v>3069</v>
      </c>
      <c r="E93" s="5">
        <v>3</v>
      </c>
      <c r="F93" s="5">
        <v>3.7770000000000001</v>
      </c>
      <c r="G93" s="5">
        <v>1.54</v>
      </c>
      <c r="H93" s="5">
        <v>12.82</v>
      </c>
      <c r="I93" s="5">
        <v>3.64</v>
      </c>
      <c r="J93" s="5">
        <v>58.61</v>
      </c>
      <c r="K93" s="5">
        <v>16.48</v>
      </c>
      <c r="L93" s="5">
        <v>401.34</v>
      </c>
      <c r="M93" s="5">
        <v>15.24</v>
      </c>
      <c r="N93" s="5">
        <f t="shared" si="3"/>
        <v>16.636288960368002</v>
      </c>
    </row>
    <row r="94" spans="3:14" x14ac:dyDescent="0.2">
      <c r="C94" s="31" t="s">
        <v>5</v>
      </c>
      <c r="D94" s="5">
        <v>3069</v>
      </c>
      <c r="E94" s="5">
        <v>3</v>
      </c>
      <c r="F94" s="5">
        <v>1.3220000000000001</v>
      </c>
      <c r="G94" s="5">
        <v>1.54</v>
      </c>
      <c r="H94" s="5">
        <v>10.99</v>
      </c>
      <c r="I94" s="5">
        <v>4.62</v>
      </c>
      <c r="J94" s="5">
        <v>60.44</v>
      </c>
      <c r="K94" s="5">
        <v>9.16</v>
      </c>
      <c r="L94" s="5">
        <v>104.1</v>
      </c>
      <c r="M94" s="5">
        <v>20.67</v>
      </c>
      <c r="N94" s="5">
        <f t="shared" si="3"/>
        <v>5.8229213676480009</v>
      </c>
    </row>
    <row r="95" spans="3:14" x14ac:dyDescent="0.2">
      <c r="C95" s="31" t="s">
        <v>5</v>
      </c>
      <c r="D95" s="5">
        <v>3069</v>
      </c>
      <c r="E95" s="5">
        <v>3</v>
      </c>
      <c r="F95" s="5">
        <v>1.165</v>
      </c>
      <c r="G95" s="5">
        <v>0.84</v>
      </c>
      <c r="H95" s="5">
        <v>12.82</v>
      </c>
      <c r="I95" s="5">
        <v>1.61</v>
      </c>
      <c r="J95" s="5">
        <v>25.64</v>
      </c>
      <c r="K95" s="5">
        <v>9.16</v>
      </c>
      <c r="L95" s="5">
        <v>110.09</v>
      </c>
      <c r="M95" s="5">
        <v>11.57</v>
      </c>
      <c r="N95" s="5">
        <f t="shared" si="3"/>
        <v>0.83274319295999988</v>
      </c>
    </row>
    <row r="96" spans="3:14" x14ac:dyDescent="0.2">
      <c r="C96" s="31" t="s">
        <v>5</v>
      </c>
      <c r="D96" s="5">
        <v>3069</v>
      </c>
      <c r="E96" s="5">
        <v>4</v>
      </c>
      <c r="F96" s="1">
        <v>1.8180000000000001</v>
      </c>
      <c r="G96" s="1">
        <v>1.74</v>
      </c>
      <c r="H96" s="1">
        <v>14.65</v>
      </c>
      <c r="I96" s="1">
        <v>3.6</v>
      </c>
      <c r="J96" s="1">
        <v>58.61</v>
      </c>
      <c r="K96" s="1">
        <v>10.99</v>
      </c>
      <c r="L96" s="1">
        <v>152.69999999999999</v>
      </c>
      <c r="M96" s="1">
        <v>25.33</v>
      </c>
      <c r="N96" s="5">
        <f t="shared" si="3"/>
        <v>11.550184764192002</v>
      </c>
    </row>
    <row r="97" spans="3:14" x14ac:dyDescent="0.2">
      <c r="C97" s="31" t="s">
        <v>5</v>
      </c>
      <c r="D97" s="5">
        <v>3069</v>
      </c>
      <c r="E97" s="5">
        <v>5</v>
      </c>
      <c r="F97" s="5">
        <v>2.44</v>
      </c>
      <c r="G97" s="5">
        <v>2.2400000000000002</v>
      </c>
      <c r="H97" s="5">
        <v>42.12</v>
      </c>
      <c r="I97" s="5">
        <v>4.72</v>
      </c>
      <c r="J97" s="5">
        <v>130.04</v>
      </c>
      <c r="K97" s="5">
        <v>14.65</v>
      </c>
      <c r="L97" s="5">
        <v>286.29000000000002</v>
      </c>
      <c r="M97" s="5">
        <v>56.06</v>
      </c>
      <c r="N97" s="5">
        <f t="shared" si="3"/>
        <v>33.073578639360008</v>
      </c>
    </row>
    <row r="98" spans="3:14" x14ac:dyDescent="0.2">
      <c r="C98" s="31" t="s">
        <v>5</v>
      </c>
      <c r="D98" s="5">
        <v>3069</v>
      </c>
      <c r="E98" s="5">
        <v>5</v>
      </c>
      <c r="F98" s="5">
        <v>2.9910000000000001</v>
      </c>
      <c r="G98" s="5">
        <v>1.2</v>
      </c>
      <c r="H98" s="5">
        <v>16.48</v>
      </c>
      <c r="I98" s="5">
        <v>4.4000000000000004</v>
      </c>
      <c r="J98" s="5">
        <v>104.4</v>
      </c>
      <c r="K98" s="5">
        <v>12.82</v>
      </c>
      <c r="L98" s="5">
        <v>273</v>
      </c>
      <c r="M98" s="5">
        <v>31.96</v>
      </c>
      <c r="N98" s="5">
        <f t="shared" si="3"/>
        <v>6.2331482880000006</v>
      </c>
    </row>
    <row r="99" spans="3:14" x14ac:dyDescent="0.2">
      <c r="C99" s="31" t="s">
        <v>5</v>
      </c>
      <c r="D99" s="5">
        <v>3069</v>
      </c>
      <c r="E99" s="5">
        <v>5</v>
      </c>
      <c r="F99" s="5">
        <v>5.0250000000000004</v>
      </c>
      <c r="G99" s="5">
        <v>1.36</v>
      </c>
      <c r="H99" s="5">
        <v>32.97</v>
      </c>
      <c r="I99" s="5">
        <v>5.28</v>
      </c>
      <c r="J99" s="5">
        <v>199.63</v>
      </c>
      <c r="K99" s="5">
        <v>21.98</v>
      </c>
      <c r="L99" s="5">
        <v>318.76</v>
      </c>
      <c r="M99" s="5">
        <v>41.08</v>
      </c>
      <c r="N99" s="5">
        <f t="shared" si="3"/>
        <v>15.244040678400005</v>
      </c>
    </row>
    <row r="100" spans="3:14" x14ac:dyDescent="0.2">
      <c r="C100" s="31" t="s">
        <v>5</v>
      </c>
      <c r="D100" s="5">
        <v>3069</v>
      </c>
      <c r="E100" s="5">
        <v>5</v>
      </c>
      <c r="F100" s="5">
        <v>1.268</v>
      </c>
      <c r="G100" s="5">
        <v>1.1200000000000001</v>
      </c>
      <c r="H100" s="5">
        <v>20.149999999999999</v>
      </c>
      <c r="I100" s="5">
        <v>2.16</v>
      </c>
      <c r="J100" s="5">
        <v>53.11</v>
      </c>
      <c r="K100" s="5">
        <v>12.82</v>
      </c>
      <c r="L100" s="5">
        <v>137.05000000000001</v>
      </c>
      <c r="M100" s="5">
        <v>23.28</v>
      </c>
      <c r="N100" s="5">
        <f t="shared" si="3"/>
        <v>2.1484271370240005</v>
      </c>
    </row>
    <row r="101" spans="3:14" x14ac:dyDescent="0.2">
      <c r="C101" s="31" t="s">
        <v>5</v>
      </c>
      <c r="D101" s="5">
        <v>3069</v>
      </c>
      <c r="E101" s="5">
        <v>5</v>
      </c>
      <c r="F101" s="5">
        <v>2.7389999999999999</v>
      </c>
      <c r="G101" s="5">
        <v>2.48</v>
      </c>
      <c r="H101" s="5">
        <v>60.44</v>
      </c>
      <c r="I101" s="5">
        <v>2.48</v>
      </c>
      <c r="J101" s="5">
        <v>58.61</v>
      </c>
      <c r="K101" s="5">
        <v>16.48</v>
      </c>
      <c r="L101" s="5">
        <v>213.47</v>
      </c>
      <c r="M101" s="5">
        <v>59.04</v>
      </c>
      <c r="N101" s="5">
        <f t="shared" si="3"/>
        <v>50.384201776128002</v>
      </c>
    </row>
    <row r="102" spans="3:14" x14ac:dyDescent="0.2">
      <c r="C102" s="31" t="s">
        <v>5</v>
      </c>
      <c r="D102" s="5">
        <v>3069</v>
      </c>
      <c r="E102" s="5">
        <v>5</v>
      </c>
      <c r="F102" s="5">
        <v>3.0470000000000002</v>
      </c>
      <c r="G102" s="5">
        <v>1.6</v>
      </c>
      <c r="H102" s="5">
        <v>36.630000000000003</v>
      </c>
      <c r="I102" s="5">
        <v>1.6</v>
      </c>
      <c r="J102" s="5">
        <v>40.29</v>
      </c>
      <c r="K102" s="5">
        <v>9.16</v>
      </c>
      <c r="L102" s="5">
        <v>219.33</v>
      </c>
      <c r="M102" s="5">
        <v>38.25</v>
      </c>
      <c r="N102" s="5">
        <f t="shared" si="3"/>
        <v>15.051497472000005</v>
      </c>
    </row>
    <row r="103" spans="3:14" x14ac:dyDescent="0.2">
      <c r="C103" s="31" t="s">
        <v>5</v>
      </c>
      <c r="D103" s="5">
        <v>3069</v>
      </c>
      <c r="E103" s="5">
        <v>5</v>
      </c>
      <c r="F103" s="5">
        <v>4.54</v>
      </c>
      <c r="G103" s="5">
        <v>2.2400000000000002</v>
      </c>
      <c r="H103" s="5">
        <v>58.61</v>
      </c>
      <c r="I103" s="5">
        <v>6.96</v>
      </c>
      <c r="J103" s="5">
        <v>249.08</v>
      </c>
      <c r="K103" s="5">
        <v>32.97</v>
      </c>
      <c r="L103" s="5">
        <v>278.10000000000002</v>
      </c>
      <c r="M103" s="5">
        <v>58.93</v>
      </c>
      <c r="N103" s="5">
        <f t="shared" si="3"/>
        <v>61.538543861760012</v>
      </c>
    </row>
    <row r="104" spans="3:14" x14ac:dyDescent="0.2">
      <c r="C104" s="31" t="s">
        <v>5</v>
      </c>
      <c r="D104" s="5">
        <v>3069</v>
      </c>
      <c r="E104" s="5">
        <v>5</v>
      </c>
      <c r="F104" s="5">
        <v>1.2090000000000001</v>
      </c>
      <c r="G104" s="5">
        <v>1.6</v>
      </c>
      <c r="H104" s="5">
        <v>18.32</v>
      </c>
      <c r="I104" s="5">
        <v>3.12</v>
      </c>
      <c r="J104" s="5">
        <v>115.38</v>
      </c>
      <c r="K104" s="5">
        <v>12.82</v>
      </c>
      <c r="L104" s="5">
        <v>94.71</v>
      </c>
      <c r="M104" s="5">
        <v>51.81</v>
      </c>
      <c r="N104" s="5">
        <f t="shared" si="3"/>
        <v>5.9721891840000012</v>
      </c>
    </row>
    <row r="105" spans="3:14" x14ac:dyDescent="0.2">
      <c r="C105" s="31" t="s">
        <v>5</v>
      </c>
      <c r="D105" s="5">
        <v>3069</v>
      </c>
      <c r="E105" s="5">
        <v>7</v>
      </c>
      <c r="F105" s="5">
        <v>2.157</v>
      </c>
      <c r="G105" s="5">
        <v>1.26</v>
      </c>
      <c r="H105" s="5">
        <v>20.149999999999999</v>
      </c>
      <c r="I105" s="5">
        <v>5.46</v>
      </c>
      <c r="J105" s="5">
        <v>95.24</v>
      </c>
      <c r="K105" s="5">
        <v>9.16</v>
      </c>
      <c r="L105" s="5">
        <v>196.78</v>
      </c>
      <c r="M105" s="5">
        <v>33.97</v>
      </c>
      <c r="N105" s="5">
        <f t="shared" si="3"/>
        <v>5.2036621045920004</v>
      </c>
    </row>
    <row r="106" spans="3:14" x14ac:dyDescent="0.2">
      <c r="C106" s="31" t="s">
        <v>5</v>
      </c>
      <c r="D106" s="5">
        <v>3069</v>
      </c>
      <c r="E106" s="5">
        <v>7</v>
      </c>
      <c r="F106" s="5">
        <v>0.749</v>
      </c>
      <c r="G106" s="5">
        <v>1.54</v>
      </c>
      <c r="H106" s="5">
        <v>23.81</v>
      </c>
      <c r="I106" s="5">
        <v>5.39</v>
      </c>
      <c r="J106" s="5">
        <v>80.59</v>
      </c>
      <c r="K106" s="5">
        <v>42.12</v>
      </c>
      <c r="L106" s="5">
        <v>75.95</v>
      </c>
      <c r="M106" s="5">
        <v>29.88</v>
      </c>
      <c r="N106" s="5">
        <f t="shared" si="3"/>
        <v>3.2990681576159999</v>
      </c>
    </row>
    <row r="107" spans="3:14" x14ac:dyDescent="0.2">
      <c r="C107" s="31" t="s">
        <v>5</v>
      </c>
      <c r="D107" s="5">
        <v>3069</v>
      </c>
      <c r="E107" s="5">
        <v>7</v>
      </c>
      <c r="F107" s="5">
        <v>0.68700000000000006</v>
      </c>
      <c r="G107" s="5">
        <v>1.54</v>
      </c>
      <c r="H107" s="5">
        <v>32.97</v>
      </c>
      <c r="I107" s="5">
        <v>2.59</v>
      </c>
      <c r="J107" s="5">
        <v>69.599999999999994</v>
      </c>
      <c r="K107" s="5">
        <v>14.65</v>
      </c>
      <c r="L107" s="5">
        <v>62.84</v>
      </c>
      <c r="M107" s="5">
        <v>60.88</v>
      </c>
      <c r="N107" s="5">
        <f t="shared" si="3"/>
        <v>3.0259810738080004</v>
      </c>
    </row>
    <row r="108" spans="3:14" x14ac:dyDescent="0.2">
      <c r="C108" s="31" t="s">
        <v>5</v>
      </c>
      <c r="D108" s="5">
        <v>3069</v>
      </c>
      <c r="E108" s="5">
        <v>7</v>
      </c>
      <c r="F108" s="5">
        <v>1.032</v>
      </c>
      <c r="G108" s="5">
        <v>1.1200000000000001</v>
      </c>
      <c r="H108" s="5">
        <v>21.98</v>
      </c>
      <c r="I108" s="5">
        <v>1.89</v>
      </c>
      <c r="J108" s="5">
        <v>60.44</v>
      </c>
      <c r="K108" s="5">
        <v>16.48</v>
      </c>
      <c r="L108" s="5">
        <v>57.68</v>
      </c>
      <c r="M108" s="5">
        <v>27.64</v>
      </c>
      <c r="N108" s="5">
        <f t="shared" si="3"/>
        <v>1.7485621493760004</v>
      </c>
    </row>
    <row r="109" spans="3:14" x14ac:dyDescent="0.2">
      <c r="C109" s="31" t="s">
        <v>5</v>
      </c>
      <c r="D109" s="5">
        <v>3069</v>
      </c>
      <c r="E109" s="5">
        <v>7</v>
      </c>
      <c r="F109" s="5">
        <v>1.272</v>
      </c>
      <c r="G109" s="5">
        <v>1.05</v>
      </c>
      <c r="H109" s="5">
        <v>16.48</v>
      </c>
      <c r="I109" s="5">
        <v>2.52</v>
      </c>
      <c r="J109" s="5">
        <v>47.62</v>
      </c>
      <c r="K109" s="5">
        <v>9.16</v>
      </c>
      <c r="L109" s="5">
        <v>123.33</v>
      </c>
      <c r="M109" s="5">
        <v>17.88</v>
      </c>
      <c r="N109" s="5">
        <f t="shared" si="3"/>
        <v>1.7758337940000002</v>
      </c>
    </row>
    <row r="110" spans="3:14" x14ac:dyDescent="0.2">
      <c r="C110" s="31" t="s">
        <v>5</v>
      </c>
      <c r="D110" s="5">
        <v>3069</v>
      </c>
      <c r="E110" s="5">
        <v>7</v>
      </c>
      <c r="F110" s="5">
        <v>0.78800000000000003</v>
      </c>
      <c r="G110" s="5">
        <v>1.89</v>
      </c>
      <c r="H110" s="5">
        <v>20.149999999999999</v>
      </c>
      <c r="I110" s="5">
        <v>2.0299999999999998</v>
      </c>
      <c r="J110" s="5">
        <v>53.11</v>
      </c>
      <c r="K110" s="5">
        <v>7.33</v>
      </c>
      <c r="L110" s="5">
        <v>94.01</v>
      </c>
      <c r="M110" s="5">
        <v>22.63</v>
      </c>
      <c r="N110" s="5">
        <f t="shared" si="3"/>
        <v>6.4159199662319999</v>
      </c>
    </row>
    <row r="111" spans="3:14" x14ac:dyDescent="0.2">
      <c r="C111" s="31" t="s">
        <v>5</v>
      </c>
      <c r="D111" s="5">
        <v>3069</v>
      </c>
      <c r="E111" s="5">
        <v>7</v>
      </c>
      <c r="F111" s="5">
        <v>3.3279999999999998</v>
      </c>
      <c r="G111" s="5">
        <v>2.0299999999999998</v>
      </c>
      <c r="H111" s="5">
        <v>87.91</v>
      </c>
      <c r="I111" s="5">
        <v>8.26</v>
      </c>
      <c r="J111" s="5">
        <v>250.92</v>
      </c>
      <c r="K111" s="5">
        <v>14.65</v>
      </c>
      <c r="L111" s="5">
        <v>271.31</v>
      </c>
      <c r="M111" s="5">
        <v>112.91</v>
      </c>
      <c r="N111" s="5">
        <f t="shared" si="3"/>
        <v>33.575210113535981</v>
      </c>
    </row>
    <row r="112" spans="3:14" x14ac:dyDescent="0.2">
      <c r="C112" s="31" t="s">
        <v>5</v>
      </c>
      <c r="D112" s="5">
        <v>3069</v>
      </c>
      <c r="E112" s="5">
        <v>7</v>
      </c>
      <c r="F112" s="5">
        <v>1.4710000000000001</v>
      </c>
      <c r="G112" s="5">
        <v>0.84</v>
      </c>
      <c r="H112" s="5">
        <v>29.3</v>
      </c>
      <c r="I112" s="5">
        <v>1.61</v>
      </c>
      <c r="J112" s="5">
        <v>73.260000000000005</v>
      </c>
      <c r="K112" s="5">
        <v>25.64</v>
      </c>
      <c r="L112" s="5">
        <v>122.49</v>
      </c>
      <c r="M112" s="5">
        <v>33.74</v>
      </c>
      <c r="N112" s="5">
        <f t="shared" si="3"/>
        <v>1.0514723063039999</v>
      </c>
    </row>
    <row r="113" spans="3:14" x14ac:dyDescent="0.2">
      <c r="C113" s="31" t="s">
        <v>5</v>
      </c>
      <c r="D113" s="5">
        <v>3069</v>
      </c>
      <c r="E113" s="5">
        <v>7</v>
      </c>
      <c r="F113" s="5">
        <v>2.085</v>
      </c>
      <c r="G113" s="5">
        <v>2.8</v>
      </c>
      <c r="H113" s="5">
        <v>69.599999999999994</v>
      </c>
      <c r="I113" s="5">
        <v>8.26</v>
      </c>
      <c r="J113" s="5">
        <v>274.73</v>
      </c>
      <c r="K113" s="5">
        <v>36.630000000000003</v>
      </c>
      <c r="L113" s="5">
        <v>230.66</v>
      </c>
      <c r="M113" s="5">
        <v>173.96</v>
      </c>
      <c r="N113" s="5">
        <f t="shared" si="3"/>
        <v>55.198523519999988</v>
      </c>
    </row>
    <row r="114" spans="3:14" x14ac:dyDescent="0.2">
      <c r="C114" s="31" t="s">
        <v>5</v>
      </c>
      <c r="D114" s="5">
        <v>3069</v>
      </c>
      <c r="E114" s="5">
        <v>7</v>
      </c>
      <c r="F114" s="5">
        <v>0.748</v>
      </c>
      <c r="G114" s="5">
        <v>0.98</v>
      </c>
      <c r="H114" s="5">
        <v>62.27</v>
      </c>
      <c r="I114" s="5">
        <v>3.36</v>
      </c>
      <c r="J114" s="5">
        <v>91.58</v>
      </c>
      <c r="K114" s="5">
        <v>12.82</v>
      </c>
      <c r="L114" s="5">
        <v>74.510000000000005</v>
      </c>
      <c r="M114" s="5">
        <v>94.02</v>
      </c>
      <c r="N114" s="5">
        <f t="shared" si="3"/>
        <v>0.8490380088959999</v>
      </c>
    </row>
    <row r="115" spans="3:14" x14ac:dyDescent="0.2">
      <c r="C115" s="31" t="s">
        <v>5</v>
      </c>
      <c r="D115" s="5">
        <v>3069</v>
      </c>
      <c r="E115" s="5">
        <v>7</v>
      </c>
      <c r="F115" s="5">
        <v>1.774</v>
      </c>
      <c r="G115" s="5">
        <v>1.33</v>
      </c>
      <c r="H115" s="5">
        <v>29.3</v>
      </c>
      <c r="I115" s="5">
        <v>2.1</v>
      </c>
      <c r="J115" s="5">
        <v>93.41</v>
      </c>
      <c r="K115" s="5">
        <v>12.82</v>
      </c>
      <c r="L115" s="5">
        <v>228.85</v>
      </c>
      <c r="M115" s="5">
        <v>36.21</v>
      </c>
      <c r="N115" s="5">
        <f t="shared" si="3"/>
        <v>5.0333351138280005</v>
      </c>
    </row>
    <row r="116" spans="3:14" x14ac:dyDescent="0.2">
      <c r="C116" s="31" t="s">
        <v>5</v>
      </c>
      <c r="D116" s="5">
        <v>3069</v>
      </c>
      <c r="E116" s="5">
        <v>7</v>
      </c>
      <c r="F116" s="5">
        <v>1.51</v>
      </c>
      <c r="G116" s="5">
        <v>2.59</v>
      </c>
      <c r="H116" s="5">
        <v>58.61</v>
      </c>
      <c r="I116" s="5">
        <v>6.93</v>
      </c>
      <c r="J116" s="5">
        <v>190.48</v>
      </c>
      <c r="K116" s="5">
        <v>21.98</v>
      </c>
      <c r="L116" s="5">
        <v>130.54</v>
      </c>
      <c r="M116" s="5">
        <v>111.39</v>
      </c>
      <c r="N116" s="5">
        <f t="shared" si="3"/>
        <v>31.639058197739988</v>
      </c>
    </row>
    <row r="117" spans="3:14" x14ac:dyDescent="0.2">
      <c r="C117" s="31" t="s">
        <v>5</v>
      </c>
      <c r="D117" s="5">
        <v>3069</v>
      </c>
      <c r="E117" s="5">
        <v>8</v>
      </c>
      <c r="F117" s="5">
        <v>0.871</v>
      </c>
      <c r="G117" s="5">
        <v>1.2</v>
      </c>
      <c r="H117" s="5">
        <v>16.48</v>
      </c>
      <c r="I117" s="5">
        <v>1.86</v>
      </c>
      <c r="J117" s="5">
        <v>29.3</v>
      </c>
      <c r="K117" s="5">
        <v>10.99</v>
      </c>
      <c r="L117" s="5">
        <v>125.83</v>
      </c>
      <c r="M117" s="5">
        <v>13.55</v>
      </c>
      <c r="N117" s="5">
        <f t="shared" si="3"/>
        <v>1.8151361279999998</v>
      </c>
    </row>
    <row r="118" spans="3:14" x14ac:dyDescent="0.2">
      <c r="C118" s="31" t="s">
        <v>5</v>
      </c>
      <c r="D118" s="5">
        <v>3069</v>
      </c>
      <c r="E118" s="5">
        <v>8</v>
      </c>
      <c r="F118" s="5">
        <v>0.83299999999999996</v>
      </c>
      <c r="G118" s="5">
        <v>1.38</v>
      </c>
      <c r="H118" s="5">
        <v>18.32</v>
      </c>
      <c r="I118" s="5">
        <v>1.56</v>
      </c>
      <c r="J118" s="5">
        <v>43.96</v>
      </c>
      <c r="K118" s="5">
        <v>9.16</v>
      </c>
      <c r="L118" s="5">
        <v>136.65</v>
      </c>
      <c r="M118" s="5">
        <v>17.100000000000001</v>
      </c>
      <c r="N118" s="5">
        <f t="shared" si="3"/>
        <v>2.6401558750559992</v>
      </c>
    </row>
    <row r="119" spans="3:14" x14ac:dyDescent="0.2">
      <c r="C119" s="31" t="s">
        <v>5</v>
      </c>
      <c r="D119" s="5">
        <v>3069</v>
      </c>
      <c r="E119" s="5">
        <v>8</v>
      </c>
      <c r="F119" s="5">
        <v>1.1599999999999999</v>
      </c>
      <c r="G119" s="5">
        <v>1.38</v>
      </c>
      <c r="H119" s="5">
        <v>21.98</v>
      </c>
      <c r="I119" s="5">
        <v>2.94</v>
      </c>
      <c r="J119" s="5">
        <v>45.79</v>
      </c>
      <c r="K119" s="5">
        <v>14.65</v>
      </c>
      <c r="L119" s="5">
        <v>104.59</v>
      </c>
      <c r="M119" s="5">
        <v>18.03</v>
      </c>
      <c r="N119" s="5">
        <f t="shared" si="3"/>
        <v>3.6765676051199989</v>
      </c>
    </row>
    <row r="120" spans="3:14" x14ac:dyDescent="0.2">
      <c r="C120" s="31" t="s">
        <v>5</v>
      </c>
      <c r="D120" s="5">
        <v>3069</v>
      </c>
      <c r="E120" s="5">
        <v>8</v>
      </c>
      <c r="F120" s="5">
        <v>1.17</v>
      </c>
      <c r="G120" s="5">
        <v>2.2200000000000002</v>
      </c>
      <c r="H120" s="5">
        <v>49.45</v>
      </c>
      <c r="I120" s="5">
        <v>4.1399999999999997</v>
      </c>
      <c r="J120" s="5">
        <v>111.72</v>
      </c>
      <c r="K120" s="5">
        <v>20.149999999999999</v>
      </c>
      <c r="L120" s="5">
        <v>106.78</v>
      </c>
      <c r="M120" s="5">
        <v>52.79</v>
      </c>
      <c r="N120" s="5">
        <f t="shared" si="3"/>
        <v>15.438037548960002</v>
      </c>
    </row>
    <row r="121" spans="3:14" x14ac:dyDescent="0.2">
      <c r="C121" s="31" t="s">
        <v>5</v>
      </c>
      <c r="D121" s="5">
        <v>3069</v>
      </c>
      <c r="E121" s="5">
        <v>8</v>
      </c>
      <c r="F121" s="5">
        <v>0.78500000000000003</v>
      </c>
      <c r="G121" s="5">
        <v>0.84</v>
      </c>
      <c r="H121" s="5">
        <v>67.77</v>
      </c>
      <c r="I121" s="5">
        <v>2.1</v>
      </c>
      <c r="J121" s="5">
        <v>126.37</v>
      </c>
      <c r="K121" s="5">
        <v>10.99</v>
      </c>
      <c r="L121" s="5">
        <v>73.040000000000006</v>
      </c>
      <c r="M121" s="5">
        <v>107.01</v>
      </c>
      <c r="N121" s="5">
        <f t="shared" si="3"/>
        <v>0.5611188038399999</v>
      </c>
    </row>
    <row r="122" spans="3:14" x14ac:dyDescent="0.2">
      <c r="C122" s="31" t="s">
        <v>5</v>
      </c>
      <c r="D122" s="5">
        <v>3069</v>
      </c>
      <c r="E122" s="5">
        <v>8</v>
      </c>
      <c r="F122" s="5">
        <v>1.792</v>
      </c>
      <c r="G122" s="5">
        <v>1.26</v>
      </c>
      <c r="H122" s="5">
        <v>16.48</v>
      </c>
      <c r="I122" s="5">
        <v>2.52</v>
      </c>
      <c r="J122" s="5">
        <v>54.95</v>
      </c>
      <c r="K122" s="5">
        <v>9.16</v>
      </c>
      <c r="L122" s="5">
        <v>263.02999999999997</v>
      </c>
      <c r="M122" s="5">
        <v>23.89</v>
      </c>
      <c r="N122" s="5">
        <f t="shared" si="3"/>
        <v>4.3231165931520001</v>
      </c>
    </row>
    <row r="123" spans="3:14" x14ac:dyDescent="0.2">
      <c r="C123" s="31" t="s">
        <v>5</v>
      </c>
      <c r="D123" s="5">
        <v>3069</v>
      </c>
      <c r="E123" s="5">
        <v>9</v>
      </c>
      <c r="F123" s="5">
        <v>2.1949999999999998</v>
      </c>
      <c r="G123" s="5">
        <v>0.66</v>
      </c>
      <c r="H123" s="5">
        <v>7.33</v>
      </c>
      <c r="I123" s="5">
        <v>2.16</v>
      </c>
      <c r="J123" s="5">
        <v>87.91</v>
      </c>
      <c r="K123" s="5">
        <v>14.65</v>
      </c>
      <c r="L123" s="5">
        <v>183.55</v>
      </c>
      <c r="M123" s="5">
        <v>56.25</v>
      </c>
      <c r="N123" s="5">
        <f t="shared" si="3"/>
        <v>0.76105078632000001</v>
      </c>
    </row>
    <row r="124" spans="3:14" x14ac:dyDescent="0.2">
      <c r="C124" s="31" t="s">
        <v>5</v>
      </c>
      <c r="D124" s="5">
        <v>3069</v>
      </c>
      <c r="E124" s="5">
        <v>9</v>
      </c>
      <c r="F124" s="5">
        <v>1.6259999999999999</v>
      </c>
      <c r="G124" s="5">
        <v>1.8</v>
      </c>
      <c r="H124" s="5">
        <v>9.16</v>
      </c>
      <c r="I124" s="5">
        <v>3.18</v>
      </c>
      <c r="J124" s="5">
        <v>23.81</v>
      </c>
      <c r="K124" s="5">
        <v>7.33</v>
      </c>
      <c r="L124" s="5">
        <v>199.98</v>
      </c>
      <c r="M124" s="5">
        <v>8.32</v>
      </c>
      <c r="N124" s="5">
        <f t="shared" si="3"/>
        <v>11.436295392</v>
      </c>
    </row>
    <row r="125" spans="3:14" x14ac:dyDescent="0.2">
      <c r="C125" s="31" t="s">
        <v>5</v>
      </c>
      <c r="D125" s="5">
        <v>3069</v>
      </c>
      <c r="E125" s="5">
        <v>9</v>
      </c>
      <c r="F125" s="5">
        <v>2.7919999999999998</v>
      </c>
      <c r="G125" s="5">
        <v>1.86</v>
      </c>
      <c r="H125" s="5">
        <v>29.3</v>
      </c>
      <c r="I125" s="5">
        <v>4.9800000000000004</v>
      </c>
      <c r="J125" s="5">
        <v>95.24</v>
      </c>
      <c r="K125" s="5">
        <v>27.47</v>
      </c>
      <c r="L125" s="5">
        <v>152.56</v>
      </c>
      <c r="M125" s="5">
        <v>46.08</v>
      </c>
      <c r="N125" s="5">
        <f t="shared" si="3"/>
        <v>21.667138250112</v>
      </c>
    </row>
    <row r="126" spans="3:14" x14ac:dyDescent="0.2">
      <c r="C126" s="31" t="s">
        <v>5</v>
      </c>
      <c r="D126" s="5">
        <v>3069</v>
      </c>
      <c r="E126" s="5">
        <v>9</v>
      </c>
      <c r="F126" s="5">
        <v>2.3149999999999999</v>
      </c>
      <c r="G126" s="5">
        <v>2.46</v>
      </c>
      <c r="H126" s="5">
        <v>29.3</v>
      </c>
      <c r="I126" s="5">
        <v>6.72</v>
      </c>
      <c r="J126" s="5">
        <v>128.21</v>
      </c>
      <c r="K126" s="5">
        <v>14.65</v>
      </c>
      <c r="L126" s="5">
        <v>234.62</v>
      </c>
      <c r="M126" s="5">
        <v>56.59</v>
      </c>
      <c r="N126" s="5">
        <f t="shared" si="3"/>
        <v>41.562687749039995</v>
      </c>
    </row>
    <row r="127" spans="3:14" x14ac:dyDescent="0.2">
      <c r="C127" s="31" t="s">
        <v>5</v>
      </c>
      <c r="D127" s="5">
        <v>3069</v>
      </c>
      <c r="E127" s="5">
        <v>9</v>
      </c>
      <c r="F127" s="5">
        <v>3.1259999999999999</v>
      </c>
      <c r="G127" s="5">
        <v>2.34</v>
      </c>
      <c r="H127" s="5">
        <v>16.48</v>
      </c>
      <c r="I127" s="5">
        <v>3.54</v>
      </c>
      <c r="J127" s="5">
        <v>91.58</v>
      </c>
      <c r="K127" s="5">
        <v>10.99</v>
      </c>
      <c r="L127" s="5">
        <v>304.57</v>
      </c>
      <c r="M127" s="5">
        <v>29.89</v>
      </c>
      <c r="N127" s="5">
        <f t="shared" si="3"/>
        <v>48.304084312223985</v>
      </c>
    </row>
    <row r="128" spans="3:14" x14ac:dyDescent="0.2">
      <c r="C128" s="31" t="s">
        <v>5</v>
      </c>
      <c r="D128" s="5">
        <v>3069</v>
      </c>
      <c r="E128" s="5">
        <v>9</v>
      </c>
      <c r="F128" s="5">
        <v>2.879</v>
      </c>
      <c r="G128" s="5">
        <v>2.34</v>
      </c>
      <c r="H128" s="5">
        <v>21.98</v>
      </c>
      <c r="I128" s="5">
        <v>5.7</v>
      </c>
      <c r="J128" s="5">
        <v>137.36000000000001</v>
      </c>
      <c r="K128" s="5">
        <v>21.98</v>
      </c>
      <c r="L128" s="5">
        <v>303.55</v>
      </c>
      <c r="M128" s="5">
        <v>46.26</v>
      </c>
      <c r="N128" s="5">
        <f t="shared" si="3"/>
        <v>44.487350842895992</v>
      </c>
    </row>
    <row r="129" spans="3:14" x14ac:dyDescent="0.2">
      <c r="C129" s="31" t="s">
        <v>5</v>
      </c>
      <c r="D129" s="5">
        <v>3069</v>
      </c>
      <c r="E129" s="5">
        <v>10</v>
      </c>
      <c r="F129" s="5">
        <v>1.9910000000000001</v>
      </c>
      <c r="G129" s="5">
        <v>0.96</v>
      </c>
      <c r="H129" s="5">
        <v>14.65</v>
      </c>
      <c r="I129" s="5">
        <v>2.3199999999999998</v>
      </c>
      <c r="J129" s="5">
        <v>80.59</v>
      </c>
      <c r="K129" s="5">
        <v>12.82</v>
      </c>
      <c r="L129" s="5">
        <v>154.97999999999999</v>
      </c>
      <c r="M129" s="5">
        <v>85.29</v>
      </c>
      <c r="N129" s="5">
        <f t="shared" si="3"/>
        <v>2.1243803074560001</v>
      </c>
    </row>
    <row r="130" spans="3:14" x14ac:dyDescent="0.2">
      <c r="C130" s="31" t="s">
        <v>5</v>
      </c>
      <c r="D130" s="5">
        <v>3069</v>
      </c>
      <c r="E130" s="5">
        <v>10</v>
      </c>
      <c r="F130" s="5">
        <v>3.347</v>
      </c>
      <c r="G130" s="5">
        <v>1.6</v>
      </c>
      <c r="H130" s="5">
        <v>14.65</v>
      </c>
      <c r="I130" s="5">
        <v>6.64</v>
      </c>
      <c r="J130" s="5">
        <v>135.53</v>
      </c>
      <c r="K130" s="5">
        <v>29.3</v>
      </c>
      <c r="L130" s="5">
        <v>267.83</v>
      </c>
      <c r="M130" s="5">
        <v>36.1</v>
      </c>
      <c r="N130" s="5">
        <f t="shared" si="3"/>
        <v>16.533430272</v>
      </c>
    </row>
    <row r="131" spans="3:14" x14ac:dyDescent="0.2">
      <c r="C131" s="31" t="s">
        <v>5</v>
      </c>
      <c r="D131" s="5">
        <v>3069</v>
      </c>
      <c r="E131" s="5">
        <v>10</v>
      </c>
      <c r="F131" s="5">
        <v>4.7939999999999996</v>
      </c>
      <c r="G131" s="5">
        <v>2.48</v>
      </c>
      <c r="H131" s="5">
        <v>27.47</v>
      </c>
      <c r="I131" s="5">
        <v>3.36</v>
      </c>
      <c r="J131" s="5">
        <v>65.930000000000007</v>
      </c>
      <c r="K131" s="5">
        <v>14.65</v>
      </c>
      <c r="L131" s="5">
        <v>391.49</v>
      </c>
      <c r="M131" s="5">
        <v>29.48</v>
      </c>
      <c r="N131" s="5">
        <f t="shared" si="3"/>
        <v>88.186149439487991</v>
      </c>
    </row>
    <row r="132" spans="3:14" x14ac:dyDescent="0.2">
      <c r="C132" s="31" t="s">
        <v>5</v>
      </c>
      <c r="D132" s="5">
        <v>3069</v>
      </c>
      <c r="E132" s="5">
        <v>10</v>
      </c>
      <c r="F132" s="5">
        <v>4.1399999999999997</v>
      </c>
      <c r="G132" s="5">
        <v>1.36</v>
      </c>
      <c r="H132" s="5">
        <v>27.47</v>
      </c>
      <c r="I132" s="5">
        <v>2.4</v>
      </c>
      <c r="J132" s="5">
        <v>51.28</v>
      </c>
      <c r="K132" s="5">
        <v>9.16</v>
      </c>
      <c r="L132" s="5">
        <v>500.86</v>
      </c>
      <c r="M132" s="5">
        <v>38.04</v>
      </c>
      <c r="N132" s="5">
        <f t="shared" si="3"/>
        <v>12.559269335040002</v>
      </c>
    </row>
    <row r="133" spans="3:14" x14ac:dyDescent="0.2">
      <c r="C133" s="31" t="s">
        <v>5</v>
      </c>
      <c r="D133" s="5">
        <v>3069</v>
      </c>
      <c r="E133" s="5">
        <v>10</v>
      </c>
      <c r="F133" s="5">
        <v>5.1070000000000002</v>
      </c>
      <c r="G133" s="5">
        <v>2.48</v>
      </c>
      <c r="H133" s="5">
        <v>36.630000000000003</v>
      </c>
      <c r="I133" s="5">
        <v>3.68</v>
      </c>
      <c r="J133" s="5">
        <v>82.42</v>
      </c>
      <c r="K133" s="5">
        <v>23.81</v>
      </c>
      <c r="L133" s="5">
        <v>435.2</v>
      </c>
      <c r="M133" s="5">
        <v>46.46</v>
      </c>
      <c r="N133" s="5">
        <f t="shared" si="3"/>
        <v>93.943818353664014</v>
      </c>
    </row>
    <row r="134" spans="3:14" x14ac:dyDescent="0.2">
      <c r="C134" s="31" t="s">
        <v>5</v>
      </c>
      <c r="D134" s="5">
        <v>3069</v>
      </c>
      <c r="E134" s="5">
        <v>10</v>
      </c>
      <c r="F134" s="5">
        <v>3.831</v>
      </c>
      <c r="G134" s="5">
        <v>1.52</v>
      </c>
      <c r="H134" s="5">
        <v>29.3</v>
      </c>
      <c r="I134" s="5">
        <v>3.36</v>
      </c>
      <c r="J134" s="5">
        <v>45.79</v>
      </c>
      <c r="K134" s="5">
        <v>5.49</v>
      </c>
      <c r="L134" s="5">
        <v>433.46</v>
      </c>
      <c r="M134" s="5">
        <v>41.58</v>
      </c>
      <c r="N134" s="5">
        <f t="shared" si="3"/>
        <v>16.225206156287999</v>
      </c>
    </row>
    <row r="135" spans="3:14" x14ac:dyDescent="0.2">
      <c r="C135" s="31" t="s">
        <v>5</v>
      </c>
      <c r="D135" s="5">
        <v>3069</v>
      </c>
      <c r="E135" s="5">
        <v>11</v>
      </c>
      <c r="F135" s="5">
        <v>8.3420000000000005</v>
      </c>
      <c r="G135" s="5">
        <v>2.2400000000000002</v>
      </c>
      <c r="H135" s="5">
        <v>38.46</v>
      </c>
      <c r="I135" s="5">
        <v>8.24</v>
      </c>
      <c r="J135" s="5">
        <v>254.58</v>
      </c>
      <c r="K135" s="5">
        <v>45.79</v>
      </c>
      <c r="L135" s="5">
        <v>461</v>
      </c>
      <c r="M135" s="5">
        <v>65.86</v>
      </c>
      <c r="N135" s="5">
        <f t="shared" si="3"/>
        <v>113.07368565964804</v>
      </c>
    </row>
    <row r="136" spans="3:14" x14ac:dyDescent="0.2">
      <c r="C136" s="31" t="s">
        <v>5</v>
      </c>
      <c r="D136" s="5">
        <v>3069</v>
      </c>
      <c r="E136" s="5">
        <v>11</v>
      </c>
      <c r="F136" s="5">
        <v>4.5279999999999996</v>
      </c>
      <c r="G136" s="5">
        <v>2.56</v>
      </c>
      <c r="H136" s="5">
        <v>23.81</v>
      </c>
      <c r="I136" s="5">
        <v>6.4</v>
      </c>
      <c r="J136" s="5">
        <v>133.69999999999999</v>
      </c>
      <c r="K136" s="5">
        <v>18.32</v>
      </c>
      <c r="L136" s="5">
        <v>564.70000000000005</v>
      </c>
      <c r="M136" s="5">
        <v>56.08</v>
      </c>
      <c r="N136" s="5">
        <f t="shared" si="3"/>
        <v>91.616484261888004</v>
      </c>
    </row>
    <row r="137" spans="3:14" x14ac:dyDescent="0.2">
      <c r="C137" s="31" t="s">
        <v>5</v>
      </c>
      <c r="D137" s="5">
        <v>3069</v>
      </c>
      <c r="E137" s="5">
        <v>11</v>
      </c>
      <c r="F137" s="5">
        <v>3.5760000000000001</v>
      </c>
      <c r="G137" s="5">
        <v>0.72</v>
      </c>
      <c r="H137" s="5">
        <v>20.149999999999999</v>
      </c>
      <c r="I137" s="5">
        <v>2.72</v>
      </c>
      <c r="J137" s="5">
        <v>45.79</v>
      </c>
      <c r="K137" s="5">
        <v>21.98</v>
      </c>
      <c r="L137" s="5">
        <v>394.65</v>
      </c>
      <c r="M137" s="5">
        <v>19.04</v>
      </c>
      <c r="N137" s="5">
        <f t="shared" si="3"/>
        <v>1.6096902266879998</v>
      </c>
    </row>
    <row r="138" spans="3:14" x14ac:dyDescent="0.2">
      <c r="C138" s="31" t="s">
        <v>5</v>
      </c>
      <c r="D138" s="5">
        <v>3069</v>
      </c>
      <c r="E138" s="5">
        <v>11</v>
      </c>
      <c r="F138" s="5">
        <v>3.5390000000000001</v>
      </c>
      <c r="G138" s="5">
        <v>1.84</v>
      </c>
      <c r="H138" s="5">
        <v>21.98</v>
      </c>
      <c r="I138" s="5">
        <v>6.16</v>
      </c>
      <c r="J138" s="5">
        <v>89.74</v>
      </c>
      <c r="K138" s="5">
        <v>16.48</v>
      </c>
      <c r="L138" s="5">
        <v>276.25</v>
      </c>
      <c r="M138" s="5">
        <v>31.7</v>
      </c>
      <c r="N138" s="5">
        <f t="shared" si="3"/>
        <v>26.587734875136004</v>
      </c>
    </row>
    <row r="139" spans="3:14" x14ac:dyDescent="0.2">
      <c r="C139" s="31" t="s">
        <v>5</v>
      </c>
      <c r="D139" s="5">
        <v>3069</v>
      </c>
      <c r="E139" s="5">
        <v>11</v>
      </c>
      <c r="F139" s="5">
        <v>2.9049999999999998</v>
      </c>
      <c r="G139" s="5">
        <v>1.1200000000000001</v>
      </c>
      <c r="H139" s="5">
        <v>14.65</v>
      </c>
      <c r="I139" s="5">
        <v>3.44</v>
      </c>
      <c r="J139" s="5">
        <v>65.930000000000007</v>
      </c>
      <c r="K139" s="5">
        <v>34.799999999999997</v>
      </c>
      <c r="L139" s="5">
        <v>270.83</v>
      </c>
      <c r="M139" s="5">
        <v>23.28</v>
      </c>
      <c r="N139" s="5">
        <f t="shared" si="3"/>
        <v>4.9220669030400011</v>
      </c>
    </row>
    <row r="140" spans="3:14" x14ac:dyDescent="0.2">
      <c r="C140" s="31" t="s">
        <v>5</v>
      </c>
      <c r="D140" s="5">
        <v>3069</v>
      </c>
      <c r="E140" s="5">
        <v>11</v>
      </c>
      <c r="F140" s="5">
        <v>5.08</v>
      </c>
      <c r="G140" s="5">
        <v>3.28</v>
      </c>
      <c r="H140" s="5">
        <v>27.47</v>
      </c>
      <c r="I140" s="5">
        <v>4.32</v>
      </c>
      <c r="J140" s="5">
        <v>47.62</v>
      </c>
      <c r="K140" s="5">
        <v>14.65</v>
      </c>
      <c r="L140" s="5">
        <v>483.1</v>
      </c>
      <c r="M140" s="5">
        <v>25.44</v>
      </c>
      <c r="N140" s="5">
        <f t="shared" si="3"/>
        <v>216.18848157695993</v>
      </c>
    </row>
    <row r="141" spans="3:14" x14ac:dyDescent="0.2">
      <c r="C141" s="31" t="s">
        <v>5</v>
      </c>
      <c r="D141" s="5">
        <v>3072</v>
      </c>
      <c r="E141" s="5">
        <v>2</v>
      </c>
      <c r="F141" s="5">
        <v>1.2509999999999999</v>
      </c>
      <c r="G141" s="5">
        <v>1.5</v>
      </c>
      <c r="H141" s="5">
        <v>23.81</v>
      </c>
      <c r="I141" s="5">
        <v>4.4400000000000004</v>
      </c>
      <c r="J141" s="5">
        <v>67.77</v>
      </c>
      <c r="K141" s="5">
        <v>9.16</v>
      </c>
      <c r="L141" s="5">
        <v>141.41</v>
      </c>
      <c r="M141" s="5">
        <v>42.32</v>
      </c>
      <c r="N141" s="5">
        <f t="shared" si="3"/>
        <v>5.0918827499999999</v>
      </c>
    </row>
    <row r="142" spans="3:14" x14ac:dyDescent="0.2">
      <c r="C142" s="31" t="s">
        <v>5</v>
      </c>
      <c r="D142" s="5">
        <v>3072</v>
      </c>
      <c r="E142" s="5">
        <v>2</v>
      </c>
      <c r="F142" s="5">
        <v>2.6389999999999998</v>
      </c>
      <c r="G142" s="5">
        <v>1.74</v>
      </c>
      <c r="H142" s="5">
        <v>20.149999999999999</v>
      </c>
      <c r="I142" s="5">
        <v>4.1399999999999997</v>
      </c>
      <c r="J142" s="5">
        <v>100.73</v>
      </c>
      <c r="K142" s="5">
        <v>10.99</v>
      </c>
      <c r="L142" s="5">
        <v>416.14</v>
      </c>
      <c r="M142" s="5">
        <v>25.05</v>
      </c>
      <c r="N142" s="5">
        <f t="shared" si="3"/>
        <v>16.766192295216001</v>
      </c>
    </row>
    <row r="143" spans="3:14" x14ac:dyDescent="0.2">
      <c r="C143" s="31" t="s">
        <v>5</v>
      </c>
      <c r="D143" s="5">
        <v>3072</v>
      </c>
      <c r="E143" s="5">
        <v>2</v>
      </c>
      <c r="F143" s="5">
        <v>1.1850000000000001</v>
      </c>
      <c r="G143" s="5">
        <v>0.72</v>
      </c>
      <c r="H143" s="5">
        <v>14.65</v>
      </c>
      <c r="I143" s="5">
        <v>1.44</v>
      </c>
      <c r="J143" s="5">
        <v>67.77</v>
      </c>
      <c r="K143" s="5">
        <v>9.16</v>
      </c>
      <c r="L143" s="5">
        <v>104.73</v>
      </c>
      <c r="M143" s="5">
        <v>40.75</v>
      </c>
      <c r="N143" s="5">
        <f t="shared" si="3"/>
        <v>0.53341244927999998</v>
      </c>
    </row>
    <row r="144" spans="3:14" x14ac:dyDescent="0.2">
      <c r="C144" s="31" t="s">
        <v>5</v>
      </c>
      <c r="D144" s="5">
        <v>3072</v>
      </c>
      <c r="E144" s="5">
        <v>2</v>
      </c>
      <c r="F144" s="5">
        <v>2.44</v>
      </c>
      <c r="G144" s="5">
        <v>1.92</v>
      </c>
      <c r="H144" s="5">
        <v>18.32</v>
      </c>
      <c r="I144" s="5">
        <v>3.24</v>
      </c>
      <c r="J144" s="5">
        <v>117.22</v>
      </c>
      <c r="K144" s="5">
        <v>10.99</v>
      </c>
      <c r="L144" s="5">
        <v>248.46</v>
      </c>
      <c r="M144" s="5">
        <v>21.56</v>
      </c>
      <c r="N144" s="5">
        <f t="shared" si="3"/>
        <v>20.82767634432</v>
      </c>
    </row>
    <row r="145" spans="3:14" x14ac:dyDescent="0.2">
      <c r="C145" s="31" t="s">
        <v>5</v>
      </c>
      <c r="D145" s="5">
        <v>3072</v>
      </c>
      <c r="E145" s="5">
        <v>2</v>
      </c>
      <c r="F145" s="5">
        <v>1.3029999999999999</v>
      </c>
      <c r="G145" s="5">
        <v>1.2</v>
      </c>
      <c r="H145" s="5">
        <v>23.81</v>
      </c>
      <c r="I145" s="5">
        <v>2.4</v>
      </c>
      <c r="J145" s="5">
        <v>67.77</v>
      </c>
      <c r="K145" s="5">
        <v>7.33</v>
      </c>
      <c r="L145" s="5">
        <v>158.65</v>
      </c>
      <c r="M145" s="5">
        <v>20.94</v>
      </c>
      <c r="N145" s="5">
        <f t="shared" si="3"/>
        <v>2.7154103039999997</v>
      </c>
    </row>
    <row r="146" spans="3:14" x14ac:dyDescent="0.2">
      <c r="C146" s="31" t="s">
        <v>5</v>
      </c>
      <c r="D146" s="5">
        <v>3072</v>
      </c>
      <c r="E146" s="5">
        <v>2</v>
      </c>
      <c r="F146" s="5">
        <v>0.79200000000000004</v>
      </c>
      <c r="G146" s="5">
        <v>0.84</v>
      </c>
      <c r="H146" s="5">
        <v>36.630000000000003</v>
      </c>
      <c r="I146" s="5">
        <v>2.2799999999999998</v>
      </c>
      <c r="J146" s="5">
        <v>75.09</v>
      </c>
      <c r="K146" s="5">
        <v>43.96</v>
      </c>
      <c r="L146" s="5">
        <v>50.15</v>
      </c>
      <c r="M146" s="5">
        <v>93.57</v>
      </c>
      <c r="N146" s="5">
        <f t="shared" si="3"/>
        <v>0.56612241100799987</v>
      </c>
    </row>
    <row r="147" spans="3:14" x14ac:dyDescent="0.2">
      <c r="C147" s="31" t="s">
        <v>5</v>
      </c>
      <c r="D147" s="5">
        <v>3072</v>
      </c>
      <c r="E147" s="5">
        <v>2</v>
      </c>
      <c r="F147" s="5">
        <v>0.74299999999999999</v>
      </c>
      <c r="G147" s="5">
        <v>1.26</v>
      </c>
      <c r="H147" s="5">
        <v>38.46</v>
      </c>
      <c r="I147" s="5">
        <v>3.06</v>
      </c>
      <c r="J147" s="5">
        <v>80.59</v>
      </c>
      <c r="K147" s="5">
        <v>31.14</v>
      </c>
      <c r="L147" s="5">
        <v>91.41</v>
      </c>
      <c r="M147" s="5">
        <v>73.599999999999994</v>
      </c>
      <c r="N147" s="5">
        <f t="shared" si="3"/>
        <v>1.792452917808</v>
      </c>
    </row>
    <row r="148" spans="3:14" x14ac:dyDescent="0.2">
      <c r="C148" s="31" t="s">
        <v>5</v>
      </c>
      <c r="D148" s="5">
        <v>3072</v>
      </c>
      <c r="E148" s="5">
        <v>2</v>
      </c>
      <c r="F148" s="5">
        <v>3.1429999999999998</v>
      </c>
      <c r="G148" s="5">
        <v>1.8</v>
      </c>
      <c r="H148" s="5">
        <v>20.149999999999999</v>
      </c>
      <c r="I148" s="5">
        <v>4.32</v>
      </c>
      <c r="J148" s="5">
        <v>91.58</v>
      </c>
      <c r="K148" s="5">
        <v>10.99</v>
      </c>
      <c r="L148" s="5">
        <v>306.89</v>
      </c>
      <c r="M148" s="5">
        <v>24.58</v>
      </c>
      <c r="N148" s="5">
        <f t="shared" si="3"/>
        <v>22.105951056000002</v>
      </c>
    </row>
    <row r="149" spans="3:14" x14ac:dyDescent="0.2">
      <c r="C149" s="31" t="s">
        <v>5</v>
      </c>
      <c r="D149" s="5">
        <v>3072</v>
      </c>
      <c r="E149" s="5">
        <v>2</v>
      </c>
      <c r="F149" s="5">
        <v>1.125</v>
      </c>
      <c r="G149" s="5">
        <v>1.74</v>
      </c>
      <c r="H149" s="5">
        <v>16.48</v>
      </c>
      <c r="I149" s="5">
        <v>3</v>
      </c>
      <c r="J149" s="5">
        <v>67.77</v>
      </c>
      <c r="K149" s="5">
        <v>12.82</v>
      </c>
      <c r="L149" s="5">
        <v>130.02000000000001</v>
      </c>
      <c r="M149" s="5">
        <v>25.24</v>
      </c>
      <c r="N149" s="5">
        <f t="shared" si="3"/>
        <v>7.1473915620000001</v>
      </c>
    </row>
    <row r="150" spans="3:14" x14ac:dyDescent="0.2">
      <c r="C150" s="31" t="s">
        <v>5</v>
      </c>
      <c r="D150" s="5">
        <v>3072</v>
      </c>
      <c r="E150" s="5">
        <v>2</v>
      </c>
      <c r="F150" s="5">
        <v>1.1759999999999999</v>
      </c>
      <c r="G150" s="5">
        <v>1.2</v>
      </c>
      <c r="H150" s="5">
        <v>14.65</v>
      </c>
      <c r="I150" s="5">
        <v>2.76</v>
      </c>
      <c r="J150" s="5">
        <v>54.95</v>
      </c>
      <c r="K150" s="5">
        <v>12.82</v>
      </c>
      <c r="L150" s="5">
        <v>153.25</v>
      </c>
      <c r="M150" s="5">
        <v>14.2</v>
      </c>
      <c r="N150" s="5">
        <f t="shared" si="3"/>
        <v>2.4507463679999999</v>
      </c>
    </row>
    <row r="151" spans="3:14" x14ac:dyDescent="0.2">
      <c r="C151" s="31" t="s">
        <v>5</v>
      </c>
      <c r="D151" s="5">
        <v>3072</v>
      </c>
      <c r="E151" s="5">
        <v>3</v>
      </c>
      <c r="F151" s="5">
        <v>2.121</v>
      </c>
      <c r="G151" s="5">
        <v>1.6</v>
      </c>
      <c r="H151" s="5">
        <v>12.82</v>
      </c>
      <c r="I151" s="5">
        <v>2.2999999999999998</v>
      </c>
      <c r="J151" s="5">
        <v>67.77</v>
      </c>
      <c r="K151" s="5">
        <v>23.81</v>
      </c>
      <c r="L151" s="5">
        <v>419.29</v>
      </c>
      <c r="M151" s="5">
        <v>17.829999999999998</v>
      </c>
      <c r="N151" s="5">
        <f t="shared" si="3"/>
        <v>10.477264896000001</v>
      </c>
    </row>
    <row r="152" spans="3:14" x14ac:dyDescent="0.2">
      <c r="C152" s="31" t="s">
        <v>5</v>
      </c>
      <c r="D152" s="5">
        <v>3072</v>
      </c>
      <c r="E152" s="5">
        <v>3</v>
      </c>
      <c r="F152" s="5">
        <v>1.494</v>
      </c>
      <c r="G152" s="5">
        <v>1.7</v>
      </c>
      <c r="H152" s="5">
        <v>21.98</v>
      </c>
      <c r="I152" s="5">
        <v>3.1</v>
      </c>
      <c r="J152" s="5">
        <v>51.28</v>
      </c>
      <c r="K152" s="5">
        <v>23.81</v>
      </c>
      <c r="L152" s="5">
        <v>143.09</v>
      </c>
      <c r="M152" s="5">
        <v>21.06</v>
      </c>
      <c r="N152" s="5">
        <f t="shared" si="3"/>
        <v>8.8520665319999985</v>
      </c>
    </row>
    <row r="153" spans="3:14" x14ac:dyDescent="0.2">
      <c r="C153" s="31" t="s">
        <v>5</v>
      </c>
      <c r="D153" s="5">
        <v>3072</v>
      </c>
      <c r="E153" s="5">
        <v>3</v>
      </c>
      <c r="F153" s="5">
        <v>1.831</v>
      </c>
      <c r="G153" s="5">
        <v>1.7</v>
      </c>
      <c r="H153" s="5">
        <v>25.64</v>
      </c>
      <c r="I153" s="5">
        <v>2.9</v>
      </c>
      <c r="J153" s="5">
        <v>86.08</v>
      </c>
      <c r="K153" s="5">
        <v>31.14</v>
      </c>
      <c r="L153" s="5">
        <v>207.16</v>
      </c>
      <c r="M153" s="5">
        <v>40.200000000000003</v>
      </c>
      <c r="N153" s="5">
        <f t="shared" si="3"/>
        <v>10.848817817999999</v>
      </c>
    </row>
    <row r="154" spans="3:14" x14ac:dyDescent="0.2">
      <c r="C154" s="31" t="s">
        <v>5</v>
      </c>
      <c r="D154" s="5">
        <v>3072</v>
      </c>
      <c r="E154" s="5">
        <v>3</v>
      </c>
      <c r="F154" s="5">
        <v>1.53</v>
      </c>
      <c r="G154" s="5">
        <v>2.6</v>
      </c>
      <c r="H154" s="5">
        <v>9.16</v>
      </c>
      <c r="I154" s="5">
        <v>3.1</v>
      </c>
      <c r="J154" s="5">
        <v>47.62</v>
      </c>
      <c r="K154" s="5">
        <v>14.65</v>
      </c>
      <c r="L154" s="5">
        <v>225.76</v>
      </c>
      <c r="M154" s="5">
        <v>18.5</v>
      </c>
      <c r="N154" s="5">
        <f t="shared" si="3"/>
        <v>32.430883680000008</v>
      </c>
    </row>
    <row r="155" spans="3:14" x14ac:dyDescent="0.2">
      <c r="C155" s="31" t="s">
        <v>5</v>
      </c>
      <c r="D155" s="5">
        <v>3072</v>
      </c>
      <c r="E155" s="5">
        <v>4</v>
      </c>
      <c r="F155" s="5">
        <v>4.617</v>
      </c>
      <c r="G155" s="5">
        <v>1.1200000000000001</v>
      </c>
      <c r="H155" s="5">
        <v>21.98</v>
      </c>
      <c r="I155" s="5">
        <v>1.72</v>
      </c>
      <c r="J155" s="5">
        <v>133.69999999999999</v>
      </c>
      <c r="K155" s="5">
        <v>16.48</v>
      </c>
      <c r="L155" s="5">
        <v>259.64999999999998</v>
      </c>
      <c r="M155" s="5">
        <v>71.010000000000005</v>
      </c>
      <c r="N155" s="5">
        <f t="shared" ref="N155:N218" si="4">(F155*1.206*(G155^3))</f>
        <v>7.8227824066560014</v>
      </c>
    </row>
    <row r="156" spans="3:14" x14ac:dyDescent="0.2">
      <c r="C156" s="31" t="s">
        <v>5</v>
      </c>
      <c r="D156" s="5">
        <v>3072</v>
      </c>
      <c r="E156" s="5">
        <v>4</v>
      </c>
      <c r="F156" s="5">
        <v>3.62</v>
      </c>
      <c r="G156" s="5">
        <v>1.88</v>
      </c>
      <c r="H156" s="5">
        <v>32.97</v>
      </c>
      <c r="I156" s="5">
        <v>5.76</v>
      </c>
      <c r="J156" s="5">
        <v>221.61</v>
      </c>
      <c r="K156" s="5">
        <v>42.12</v>
      </c>
      <c r="L156" s="5">
        <v>151.09</v>
      </c>
      <c r="M156" s="5">
        <v>107.85</v>
      </c>
      <c r="N156" s="5">
        <f t="shared" si="4"/>
        <v>29.008777443839993</v>
      </c>
    </row>
    <row r="157" spans="3:14" x14ac:dyDescent="0.2">
      <c r="C157" s="31" t="s">
        <v>5</v>
      </c>
      <c r="D157" s="5">
        <v>3072</v>
      </c>
      <c r="E157" s="5">
        <v>5</v>
      </c>
      <c r="F157" s="5">
        <v>2.0510000000000002</v>
      </c>
      <c r="G157" s="5">
        <v>1.2</v>
      </c>
      <c r="H157" s="5">
        <v>29.3</v>
      </c>
      <c r="I157" s="5">
        <v>4.08</v>
      </c>
      <c r="J157" s="5">
        <v>98.9</v>
      </c>
      <c r="K157" s="5">
        <v>14.65</v>
      </c>
      <c r="L157" s="5">
        <v>325.19</v>
      </c>
      <c r="M157" s="5">
        <v>35.700000000000003</v>
      </c>
      <c r="N157" s="5">
        <f t="shared" si="4"/>
        <v>4.2742183679999997</v>
      </c>
    </row>
    <row r="158" spans="3:14" x14ac:dyDescent="0.2">
      <c r="C158" s="31" t="s">
        <v>5</v>
      </c>
      <c r="D158" s="5">
        <v>3072</v>
      </c>
      <c r="E158" s="5">
        <v>5</v>
      </c>
      <c r="F158" s="5">
        <v>2.1989999999999998</v>
      </c>
      <c r="G158" s="5">
        <v>1.74</v>
      </c>
      <c r="H158" s="5">
        <v>21.98</v>
      </c>
      <c r="I158" s="5">
        <v>3.18</v>
      </c>
      <c r="J158" s="5">
        <v>115.38</v>
      </c>
      <c r="K158" s="5">
        <v>10.99</v>
      </c>
      <c r="L158" s="5">
        <v>287.86</v>
      </c>
      <c r="M158" s="5">
        <v>31.87</v>
      </c>
      <c r="N158" s="5">
        <f t="shared" si="4"/>
        <v>13.970768039856001</v>
      </c>
    </row>
    <row r="159" spans="3:14" x14ac:dyDescent="0.2">
      <c r="C159" s="31" t="s">
        <v>5</v>
      </c>
      <c r="D159" s="5">
        <v>3072</v>
      </c>
      <c r="E159" s="5">
        <v>5</v>
      </c>
      <c r="F159" s="5">
        <v>3.5619999999999998</v>
      </c>
      <c r="G159" s="5">
        <v>0.54</v>
      </c>
      <c r="H159" s="5">
        <v>16.48</v>
      </c>
      <c r="I159" s="5">
        <v>1.56</v>
      </c>
      <c r="J159" s="5">
        <v>62.27</v>
      </c>
      <c r="K159" s="5">
        <v>10.99</v>
      </c>
      <c r="L159" s="5">
        <v>347.77</v>
      </c>
      <c r="M159" s="5">
        <v>24.37</v>
      </c>
      <c r="N159" s="5">
        <f t="shared" si="4"/>
        <v>0.67642944220800005</v>
      </c>
    </row>
    <row r="160" spans="3:14" x14ac:dyDescent="0.2">
      <c r="C160" s="31" t="s">
        <v>5</v>
      </c>
      <c r="D160" s="5">
        <v>3072</v>
      </c>
      <c r="E160" s="5">
        <v>5</v>
      </c>
      <c r="F160" s="5">
        <v>1.5840000000000001</v>
      </c>
      <c r="G160" s="5">
        <v>0.84</v>
      </c>
      <c r="H160" s="5">
        <v>12.82</v>
      </c>
      <c r="I160" s="5">
        <v>3.54</v>
      </c>
      <c r="J160" s="5">
        <v>89.74</v>
      </c>
      <c r="K160" s="5">
        <v>25.64</v>
      </c>
      <c r="L160" s="5">
        <v>95.81</v>
      </c>
      <c r="M160" s="5">
        <v>45.67</v>
      </c>
      <c r="N160" s="5">
        <f t="shared" si="4"/>
        <v>1.1322448220159997</v>
      </c>
    </row>
    <row r="161" spans="3:14" x14ac:dyDescent="0.2">
      <c r="C161" s="31" t="s">
        <v>5</v>
      </c>
      <c r="D161" s="5">
        <v>3072</v>
      </c>
      <c r="E161" s="5">
        <v>5</v>
      </c>
      <c r="F161" s="5">
        <v>1.087</v>
      </c>
      <c r="G161" s="5">
        <v>1.62</v>
      </c>
      <c r="H161" s="5">
        <v>62.27</v>
      </c>
      <c r="I161" s="5">
        <v>2.94</v>
      </c>
      <c r="J161" s="5">
        <v>126.37</v>
      </c>
      <c r="K161" s="5">
        <v>27.47</v>
      </c>
      <c r="L161" s="5">
        <v>119.77</v>
      </c>
      <c r="M161" s="5">
        <v>102.52</v>
      </c>
      <c r="N161" s="5">
        <f t="shared" si="4"/>
        <v>5.573421588816001</v>
      </c>
    </row>
    <row r="162" spans="3:14" x14ac:dyDescent="0.2">
      <c r="C162" s="31" t="s">
        <v>5</v>
      </c>
      <c r="D162" s="5">
        <v>3072</v>
      </c>
      <c r="E162" s="5">
        <v>5</v>
      </c>
      <c r="F162" s="5">
        <v>3.02</v>
      </c>
      <c r="G162" s="5">
        <v>2.2200000000000002</v>
      </c>
      <c r="H162" s="5">
        <v>31.14</v>
      </c>
      <c r="I162" s="5">
        <v>5.82</v>
      </c>
      <c r="J162" s="5">
        <v>122.71</v>
      </c>
      <c r="K162" s="5">
        <v>31.14</v>
      </c>
      <c r="L162" s="5">
        <v>298.10000000000002</v>
      </c>
      <c r="M162" s="5">
        <v>53.29</v>
      </c>
      <c r="N162" s="5">
        <f t="shared" si="4"/>
        <v>39.848609741760008</v>
      </c>
    </row>
    <row r="163" spans="3:14" x14ac:dyDescent="0.2">
      <c r="C163" s="31" t="s">
        <v>5</v>
      </c>
      <c r="D163" s="5">
        <v>3072</v>
      </c>
      <c r="E163" s="5">
        <v>5</v>
      </c>
      <c r="F163" s="5">
        <v>2.6110000000000002</v>
      </c>
      <c r="G163" s="5">
        <v>1.38</v>
      </c>
      <c r="H163" s="5">
        <v>51.28</v>
      </c>
      <c r="I163" s="5">
        <v>3.96</v>
      </c>
      <c r="J163" s="5">
        <v>241.76</v>
      </c>
      <c r="K163" s="5">
        <v>139.19</v>
      </c>
      <c r="L163" s="5">
        <v>174.88</v>
      </c>
      <c r="M163" s="5">
        <v>49.78</v>
      </c>
      <c r="N163" s="5">
        <f t="shared" si="4"/>
        <v>8.2754465663519987</v>
      </c>
    </row>
    <row r="164" spans="3:14" x14ac:dyDescent="0.2">
      <c r="C164" s="31" t="s">
        <v>5</v>
      </c>
      <c r="D164" s="5">
        <v>3072</v>
      </c>
      <c r="E164" s="5">
        <v>5</v>
      </c>
      <c r="F164" s="5">
        <v>1.0860000000000001</v>
      </c>
      <c r="G164" s="5">
        <v>1.02</v>
      </c>
      <c r="H164" s="5">
        <v>67.77</v>
      </c>
      <c r="I164" s="5">
        <v>2.2799999999999998</v>
      </c>
      <c r="J164" s="5">
        <v>124.54</v>
      </c>
      <c r="K164" s="5">
        <v>75.09</v>
      </c>
      <c r="L164" s="5">
        <v>111.49</v>
      </c>
      <c r="M164" s="5">
        <v>69.03</v>
      </c>
      <c r="N164" s="5">
        <f t="shared" si="4"/>
        <v>1.389881096928</v>
      </c>
    </row>
    <row r="165" spans="3:14" x14ac:dyDescent="0.2">
      <c r="C165" s="31" t="s">
        <v>5</v>
      </c>
      <c r="D165" s="5">
        <v>3072</v>
      </c>
      <c r="E165" s="5">
        <v>5</v>
      </c>
      <c r="F165" s="5">
        <v>0.98899999999999999</v>
      </c>
      <c r="G165" s="5">
        <v>2.34</v>
      </c>
      <c r="H165" s="5">
        <v>64.099999999999994</v>
      </c>
      <c r="I165" s="5">
        <v>2.58</v>
      </c>
      <c r="J165" s="5">
        <v>84.25</v>
      </c>
      <c r="K165" s="5">
        <v>31.14</v>
      </c>
      <c r="L165" s="5">
        <v>121.81</v>
      </c>
      <c r="M165" s="5">
        <v>203.11</v>
      </c>
      <c r="N165" s="5">
        <f t="shared" si="4"/>
        <v>15.282386239535997</v>
      </c>
    </row>
    <row r="166" spans="3:14" x14ac:dyDescent="0.2">
      <c r="C166" s="31" t="s">
        <v>5</v>
      </c>
      <c r="D166" s="5">
        <v>3072</v>
      </c>
      <c r="E166" s="5">
        <v>6</v>
      </c>
      <c r="F166" s="5">
        <v>1.038</v>
      </c>
      <c r="G166" s="5">
        <v>1.8</v>
      </c>
      <c r="H166" s="5">
        <v>40.29</v>
      </c>
      <c r="I166" s="5">
        <v>3.15</v>
      </c>
      <c r="J166" s="5">
        <v>119.05</v>
      </c>
      <c r="K166" s="5">
        <v>12.82</v>
      </c>
      <c r="L166" s="5">
        <v>85.81</v>
      </c>
      <c r="M166" s="5">
        <v>59.34</v>
      </c>
      <c r="N166" s="5">
        <f t="shared" si="4"/>
        <v>7.300660896000001</v>
      </c>
    </row>
    <row r="167" spans="3:14" x14ac:dyDescent="0.2">
      <c r="C167" s="31" t="s">
        <v>5</v>
      </c>
      <c r="D167" s="5">
        <v>3072</v>
      </c>
      <c r="E167" s="5">
        <v>6</v>
      </c>
      <c r="F167" s="5">
        <v>1.167</v>
      </c>
      <c r="G167" s="5">
        <v>0.95</v>
      </c>
      <c r="H167" s="5">
        <v>21.98</v>
      </c>
      <c r="I167" s="5">
        <v>2.25</v>
      </c>
      <c r="J167" s="5">
        <v>71.430000000000007</v>
      </c>
      <c r="K167" s="5">
        <v>10.99</v>
      </c>
      <c r="L167" s="5">
        <v>102.45</v>
      </c>
      <c r="M167" s="5">
        <v>38.75</v>
      </c>
      <c r="N167" s="5">
        <f t="shared" si="4"/>
        <v>1.2066712897499998</v>
      </c>
    </row>
    <row r="168" spans="3:14" x14ac:dyDescent="0.2">
      <c r="C168" s="31" t="s">
        <v>5</v>
      </c>
      <c r="D168" s="5">
        <v>3072</v>
      </c>
      <c r="E168" s="5">
        <v>6</v>
      </c>
      <c r="F168" s="5">
        <v>2.0449999999999999</v>
      </c>
      <c r="G168" s="5">
        <v>1.1499999999999999</v>
      </c>
      <c r="H168" s="5">
        <v>16.48</v>
      </c>
      <c r="I168" s="5">
        <v>2.95</v>
      </c>
      <c r="J168" s="5">
        <v>80.59</v>
      </c>
      <c r="K168" s="5">
        <v>7.33</v>
      </c>
      <c r="L168" s="5">
        <v>202.98</v>
      </c>
      <c r="M168" s="5">
        <v>26.27</v>
      </c>
      <c r="N168" s="5">
        <f t="shared" si="4"/>
        <v>3.7508883862499984</v>
      </c>
    </row>
    <row r="169" spans="3:14" x14ac:dyDescent="0.2">
      <c r="C169" s="31" t="s">
        <v>5</v>
      </c>
      <c r="D169" s="5">
        <v>3072</v>
      </c>
      <c r="E169" s="5">
        <v>6</v>
      </c>
      <c r="F169" s="5">
        <v>2.1509999999999998</v>
      </c>
      <c r="G169" s="5">
        <v>1.55</v>
      </c>
      <c r="H169" s="5">
        <v>36.630000000000003</v>
      </c>
      <c r="I169" s="5">
        <v>2.5</v>
      </c>
      <c r="J169" s="5">
        <v>228.94</v>
      </c>
      <c r="K169" s="5">
        <v>23.81</v>
      </c>
      <c r="L169" s="5">
        <v>174.48</v>
      </c>
      <c r="M169" s="5">
        <v>84.62</v>
      </c>
      <c r="N169" s="5">
        <f t="shared" si="4"/>
        <v>9.6601264807499998</v>
      </c>
    </row>
    <row r="170" spans="3:14" x14ac:dyDescent="0.2">
      <c r="C170" s="31" t="s">
        <v>5</v>
      </c>
      <c r="D170" s="5">
        <v>3072</v>
      </c>
      <c r="E170" s="5">
        <v>6</v>
      </c>
      <c r="F170" s="5">
        <v>0.84399999999999997</v>
      </c>
      <c r="G170" s="5">
        <v>1</v>
      </c>
      <c r="H170" s="5">
        <v>16.48</v>
      </c>
      <c r="I170" s="5">
        <v>1.25</v>
      </c>
      <c r="J170" s="5">
        <v>64.099999999999994</v>
      </c>
      <c r="K170" s="5">
        <v>20.149999999999999</v>
      </c>
      <c r="L170" s="5">
        <v>33.96</v>
      </c>
      <c r="M170" s="5">
        <v>33.69</v>
      </c>
      <c r="N170" s="5">
        <f t="shared" si="4"/>
        <v>1.0178639999999999</v>
      </c>
    </row>
    <row r="171" spans="3:14" x14ac:dyDescent="0.2">
      <c r="C171" s="31" t="s">
        <v>5</v>
      </c>
      <c r="D171" s="5">
        <v>3072</v>
      </c>
      <c r="E171" s="5">
        <v>6</v>
      </c>
      <c r="F171" s="5">
        <v>0.92400000000000004</v>
      </c>
      <c r="G171" s="5">
        <v>0.6</v>
      </c>
      <c r="H171" s="5">
        <v>7.33</v>
      </c>
      <c r="I171" s="5">
        <v>1.25</v>
      </c>
      <c r="J171" s="5">
        <v>31.14</v>
      </c>
      <c r="K171" s="5">
        <v>9.16</v>
      </c>
      <c r="L171" s="5">
        <v>47.11</v>
      </c>
      <c r="M171" s="5">
        <v>14.77</v>
      </c>
      <c r="N171" s="5">
        <f t="shared" si="4"/>
        <v>0.240698304</v>
      </c>
    </row>
    <row r="172" spans="3:14" x14ac:dyDescent="0.2">
      <c r="C172" s="31" t="s">
        <v>5</v>
      </c>
      <c r="D172" s="5">
        <v>3072</v>
      </c>
      <c r="E172" s="5">
        <v>6</v>
      </c>
      <c r="F172" s="5">
        <v>1.4219999999999999</v>
      </c>
      <c r="G172" s="5">
        <v>1.2</v>
      </c>
      <c r="H172" s="5">
        <v>12.82</v>
      </c>
      <c r="I172" s="5">
        <v>5</v>
      </c>
      <c r="J172" s="5">
        <v>102.56</v>
      </c>
      <c r="K172" s="5">
        <v>42.12</v>
      </c>
      <c r="L172" s="5">
        <v>125.91</v>
      </c>
      <c r="M172" s="5">
        <v>36.450000000000003</v>
      </c>
      <c r="N172" s="5">
        <f t="shared" si="4"/>
        <v>2.9634024959999996</v>
      </c>
    </row>
    <row r="173" spans="3:14" x14ac:dyDescent="0.2">
      <c r="C173" s="31" t="s">
        <v>5</v>
      </c>
      <c r="D173" s="5">
        <v>3072</v>
      </c>
      <c r="E173" s="5">
        <v>6</v>
      </c>
      <c r="F173" s="5">
        <v>2.7519999999999998</v>
      </c>
      <c r="G173" s="5">
        <v>1.2</v>
      </c>
      <c r="H173" s="5">
        <v>75.09</v>
      </c>
      <c r="I173" s="5">
        <v>4.2</v>
      </c>
      <c r="J173" s="5">
        <v>261.89999999999998</v>
      </c>
      <c r="K173" s="5">
        <v>21.98</v>
      </c>
      <c r="L173" s="5">
        <v>264.32</v>
      </c>
      <c r="M173" s="5">
        <v>165.9</v>
      </c>
      <c r="N173" s="5">
        <f t="shared" si="4"/>
        <v>5.7350799359999991</v>
      </c>
    </row>
    <row r="174" spans="3:14" x14ac:dyDescent="0.2">
      <c r="C174" s="31" t="s">
        <v>5</v>
      </c>
      <c r="D174" s="5">
        <v>3072</v>
      </c>
      <c r="E174" s="5">
        <v>6</v>
      </c>
      <c r="F174" s="5">
        <v>0.94199999999999995</v>
      </c>
      <c r="G174" s="5">
        <v>0.7</v>
      </c>
      <c r="H174" s="5">
        <v>12.82</v>
      </c>
      <c r="I174" s="5">
        <v>1.2</v>
      </c>
      <c r="J174" s="5">
        <v>45.79</v>
      </c>
      <c r="K174" s="5">
        <v>7.33</v>
      </c>
      <c r="L174" s="5">
        <v>121.35</v>
      </c>
      <c r="M174" s="5">
        <v>25.54</v>
      </c>
      <c r="N174" s="5">
        <f t="shared" si="4"/>
        <v>0.38966583599999988</v>
      </c>
    </row>
    <row r="175" spans="3:14" x14ac:dyDescent="0.2">
      <c r="C175" s="31" t="s">
        <v>5</v>
      </c>
      <c r="D175" s="5">
        <v>3072</v>
      </c>
      <c r="E175" s="5">
        <v>6</v>
      </c>
      <c r="F175" s="5">
        <v>1.329</v>
      </c>
      <c r="G175" s="5">
        <v>1.35</v>
      </c>
      <c r="H175" s="5">
        <v>38.46</v>
      </c>
      <c r="I175" s="5">
        <v>2.4500000000000002</v>
      </c>
      <c r="J175" s="5">
        <v>111.72</v>
      </c>
      <c r="K175" s="5">
        <v>25.64</v>
      </c>
      <c r="L175" s="5">
        <v>112.15</v>
      </c>
      <c r="M175" s="5">
        <v>52.52</v>
      </c>
      <c r="N175" s="5">
        <f t="shared" si="4"/>
        <v>3.9434250802500004</v>
      </c>
    </row>
    <row r="176" spans="3:14" x14ac:dyDescent="0.2">
      <c r="C176" s="31" t="s">
        <v>5</v>
      </c>
      <c r="D176" s="5">
        <v>3072</v>
      </c>
      <c r="E176" s="5">
        <v>6</v>
      </c>
      <c r="F176" s="5">
        <v>0.82499999999999996</v>
      </c>
      <c r="G176" s="5">
        <v>0.85</v>
      </c>
      <c r="H176" s="5">
        <v>12.82</v>
      </c>
      <c r="I176" s="5">
        <v>1.7</v>
      </c>
      <c r="J176" s="5">
        <v>49.45</v>
      </c>
      <c r="K176" s="5">
        <v>20.149999999999999</v>
      </c>
      <c r="L176" s="5">
        <v>90.36</v>
      </c>
      <c r="M176" s="5">
        <v>16.260000000000002</v>
      </c>
      <c r="N176" s="5">
        <f t="shared" si="4"/>
        <v>0.6110236687499998</v>
      </c>
    </row>
    <row r="177" spans="3:14" x14ac:dyDescent="0.2">
      <c r="C177" s="31" t="s">
        <v>5</v>
      </c>
      <c r="D177" s="5">
        <v>3072</v>
      </c>
      <c r="E177" s="5">
        <v>6</v>
      </c>
      <c r="F177" s="5">
        <v>1</v>
      </c>
      <c r="G177" s="5">
        <v>0.7</v>
      </c>
      <c r="H177" s="5">
        <v>10.99</v>
      </c>
      <c r="I177" s="5">
        <v>2.0499999999999998</v>
      </c>
      <c r="J177" s="5">
        <v>62.27</v>
      </c>
      <c r="K177" s="5">
        <v>36.630000000000003</v>
      </c>
      <c r="L177" s="5">
        <v>59.78</v>
      </c>
      <c r="M177" s="5">
        <v>21.27</v>
      </c>
      <c r="N177" s="5">
        <f t="shared" si="4"/>
        <v>0.41365799999999986</v>
      </c>
    </row>
    <row r="178" spans="3:14" x14ac:dyDescent="0.2">
      <c r="C178" s="31" t="s">
        <v>5</v>
      </c>
      <c r="D178" s="5">
        <v>3072</v>
      </c>
      <c r="E178" s="5">
        <v>6</v>
      </c>
      <c r="F178" s="5">
        <v>1.903</v>
      </c>
      <c r="G178" s="5">
        <v>1</v>
      </c>
      <c r="H178" s="5">
        <v>49.45</v>
      </c>
      <c r="I178" s="5">
        <v>2.65</v>
      </c>
      <c r="J178" s="5">
        <v>89.74</v>
      </c>
      <c r="K178" s="5">
        <v>40.29</v>
      </c>
      <c r="L178" s="5">
        <v>152.66999999999999</v>
      </c>
      <c r="M178" s="5">
        <v>24.95</v>
      </c>
      <c r="N178" s="5">
        <f t="shared" si="4"/>
        <v>2.2950179999999998</v>
      </c>
    </row>
    <row r="179" spans="3:14" x14ac:dyDescent="0.2">
      <c r="C179" s="31" t="s">
        <v>5</v>
      </c>
      <c r="D179" s="5">
        <v>3072</v>
      </c>
      <c r="E179" s="5">
        <v>6</v>
      </c>
      <c r="F179" s="5">
        <v>1.1879999999999999</v>
      </c>
      <c r="G179" s="5">
        <v>1.65</v>
      </c>
      <c r="H179" s="5">
        <v>45.79</v>
      </c>
      <c r="I179" s="5">
        <v>2.75</v>
      </c>
      <c r="J179" s="5">
        <v>113.55</v>
      </c>
      <c r="K179" s="5">
        <v>10.99</v>
      </c>
      <c r="L179" s="5">
        <v>115.27</v>
      </c>
      <c r="M179" s="5">
        <v>57.11</v>
      </c>
      <c r="N179" s="5">
        <f t="shared" si="4"/>
        <v>6.4359932669999989</v>
      </c>
    </row>
    <row r="180" spans="3:14" x14ac:dyDescent="0.2">
      <c r="C180" s="31" t="s">
        <v>5</v>
      </c>
      <c r="D180" s="5">
        <v>3072</v>
      </c>
      <c r="E180" s="5">
        <v>6</v>
      </c>
      <c r="F180" s="5">
        <v>3.169</v>
      </c>
      <c r="G180" s="5">
        <v>1.5</v>
      </c>
      <c r="H180" s="5">
        <v>75.09</v>
      </c>
      <c r="I180" s="5">
        <v>2.95</v>
      </c>
      <c r="J180" s="5">
        <v>227.11</v>
      </c>
      <c r="K180" s="5">
        <v>38.46</v>
      </c>
      <c r="L180" s="5">
        <v>221.24</v>
      </c>
      <c r="M180" s="5">
        <v>89.77</v>
      </c>
      <c r="N180" s="5">
        <f t="shared" si="4"/>
        <v>12.898622249999999</v>
      </c>
    </row>
    <row r="181" spans="3:14" x14ac:dyDescent="0.2">
      <c r="C181" s="31" t="s">
        <v>5</v>
      </c>
      <c r="D181" s="5">
        <v>3072</v>
      </c>
      <c r="E181" s="5">
        <v>6</v>
      </c>
      <c r="F181" s="5">
        <v>2.2149999999999999</v>
      </c>
      <c r="G181" s="5">
        <v>2</v>
      </c>
      <c r="H181" s="5">
        <v>67.77</v>
      </c>
      <c r="I181" s="5">
        <v>2.85</v>
      </c>
      <c r="J181" s="5">
        <v>161.16999999999999</v>
      </c>
      <c r="K181" s="5">
        <v>45.79</v>
      </c>
      <c r="L181" s="5">
        <v>107.66</v>
      </c>
      <c r="M181" s="5">
        <v>87.4</v>
      </c>
      <c r="N181" s="5">
        <f t="shared" si="4"/>
        <v>21.37032</v>
      </c>
    </row>
    <row r="182" spans="3:14" x14ac:dyDescent="0.2">
      <c r="C182" s="31" t="s">
        <v>5</v>
      </c>
      <c r="D182" s="5">
        <v>3072</v>
      </c>
      <c r="E182" s="5">
        <v>6</v>
      </c>
      <c r="F182" s="5">
        <v>2.516</v>
      </c>
      <c r="G182" s="5">
        <v>1.55</v>
      </c>
      <c r="H182" s="5">
        <v>34.799999999999997</v>
      </c>
      <c r="I182" s="5">
        <v>2.95</v>
      </c>
      <c r="J182" s="5">
        <v>87.91</v>
      </c>
      <c r="K182" s="5">
        <v>10.99</v>
      </c>
      <c r="L182" s="5">
        <v>314.51</v>
      </c>
      <c r="M182" s="5">
        <v>56.53</v>
      </c>
      <c r="N182" s="5">
        <f t="shared" si="4"/>
        <v>11.299339017000001</v>
      </c>
    </row>
    <row r="183" spans="3:14" x14ac:dyDescent="0.2">
      <c r="C183" s="31" t="s">
        <v>5</v>
      </c>
      <c r="D183" s="5">
        <v>3072</v>
      </c>
      <c r="E183" s="5">
        <v>6</v>
      </c>
      <c r="F183" s="5">
        <v>2.093</v>
      </c>
      <c r="G183" s="5">
        <v>1.4</v>
      </c>
      <c r="H183" s="5">
        <v>40.29</v>
      </c>
      <c r="I183" s="5">
        <v>2.5</v>
      </c>
      <c r="J183" s="5">
        <v>98.9</v>
      </c>
      <c r="K183" s="5">
        <v>27.47</v>
      </c>
      <c r="L183" s="5">
        <v>144.36000000000001</v>
      </c>
      <c r="M183" s="5">
        <v>49.68</v>
      </c>
      <c r="N183" s="5">
        <f t="shared" si="4"/>
        <v>6.9262895519999983</v>
      </c>
    </row>
    <row r="184" spans="3:14" x14ac:dyDescent="0.2">
      <c r="C184" s="31" t="s">
        <v>5</v>
      </c>
      <c r="D184" s="5">
        <v>3072</v>
      </c>
      <c r="E184" s="5">
        <v>6</v>
      </c>
      <c r="F184" s="5">
        <v>2.6509999999999998</v>
      </c>
      <c r="G184" s="5">
        <v>1.65</v>
      </c>
      <c r="H184" s="5">
        <v>58.61</v>
      </c>
      <c r="I184" s="5">
        <v>3.4</v>
      </c>
      <c r="J184" s="5">
        <v>265.57</v>
      </c>
      <c r="K184" s="5">
        <v>64.099999999999994</v>
      </c>
      <c r="L184" s="5">
        <v>137.75</v>
      </c>
      <c r="M184" s="5">
        <v>171.79</v>
      </c>
      <c r="N184" s="5">
        <f t="shared" si="4"/>
        <v>14.361799790249998</v>
      </c>
    </row>
    <row r="185" spans="3:14" x14ac:dyDescent="0.2">
      <c r="C185" s="31" t="s">
        <v>5</v>
      </c>
      <c r="D185" s="5">
        <v>3072</v>
      </c>
      <c r="E185" s="5">
        <v>6</v>
      </c>
      <c r="F185" s="5">
        <v>1.298</v>
      </c>
      <c r="G185" s="5">
        <v>1.1499999999999999</v>
      </c>
      <c r="H185" s="5">
        <v>84.25</v>
      </c>
      <c r="I185" s="5">
        <v>1.85</v>
      </c>
      <c r="J185" s="5">
        <v>130.04</v>
      </c>
      <c r="K185" s="5">
        <v>9.16</v>
      </c>
      <c r="L185" s="5">
        <v>66.27</v>
      </c>
      <c r="M185" s="5">
        <v>156.63999999999999</v>
      </c>
      <c r="N185" s="5">
        <f t="shared" si="4"/>
        <v>2.3807594744999991</v>
      </c>
    </row>
    <row r="186" spans="3:14" x14ac:dyDescent="0.2">
      <c r="C186" s="31" t="s">
        <v>5</v>
      </c>
      <c r="D186" s="5">
        <v>3072</v>
      </c>
      <c r="E186" s="5">
        <v>6</v>
      </c>
      <c r="F186" s="5">
        <v>1.194</v>
      </c>
      <c r="G186" s="5">
        <v>2.15</v>
      </c>
      <c r="H186" s="5">
        <v>40.29</v>
      </c>
      <c r="I186" s="5">
        <v>2.5</v>
      </c>
      <c r="J186" s="5">
        <v>58.61</v>
      </c>
      <c r="K186" s="5">
        <v>14.65</v>
      </c>
      <c r="L186" s="5">
        <v>95.53</v>
      </c>
      <c r="M186" s="5">
        <v>39.65</v>
      </c>
      <c r="N186" s="5">
        <f t="shared" si="4"/>
        <v>14.310902218499997</v>
      </c>
    </row>
    <row r="187" spans="3:14" x14ac:dyDescent="0.2">
      <c r="C187" s="31" t="s">
        <v>5</v>
      </c>
      <c r="D187" s="5">
        <v>3072</v>
      </c>
      <c r="E187" s="5">
        <v>6</v>
      </c>
      <c r="F187" s="5">
        <v>1.742</v>
      </c>
      <c r="G187" s="5">
        <v>1.05</v>
      </c>
      <c r="H187" s="5">
        <v>32.97</v>
      </c>
      <c r="I187" s="5">
        <v>1.45</v>
      </c>
      <c r="J187" s="5">
        <v>47.62</v>
      </c>
      <c r="K187" s="5">
        <v>9.16</v>
      </c>
      <c r="L187" s="5">
        <v>120.88</v>
      </c>
      <c r="M187" s="5">
        <v>41.99</v>
      </c>
      <c r="N187" s="5">
        <f t="shared" si="4"/>
        <v>2.4319987964999998</v>
      </c>
    </row>
    <row r="188" spans="3:14" x14ac:dyDescent="0.2">
      <c r="C188" s="31" t="s">
        <v>5</v>
      </c>
      <c r="D188" s="5">
        <v>3072</v>
      </c>
      <c r="E188" s="5">
        <v>6</v>
      </c>
      <c r="F188" s="5">
        <v>1.387</v>
      </c>
      <c r="G188" s="5">
        <v>1.85</v>
      </c>
      <c r="H188" s="5">
        <v>95.24</v>
      </c>
      <c r="I188" s="5">
        <v>3.2</v>
      </c>
      <c r="J188" s="5">
        <v>206.96</v>
      </c>
      <c r="K188" s="5">
        <v>31.14</v>
      </c>
      <c r="L188" s="5">
        <v>53.81</v>
      </c>
      <c r="M188" s="5">
        <v>156.93</v>
      </c>
      <c r="N188" s="5">
        <f t="shared" si="4"/>
        <v>10.591048433250002</v>
      </c>
    </row>
    <row r="189" spans="3:14" x14ac:dyDescent="0.2">
      <c r="C189" s="31" t="s">
        <v>5</v>
      </c>
      <c r="D189" s="5">
        <v>3072</v>
      </c>
      <c r="E189" s="5">
        <v>6</v>
      </c>
      <c r="F189" s="5">
        <v>2.4910000000000001</v>
      </c>
      <c r="G189" s="5">
        <v>1.2</v>
      </c>
      <c r="H189" s="5">
        <v>25.64</v>
      </c>
      <c r="I189" s="5">
        <v>2.2999999999999998</v>
      </c>
      <c r="J189" s="5">
        <v>71.430000000000007</v>
      </c>
      <c r="K189" s="5">
        <v>9.16</v>
      </c>
      <c r="L189" s="5">
        <v>225.02</v>
      </c>
      <c r="M189" s="5">
        <v>30.53</v>
      </c>
      <c r="N189" s="5">
        <f t="shared" si="4"/>
        <v>5.1911642879999995</v>
      </c>
    </row>
    <row r="190" spans="3:14" x14ac:dyDescent="0.2">
      <c r="C190" s="31" t="s">
        <v>5</v>
      </c>
      <c r="D190" s="5">
        <v>3072</v>
      </c>
      <c r="E190" s="5">
        <v>6</v>
      </c>
      <c r="F190" s="5">
        <v>1.2270000000000001</v>
      </c>
      <c r="G190" s="5">
        <v>1.8</v>
      </c>
      <c r="H190" s="5">
        <v>43.96</v>
      </c>
      <c r="I190" s="5">
        <v>2.5</v>
      </c>
      <c r="J190" s="5">
        <v>54.95</v>
      </c>
      <c r="K190" s="5">
        <v>7.33</v>
      </c>
      <c r="L190" s="5">
        <v>119.8</v>
      </c>
      <c r="M190" s="5">
        <v>57.92</v>
      </c>
      <c r="N190" s="5">
        <f t="shared" si="4"/>
        <v>8.6299719840000009</v>
      </c>
    </row>
    <row r="191" spans="3:14" x14ac:dyDescent="0.2">
      <c r="C191" s="31" t="s">
        <v>5</v>
      </c>
      <c r="D191" s="5">
        <v>3072</v>
      </c>
      <c r="E191" s="5">
        <v>6</v>
      </c>
      <c r="F191" s="5">
        <v>0.83899999999999997</v>
      </c>
      <c r="G191" s="5">
        <v>1.1000000000000001</v>
      </c>
      <c r="H191" s="5">
        <v>25.64</v>
      </c>
      <c r="I191" s="5">
        <v>1.3</v>
      </c>
      <c r="J191" s="5">
        <v>34.799999999999997</v>
      </c>
      <c r="K191" s="5">
        <v>7.33</v>
      </c>
      <c r="L191" s="5">
        <v>74.62</v>
      </c>
      <c r="M191" s="5">
        <v>46.81</v>
      </c>
      <c r="N191" s="5">
        <f t="shared" si="4"/>
        <v>1.3467510540000003</v>
      </c>
    </row>
    <row r="192" spans="3:14" x14ac:dyDescent="0.2">
      <c r="C192" s="31" t="s">
        <v>5</v>
      </c>
      <c r="D192" s="5">
        <v>3072</v>
      </c>
      <c r="E192" s="5">
        <v>6</v>
      </c>
      <c r="F192" s="5">
        <v>1.841</v>
      </c>
      <c r="G192" s="5">
        <v>1.75</v>
      </c>
      <c r="H192" s="5">
        <v>71.430000000000007</v>
      </c>
      <c r="I192" s="5">
        <v>2.75</v>
      </c>
      <c r="J192" s="5">
        <v>173.99</v>
      </c>
      <c r="K192" s="5">
        <v>54.95</v>
      </c>
      <c r="L192" s="5">
        <v>113.16</v>
      </c>
      <c r="M192" s="5">
        <v>100.56</v>
      </c>
      <c r="N192" s="5">
        <f t="shared" si="4"/>
        <v>11.899130906249999</v>
      </c>
    </row>
    <row r="193" spans="3:14" x14ac:dyDescent="0.2">
      <c r="C193" s="31" t="s">
        <v>5</v>
      </c>
      <c r="D193" s="5">
        <v>3072</v>
      </c>
      <c r="E193" s="5">
        <v>6</v>
      </c>
      <c r="F193" s="5">
        <v>2.0859999999999999</v>
      </c>
      <c r="G193" s="5">
        <v>1.8</v>
      </c>
      <c r="H193" s="5">
        <v>51.28</v>
      </c>
      <c r="I193" s="5">
        <v>2.7</v>
      </c>
      <c r="J193" s="5">
        <v>133.69999999999999</v>
      </c>
      <c r="K193" s="5">
        <v>14.65</v>
      </c>
      <c r="L193" s="5">
        <v>167.71</v>
      </c>
      <c r="M193" s="5">
        <v>82.37</v>
      </c>
      <c r="N193" s="5">
        <f t="shared" si="4"/>
        <v>14.671655712000002</v>
      </c>
    </row>
    <row r="194" spans="3:14" x14ac:dyDescent="0.2">
      <c r="C194" s="31" t="s">
        <v>5</v>
      </c>
      <c r="D194" s="5">
        <v>3072</v>
      </c>
      <c r="E194" s="5">
        <v>6</v>
      </c>
      <c r="F194" s="5">
        <v>1.752</v>
      </c>
      <c r="G194" s="5">
        <v>2</v>
      </c>
      <c r="H194" s="5">
        <v>40.29</v>
      </c>
      <c r="I194" s="5">
        <v>2.85</v>
      </c>
      <c r="J194" s="5">
        <v>146.52000000000001</v>
      </c>
      <c r="K194" s="5">
        <v>29.3</v>
      </c>
      <c r="L194" s="5">
        <v>134.88999999999999</v>
      </c>
      <c r="M194" s="5">
        <v>63.16</v>
      </c>
      <c r="N194" s="5">
        <f t="shared" si="4"/>
        <v>16.903296000000001</v>
      </c>
    </row>
    <row r="195" spans="3:14" x14ac:dyDescent="0.2">
      <c r="C195" s="31" t="s">
        <v>5</v>
      </c>
      <c r="D195" s="5">
        <v>3072</v>
      </c>
      <c r="E195" s="5">
        <v>6</v>
      </c>
      <c r="F195" s="5">
        <v>1.7390000000000001</v>
      </c>
      <c r="G195" s="5">
        <v>1.5</v>
      </c>
      <c r="H195" s="5">
        <v>117.22</v>
      </c>
      <c r="I195" s="5">
        <v>2.4</v>
      </c>
      <c r="J195" s="5">
        <v>124.54</v>
      </c>
      <c r="K195" s="5">
        <v>95.24</v>
      </c>
      <c r="L195" s="5">
        <v>86.46</v>
      </c>
      <c r="M195" s="5">
        <v>89.12</v>
      </c>
      <c r="N195" s="5">
        <f t="shared" si="4"/>
        <v>7.0781647500000009</v>
      </c>
    </row>
    <row r="196" spans="3:14" x14ac:dyDescent="0.2">
      <c r="C196" s="31" t="s">
        <v>5</v>
      </c>
      <c r="D196" s="5">
        <v>3072</v>
      </c>
      <c r="E196" s="5">
        <v>7</v>
      </c>
      <c r="F196" s="5">
        <v>1.5289999999999999</v>
      </c>
      <c r="G196" s="5">
        <v>1.32</v>
      </c>
      <c r="H196" s="5">
        <v>18.32</v>
      </c>
      <c r="I196" s="5">
        <v>1.88</v>
      </c>
      <c r="J196" s="5">
        <v>40.29</v>
      </c>
      <c r="K196" s="5">
        <v>9.16</v>
      </c>
      <c r="L196" s="5">
        <v>161.13999999999999</v>
      </c>
      <c r="M196" s="5">
        <v>16.22</v>
      </c>
      <c r="N196" s="5">
        <f t="shared" si="4"/>
        <v>4.2410811928319996</v>
      </c>
    </row>
    <row r="197" spans="3:14" x14ac:dyDescent="0.2">
      <c r="C197" s="31" t="s">
        <v>5</v>
      </c>
      <c r="D197" s="5">
        <v>3072</v>
      </c>
      <c r="E197" s="5">
        <v>7</v>
      </c>
      <c r="F197" s="5">
        <v>1.0229999999999999</v>
      </c>
      <c r="G197" s="5">
        <v>1</v>
      </c>
      <c r="H197" s="5">
        <v>14.65</v>
      </c>
      <c r="I197" s="5">
        <v>1.36</v>
      </c>
      <c r="J197" s="5">
        <v>42.12</v>
      </c>
      <c r="K197" s="5">
        <v>10.99</v>
      </c>
      <c r="L197" s="5">
        <v>87.63</v>
      </c>
      <c r="M197" s="5">
        <v>25.1</v>
      </c>
      <c r="N197" s="5">
        <f t="shared" si="4"/>
        <v>1.2337379999999998</v>
      </c>
    </row>
    <row r="198" spans="3:14" x14ac:dyDescent="0.2">
      <c r="C198" s="31" t="s">
        <v>5</v>
      </c>
      <c r="D198" s="5">
        <v>3072</v>
      </c>
      <c r="E198" s="5">
        <v>7</v>
      </c>
      <c r="F198" s="5">
        <v>1.2130000000000001</v>
      </c>
      <c r="G198" s="5">
        <v>1.56</v>
      </c>
      <c r="H198" s="5">
        <v>20.149999999999999</v>
      </c>
      <c r="I198" s="5">
        <v>1.68</v>
      </c>
      <c r="J198" s="5">
        <v>29.3</v>
      </c>
      <c r="K198" s="5">
        <v>10.99</v>
      </c>
      <c r="L198" s="5">
        <v>109.54</v>
      </c>
      <c r="M198" s="5">
        <v>20.92</v>
      </c>
      <c r="N198" s="5">
        <f t="shared" si="4"/>
        <v>5.5536934452480011</v>
      </c>
    </row>
    <row r="199" spans="3:14" x14ac:dyDescent="0.2">
      <c r="C199" s="31" t="s">
        <v>5</v>
      </c>
      <c r="D199" s="5">
        <v>3072</v>
      </c>
      <c r="E199" s="5">
        <v>7</v>
      </c>
      <c r="F199" s="5">
        <v>1.7809999999999999</v>
      </c>
      <c r="G199" s="5">
        <v>0.68</v>
      </c>
      <c r="H199" s="5">
        <v>16.48</v>
      </c>
      <c r="I199" s="5">
        <v>1.44</v>
      </c>
      <c r="J199" s="5">
        <v>49.45</v>
      </c>
      <c r="K199" s="5">
        <v>7.33</v>
      </c>
      <c r="L199" s="5">
        <v>112.2</v>
      </c>
      <c r="M199" s="5">
        <v>24.19</v>
      </c>
      <c r="N199" s="5">
        <f t="shared" si="4"/>
        <v>0.6753640907520001</v>
      </c>
    </row>
    <row r="200" spans="3:14" x14ac:dyDescent="0.2">
      <c r="C200" s="31" t="s">
        <v>5</v>
      </c>
      <c r="D200" s="5">
        <v>3072</v>
      </c>
      <c r="E200" s="5">
        <v>7</v>
      </c>
      <c r="F200" s="5">
        <v>1.3979999999999999</v>
      </c>
      <c r="G200" s="5">
        <v>1.08</v>
      </c>
      <c r="H200" s="5">
        <v>16.48</v>
      </c>
      <c r="I200" s="5">
        <v>2.92</v>
      </c>
      <c r="J200" s="5">
        <v>73.260000000000005</v>
      </c>
      <c r="K200" s="5">
        <v>20.149999999999999</v>
      </c>
      <c r="L200" s="5">
        <v>118.29</v>
      </c>
      <c r="M200" s="5">
        <v>35.229999999999997</v>
      </c>
      <c r="N200" s="5">
        <f t="shared" si="4"/>
        <v>2.1238593154559999</v>
      </c>
    </row>
    <row r="201" spans="3:14" x14ac:dyDescent="0.2">
      <c r="C201" s="31" t="s">
        <v>5</v>
      </c>
      <c r="D201" s="5">
        <v>3072</v>
      </c>
      <c r="E201" s="5">
        <v>7</v>
      </c>
      <c r="F201" s="5">
        <v>1.8660000000000001</v>
      </c>
      <c r="G201" s="5">
        <v>0.84</v>
      </c>
      <c r="H201" s="5">
        <v>12.82</v>
      </c>
      <c r="I201" s="5">
        <v>1.28</v>
      </c>
      <c r="J201" s="5">
        <v>38.46</v>
      </c>
      <c r="K201" s="5">
        <v>10.99</v>
      </c>
      <c r="L201" s="5">
        <v>199.84</v>
      </c>
      <c r="M201" s="5">
        <v>15.29</v>
      </c>
      <c r="N201" s="5">
        <f t="shared" si="4"/>
        <v>1.3338187107839996</v>
      </c>
    </row>
    <row r="202" spans="3:14" x14ac:dyDescent="0.2">
      <c r="C202" s="31" t="s">
        <v>5</v>
      </c>
      <c r="D202" s="5">
        <v>3072</v>
      </c>
      <c r="E202" s="5">
        <v>8</v>
      </c>
      <c r="F202" s="5">
        <v>3.2250000000000001</v>
      </c>
      <c r="G202" s="5">
        <v>0.3</v>
      </c>
      <c r="H202" s="5">
        <v>12.82</v>
      </c>
      <c r="I202" s="5">
        <v>2.04</v>
      </c>
      <c r="J202" s="5">
        <v>184.98</v>
      </c>
      <c r="K202" s="5">
        <v>16.48</v>
      </c>
      <c r="L202" s="5">
        <v>250.81</v>
      </c>
      <c r="M202" s="5">
        <v>57.36</v>
      </c>
      <c r="N202" s="5">
        <f t="shared" si="4"/>
        <v>0.10501244999999999</v>
      </c>
    </row>
    <row r="203" spans="3:14" x14ac:dyDescent="0.2">
      <c r="C203" s="31" t="s">
        <v>5</v>
      </c>
      <c r="D203" s="5">
        <v>3072</v>
      </c>
      <c r="E203" s="5">
        <v>8</v>
      </c>
      <c r="F203" s="5">
        <v>1.2150000000000001</v>
      </c>
      <c r="G203" s="5">
        <v>0.78</v>
      </c>
      <c r="H203" s="5">
        <v>10.99</v>
      </c>
      <c r="I203" s="5">
        <v>2.04</v>
      </c>
      <c r="J203" s="5">
        <v>58.61</v>
      </c>
      <c r="K203" s="5">
        <v>9.16</v>
      </c>
      <c r="L203" s="5">
        <v>137.86000000000001</v>
      </c>
      <c r="M203" s="5">
        <v>16.5</v>
      </c>
      <c r="N203" s="5">
        <f t="shared" si="4"/>
        <v>0.69535630008000004</v>
      </c>
    </row>
    <row r="204" spans="3:14" x14ac:dyDescent="0.2">
      <c r="C204" s="31" t="s">
        <v>5</v>
      </c>
      <c r="D204" s="5">
        <v>3072</v>
      </c>
      <c r="E204" s="5">
        <v>8</v>
      </c>
      <c r="F204" s="5">
        <v>0.73699999999999999</v>
      </c>
      <c r="G204" s="5">
        <v>0.78</v>
      </c>
      <c r="H204" s="5">
        <v>9.16</v>
      </c>
      <c r="I204" s="5">
        <v>2.04</v>
      </c>
      <c r="J204" s="5">
        <v>78.75</v>
      </c>
      <c r="K204" s="5">
        <v>10.99</v>
      </c>
      <c r="L204" s="5">
        <v>67.08</v>
      </c>
      <c r="M204" s="5">
        <v>14.29</v>
      </c>
      <c r="N204" s="5">
        <f t="shared" si="4"/>
        <v>0.42179225774400003</v>
      </c>
    </row>
    <row r="205" spans="3:14" x14ac:dyDescent="0.2">
      <c r="C205" s="31" t="s">
        <v>5</v>
      </c>
      <c r="D205" s="5">
        <v>3072</v>
      </c>
      <c r="E205" s="5">
        <v>8</v>
      </c>
      <c r="F205" s="5">
        <v>0.66900000000000004</v>
      </c>
      <c r="G205" s="5">
        <v>0.36</v>
      </c>
      <c r="H205" s="5">
        <v>0</v>
      </c>
      <c r="I205" s="5">
        <v>4.9800000000000004</v>
      </c>
      <c r="J205" s="5">
        <v>128.21</v>
      </c>
      <c r="K205" s="5">
        <v>29.3</v>
      </c>
      <c r="L205" s="5">
        <v>27.81</v>
      </c>
      <c r="M205" s="5">
        <v>25.91</v>
      </c>
      <c r="N205" s="5">
        <f t="shared" si="4"/>
        <v>3.7642713984000001E-2</v>
      </c>
    </row>
    <row r="206" spans="3:14" x14ac:dyDescent="0.2">
      <c r="C206" s="31" t="s">
        <v>5</v>
      </c>
      <c r="D206" s="5">
        <v>3072</v>
      </c>
      <c r="E206" s="5">
        <v>8</v>
      </c>
      <c r="F206" s="5">
        <v>0.86499999999999999</v>
      </c>
      <c r="G206" s="5">
        <v>0.72</v>
      </c>
      <c r="H206" s="5">
        <v>7.33</v>
      </c>
      <c r="I206" s="5">
        <v>2.58</v>
      </c>
      <c r="J206" s="5">
        <v>53.11</v>
      </c>
      <c r="K206" s="5">
        <v>9.16</v>
      </c>
      <c r="L206" s="5">
        <v>91.6</v>
      </c>
      <c r="M206" s="5">
        <v>32.590000000000003</v>
      </c>
      <c r="N206" s="5">
        <f t="shared" si="4"/>
        <v>0.38936858112</v>
      </c>
    </row>
    <row r="207" spans="3:14" x14ac:dyDescent="0.2">
      <c r="C207" s="31" t="s">
        <v>5</v>
      </c>
      <c r="D207" s="5">
        <v>3072</v>
      </c>
      <c r="E207" s="5">
        <v>8</v>
      </c>
      <c r="F207" s="5">
        <v>0.74099999999999999</v>
      </c>
      <c r="G207" s="5">
        <v>0.66</v>
      </c>
      <c r="H207" s="5">
        <v>1.83</v>
      </c>
      <c r="I207" s="5">
        <v>2.76</v>
      </c>
      <c r="J207" s="5">
        <v>67.77</v>
      </c>
      <c r="K207" s="5">
        <v>21.98</v>
      </c>
      <c r="L207" s="5">
        <v>51.46</v>
      </c>
      <c r="M207" s="5">
        <v>56.93</v>
      </c>
      <c r="N207" s="5">
        <f t="shared" si="4"/>
        <v>0.25691965041600001</v>
      </c>
    </row>
    <row r="208" spans="3:14" x14ac:dyDescent="0.2">
      <c r="C208" s="31" t="s">
        <v>5</v>
      </c>
      <c r="D208" s="5">
        <v>3072</v>
      </c>
      <c r="E208" s="5">
        <v>8</v>
      </c>
      <c r="F208" s="5">
        <v>0.94</v>
      </c>
      <c r="G208" s="5">
        <v>0.84</v>
      </c>
      <c r="H208" s="5">
        <v>21.98</v>
      </c>
      <c r="I208" s="5">
        <v>1.1399999999999999</v>
      </c>
      <c r="J208" s="5">
        <v>42.12</v>
      </c>
      <c r="K208" s="5">
        <v>7.33</v>
      </c>
      <c r="L208" s="5">
        <v>110.19</v>
      </c>
      <c r="M208" s="5">
        <v>24.98</v>
      </c>
      <c r="N208" s="5">
        <f t="shared" si="4"/>
        <v>0.67191296255999988</v>
      </c>
    </row>
    <row r="209" spans="3:14" x14ac:dyDescent="0.2">
      <c r="C209" s="31" t="s">
        <v>5</v>
      </c>
      <c r="D209" s="5">
        <v>3072</v>
      </c>
      <c r="E209" s="5">
        <v>8</v>
      </c>
      <c r="F209" s="5">
        <v>0.754</v>
      </c>
      <c r="G209" s="5">
        <v>1.92</v>
      </c>
      <c r="H209" s="5">
        <v>40.29</v>
      </c>
      <c r="I209" s="5">
        <v>3.06</v>
      </c>
      <c r="J209" s="5">
        <v>109.89</v>
      </c>
      <c r="K209" s="5">
        <v>25.64</v>
      </c>
      <c r="L209" s="5">
        <v>64.13</v>
      </c>
      <c r="M209" s="5">
        <v>89.23</v>
      </c>
      <c r="N209" s="5">
        <f t="shared" si="4"/>
        <v>6.4360934277119997</v>
      </c>
    </row>
    <row r="210" spans="3:14" x14ac:dyDescent="0.2">
      <c r="C210" s="31" t="s">
        <v>5</v>
      </c>
      <c r="D210" s="5">
        <v>3072</v>
      </c>
      <c r="E210" s="5">
        <v>8</v>
      </c>
      <c r="F210" s="5">
        <v>4.3639999999999999</v>
      </c>
      <c r="G210" s="5">
        <v>0.48</v>
      </c>
      <c r="H210" s="5">
        <v>42.12</v>
      </c>
      <c r="I210" s="5">
        <v>4.74</v>
      </c>
      <c r="J210" s="5">
        <v>252.75</v>
      </c>
      <c r="K210" s="5">
        <v>106.23</v>
      </c>
      <c r="L210" s="5">
        <v>300.3</v>
      </c>
      <c r="M210" s="5">
        <v>70.400000000000006</v>
      </c>
      <c r="N210" s="5">
        <f t="shared" si="4"/>
        <v>0.58204392652799997</v>
      </c>
    </row>
    <row r="211" spans="3:14" x14ac:dyDescent="0.2">
      <c r="C211" s="31" t="s">
        <v>5</v>
      </c>
      <c r="D211" s="5">
        <v>3072</v>
      </c>
      <c r="E211" s="5">
        <v>8</v>
      </c>
      <c r="F211" s="5">
        <v>0.68300000000000005</v>
      </c>
      <c r="G211" s="5">
        <v>1.62</v>
      </c>
      <c r="H211" s="5">
        <v>42.12</v>
      </c>
      <c r="I211" s="5">
        <v>2.58</v>
      </c>
      <c r="J211" s="5">
        <v>60.44</v>
      </c>
      <c r="K211" s="5">
        <v>14.65</v>
      </c>
      <c r="L211" s="5">
        <v>39.89</v>
      </c>
      <c r="M211" s="5">
        <v>43.53</v>
      </c>
      <c r="N211" s="5">
        <f t="shared" si="4"/>
        <v>3.5019751105440013</v>
      </c>
    </row>
    <row r="212" spans="3:14" x14ac:dyDescent="0.2">
      <c r="C212" s="31" t="s">
        <v>5</v>
      </c>
      <c r="D212" s="5">
        <v>3072</v>
      </c>
      <c r="E212" s="5">
        <v>8</v>
      </c>
      <c r="F212" s="5">
        <v>2.3359999999999999</v>
      </c>
      <c r="G212" s="5">
        <v>1.32</v>
      </c>
      <c r="H212" s="5">
        <v>60.44</v>
      </c>
      <c r="I212" s="5">
        <v>7.86</v>
      </c>
      <c r="J212" s="5">
        <v>267.39999999999998</v>
      </c>
      <c r="K212" s="5">
        <v>38.46</v>
      </c>
      <c r="L212" s="5">
        <v>208.4</v>
      </c>
      <c r="M212" s="5">
        <v>154.36000000000001</v>
      </c>
      <c r="N212" s="5">
        <f t="shared" si="4"/>
        <v>6.479506649088</v>
      </c>
    </row>
    <row r="213" spans="3:14" x14ac:dyDescent="0.2">
      <c r="C213" s="31" t="s">
        <v>5</v>
      </c>
      <c r="D213" s="5">
        <v>3072</v>
      </c>
      <c r="E213" s="5">
        <v>8</v>
      </c>
      <c r="F213" s="5">
        <v>3.7</v>
      </c>
      <c r="G213" s="5">
        <v>0.6</v>
      </c>
      <c r="H213" s="5">
        <v>47.62</v>
      </c>
      <c r="I213" s="5">
        <v>2.7</v>
      </c>
      <c r="J213" s="5">
        <v>216.12</v>
      </c>
      <c r="K213" s="5">
        <v>21.98</v>
      </c>
      <c r="L213" s="5">
        <v>323.86</v>
      </c>
      <c r="M213" s="5">
        <v>62.34</v>
      </c>
      <c r="N213" s="5">
        <f t="shared" si="4"/>
        <v>0.9638352</v>
      </c>
    </row>
    <row r="214" spans="3:14" x14ac:dyDescent="0.2">
      <c r="C214" s="31" t="s">
        <v>5</v>
      </c>
      <c r="D214" s="5">
        <v>3072</v>
      </c>
      <c r="E214" s="5">
        <v>8</v>
      </c>
      <c r="F214" s="5">
        <v>0.88500000000000001</v>
      </c>
      <c r="G214" s="5">
        <v>1.2</v>
      </c>
      <c r="H214" s="5">
        <v>38.46</v>
      </c>
      <c r="I214" s="5">
        <v>2.2200000000000002</v>
      </c>
      <c r="J214" s="5">
        <v>64.099999999999994</v>
      </c>
      <c r="K214" s="5">
        <v>21.98</v>
      </c>
      <c r="L214" s="5">
        <v>53.64</v>
      </c>
      <c r="M214" s="5">
        <v>42.23</v>
      </c>
      <c r="N214" s="5">
        <f t="shared" si="4"/>
        <v>1.8443116799999999</v>
      </c>
    </row>
    <row r="215" spans="3:14" x14ac:dyDescent="0.2">
      <c r="C215" s="31" t="s">
        <v>5</v>
      </c>
      <c r="D215" s="5">
        <v>3072</v>
      </c>
      <c r="E215" s="5">
        <v>8</v>
      </c>
      <c r="F215" s="5">
        <v>0.626</v>
      </c>
      <c r="G215" s="5">
        <v>0.84</v>
      </c>
      <c r="H215" s="5">
        <v>21.98</v>
      </c>
      <c r="I215" s="5">
        <v>1.86</v>
      </c>
      <c r="J215" s="5">
        <v>98.9</v>
      </c>
      <c r="K215" s="5">
        <v>34.799999999999997</v>
      </c>
      <c r="L215" s="5">
        <v>88.11</v>
      </c>
      <c r="M215" s="5">
        <v>82.04</v>
      </c>
      <c r="N215" s="5">
        <f t="shared" si="4"/>
        <v>0.44746544102399988</v>
      </c>
    </row>
    <row r="216" spans="3:14" x14ac:dyDescent="0.2">
      <c r="C216" s="31" t="s">
        <v>5</v>
      </c>
      <c r="D216" s="5">
        <v>3072</v>
      </c>
      <c r="E216" s="5">
        <v>8</v>
      </c>
      <c r="F216" s="5">
        <v>1.1120000000000001</v>
      </c>
      <c r="G216" s="5">
        <v>1.02</v>
      </c>
      <c r="H216" s="5">
        <v>18.32</v>
      </c>
      <c r="I216" s="5">
        <v>2.2799999999999998</v>
      </c>
      <c r="J216" s="5">
        <v>76.92</v>
      </c>
      <c r="K216" s="5">
        <v>7.33</v>
      </c>
      <c r="L216" s="5">
        <v>164.49</v>
      </c>
      <c r="M216" s="5">
        <v>32.520000000000003</v>
      </c>
      <c r="N216" s="5">
        <f t="shared" si="4"/>
        <v>1.4231563349759999</v>
      </c>
    </row>
    <row r="217" spans="3:14" x14ac:dyDescent="0.2">
      <c r="C217" s="31" t="s">
        <v>5</v>
      </c>
      <c r="D217" s="5">
        <v>3072</v>
      </c>
      <c r="E217" s="5">
        <v>8</v>
      </c>
      <c r="F217" s="5">
        <v>3.1059999999999999</v>
      </c>
      <c r="G217" s="5">
        <v>0.48</v>
      </c>
      <c r="H217" s="5">
        <v>38.46</v>
      </c>
      <c r="I217" s="5">
        <v>3</v>
      </c>
      <c r="J217" s="5">
        <v>249.08</v>
      </c>
      <c r="K217" s="5">
        <v>21.98</v>
      </c>
      <c r="L217" s="5">
        <v>336.53</v>
      </c>
      <c r="M217" s="5">
        <v>98.85</v>
      </c>
      <c r="N217" s="5">
        <f t="shared" si="4"/>
        <v>0.41425949491199998</v>
      </c>
    </row>
    <row r="218" spans="3:14" x14ac:dyDescent="0.2">
      <c r="C218" s="31" t="s">
        <v>5</v>
      </c>
      <c r="D218" s="5">
        <v>3072</v>
      </c>
      <c r="E218" s="5">
        <v>8</v>
      </c>
      <c r="F218" s="5">
        <v>1.1739999999999999</v>
      </c>
      <c r="G218" s="5">
        <v>0.78</v>
      </c>
      <c r="H218" s="5">
        <v>14.65</v>
      </c>
      <c r="I218" s="5">
        <v>3.06</v>
      </c>
      <c r="J218" s="5">
        <v>86.08</v>
      </c>
      <c r="K218" s="5">
        <v>10.99</v>
      </c>
      <c r="L218" s="5">
        <v>99.52</v>
      </c>
      <c r="M218" s="5">
        <v>38.68</v>
      </c>
      <c r="N218" s="5">
        <f t="shared" si="4"/>
        <v>0.67189160188800001</v>
      </c>
    </row>
    <row r="219" spans="3:14" x14ac:dyDescent="0.2">
      <c r="C219" s="31" t="s">
        <v>5</v>
      </c>
      <c r="D219" s="5">
        <v>3072</v>
      </c>
      <c r="E219" s="5">
        <v>8</v>
      </c>
      <c r="F219" s="5">
        <v>0.94199999999999995</v>
      </c>
      <c r="G219" s="5">
        <v>1.74</v>
      </c>
      <c r="H219" s="5">
        <v>49.45</v>
      </c>
      <c r="I219" s="5">
        <v>2.94</v>
      </c>
      <c r="J219" s="5">
        <v>62.27</v>
      </c>
      <c r="K219" s="5">
        <v>23.81</v>
      </c>
      <c r="L219" s="5">
        <v>113.67</v>
      </c>
      <c r="M219" s="5">
        <v>49.62</v>
      </c>
      <c r="N219" s="5">
        <f t="shared" ref="N219:N282" si="5">(F219*1.206*(G219^3))</f>
        <v>5.9847492012479995</v>
      </c>
    </row>
    <row r="220" spans="3:14" x14ac:dyDescent="0.2">
      <c r="C220" s="31" t="s">
        <v>5</v>
      </c>
      <c r="D220" s="5">
        <v>3072</v>
      </c>
      <c r="E220" s="5">
        <v>8</v>
      </c>
      <c r="F220" s="5">
        <v>1.0669999999999999</v>
      </c>
      <c r="G220" s="5">
        <v>1.02</v>
      </c>
      <c r="H220" s="5">
        <v>18.32</v>
      </c>
      <c r="I220" s="5">
        <v>2.46</v>
      </c>
      <c r="J220" s="5">
        <v>60.44</v>
      </c>
      <c r="K220" s="5">
        <v>7.33</v>
      </c>
      <c r="L220" s="5">
        <v>135.63999999999999</v>
      </c>
      <c r="M220" s="5">
        <v>33.35</v>
      </c>
      <c r="N220" s="5">
        <f t="shared" si="5"/>
        <v>1.3655645768159999</v>
      </c>
    </row>
    <row r="221" spans="3:14" x14ac:dyDescent="0.2">
      <c r="C221" s="31" t="s">
        <v>5</v>
      </c>
      <c r="D221" s="5">
        <v>3072</v>
      </c>
      <c r="E221" s="5">
        <v>8</v>
      </c>
      <c r="F221" s="5">
        <v>0.98299999999999998</v>
      </c>
      <c r="G221" s="5">
        <v>1.44</v>
      </c>
      <c r="H221" s="5">
        <v>54.95</v>
      </c>
      <c r="I221" s="5">
        <v>4.0199999999999996</v>
      </c>
      <c r="J221" s="5">
        <v>181.32</v>
      </c>
      <c r="K221" s="5">
        <v>58.61</v>
      </c>
      <c r="L221" s="5">
        <v>45.39</v>
      </c>
      <c r="M221" s="5">
        <v>104.54</v>
      </c>
      <c r="N221" s="5">
        <f t="shared" si="5"/>
        <v>3.5398780600319997</v>
      </c>
    </row>
    <row r="222" spans="3:14" x14ac:dyDescent="0.2">
      <c r="C222" s="31" t="s">
        <v>5</v>
      </c>
      <c r="D222" s="5">
        <v>3072</v>
      </c>
      <c r="E222" s="5">
        <v>8</v>
      </c>
      <c r="F222" s="5">
        <v>2.6139999999999999</v>
      </c>
      <c r="G222" s="5">
        <v>0.42</v>
      </c>
      <c r="H222" s="5">
        <v>34.799999999999997</v>
      </c>
      <c r="I222" s="5">
        <v>1.2</v>
      </c>
      <c r="J222" s="5">
        <v>97.07</v>
      </c>
      <c r="K222" s="5">
        <v>16.48</v>
      </c>
      <c r="L222" s="5">
        <v>277.38</v>
      </c>
      <c r="M222" s="5">
        <v>35.11</v>
      </c>
      <c r="N222" s="5">
        <f t="shared" si="5"/>
        <v>0.23356123459199996</v>
      </c>
    </row>
    <row r="223" spans="3:14" x14ac:dyDescent="0.2">
      <c r="C223" s="31" t="s">
        <v>5</v>
      </c>
      <c r="D223" s="5">
        <v>3072</v>
      </c>
      <c r="E223" s="5">
        <v>8</v>
      </c>
      <c r="F223" s="5">
        <v>3.7429999999999999</v>
      </c>
      <c r="G223" s="5">
        <v>0.48</v>
      </c>
      <c r="H223" s="5">
        <v>34.799999999999997</v>
      </c>
      <c r="I223" s="5">
        <v>1.32</v>
      </c>
      <c r="J223" s="5">
        <v>119.05</v>
      </c>
      <c r="K223" s="5">
        <v>21.98</v>
      </c>
      <c r="L223" s="5">
        <v>298.55</v>
      </c>
      <c r="M223" s="5">
        <v>59.32</v>
      </c>
      <c r="N223" s="5">
        <f t="shared" si="5"/>
        <v>0.49921870233599991</v>
      </c>
    </row>
    <row r="224" spans="3:14" x14ac:dyDescent="0.2">
      <c r="C224" s="31" t="s">
        <v>5</v>
      </c>
      <c r="D224" s="5">
        <v>3072</v>
      </c>
      <c r="E224" s="5">
        <v>8</v>
      </c>
      <c r="F224" s="5">
        <v>2.8029999999999999</v>
      </c>
      <c r="G224" s="5">
        <v>0.54</v>
      </c>
      <c r="H224" s="5">
        <v>64.099999999999994</v>
      </c>
      <c r="I224" s="5">
        <v>1.26</v>
      </c>
      <c r="J224" s="5">
        <v>148.35</v>
      </c>
      <c r="K224" s="5">
        <v>10.99</v>
      </c>
      <c r="L224" s="5">
        <v>239.65</v>
      </c>
      <c r="M224" s="5">
        <v>110.94</v>
      </c>
      <c r="N224" s="5">
        <f t="shared" si="5"/>
        <v>0.53229413995200003</v>
      </c>
    </row>
    <row r="225" spans="3:14" x14ac:dyDescent="0.2">
      <c r="C225" s="31" t="s">
        <v>5</v>
      </c>
      <c r="D225" s="5">
        <v>3072</v>
      </c>
      <c r="E225" s="5">
        <v>8</v>
      </c>
      <c r="F225" s="5">
        <v>2.726</v>
      </c>
      <c r="G225" s="5">
        <v>0.6</v>
      </c>
      <c r="H225" s="5">
        <v>36.630000000000003</v>
      </c>
      <c r="I225" s="5">
        <v>1.5</v>
      </c>
      <c r="J225" s="5">
        <v>86.08</v>
      </c>
      <c r="K225" s="5">
        <v>16.48</v>
      </c>
      <c r="L225" s="5">
        <v>155.49</v>
      </c>
      <c r="M225" s="5">
        <v>58.15</v>
      </c>
      <c r="N225" s="5">
        <f t="shared" si="5"/>
        <v>0.71011209600000003</v>
      </c>
    </row>
    <row r="226" spans="3:14" x14ac:dyDescent="0.2">
      <c r="C226" s="31" t="s">
        <v>5</v>
      </c>
      <c r="D226" s="5">
        <v>3072</v>
      </c>
      <c r="E226" s="5">
        <v>8</v>
      </c>
      <c r="F226" s="5">
        <v>3.0670000000000002</v>
      </c>
      <c r="G226" s="5">
        <v>2.64</v>
      </c>
      <c r="H226" s="5">
        <v>75.09</v>
      </c>
      <c r="I226" s="5">
        <v>5.52</v>
      </c>
      <c r="J226" s="5">
        <v>230.77</v>
      </c>
      <c r="K226" s="5">
        <v>49.45</v>
      </c>
      <c r="L226" s="5">
        <v>185.42</v>
      </c>
      <c r="M226" s="5">
        <v>155.86000000000001</v>
      </c>
      <c r="N226" s="5">
        <f t="shared" si="5"/>
        <v>68.057009906688009</v>
      </c>
    </row>
    <row r="227" spans="3:14" x14ac:dyDescent="0.2">
      <c r="C227" s="31" t="s">
        <v>5</v>
      </c>
      <c r="D227" s="5">
        <v>3072</v>
      </c>
      <c r="E227" s="5">
        <v>8</v>
      </c>
      <c r="F227" s="5">
        <v>3.2549999999999999</v>
      </c>
      <c r="G227" s="5">
        <v>0.3</v>
      </c>
      <c r="H227" s="5">
        <v>42.12</v>
      </c>
      <c r="I227" s="5">
        <v>1.38</v>
      </c>
      <c r="J227" s="5">
        <v>89.74</v>
      </c>
      <c r="K227" s="5">
        <v>9.16</v>
      </c>
      <c r="L227" s="5">
        <v>260.01</v>
      </c>
      <c r="M227" s="5">
        <v>56.88</v>
      </c>
      <c r="N227" s="5">
        <f t="shared" si="5"/>
        <v>0.10598930999999999</v>
      </c>
    </row>
    <row r="228" spans="3:14" x14ac:dyDescent="0.2">
      <c r="C228" s="31" t="s">
        <v>5</v>
      </c>
      <c r="D228" s="5">
        <v>3072</v>
      </c>
      <c r="E228" s="5">
        <v>8</v>
      </c>
      <c r="F228" s="5">
        <v>3.8780000000000001</v>
      </c>
      <c r="G228" s="5">
        <v>0.6</v>
      </c>
      <c r="H228" s="5">
        <v>51.28</v>
      </c>
      <c r="I228" s="5">
        <v>5.94</v>
      </c>
      <c r="J228" s="5">
        <v>254.58</v>
      </c>
      <c r="K228" s="5">
        <v>109.89</v>
      </c>
      <c r="L228" s="5">
        <v>262.10000000000002</v>
      </c>
      <c r="M228" s="5">
        <v>143.38999999999999</v>
      </c>
      <c r="N228" s="5">
        <f t="shared" si="5"/>
        <v>1.0102034879999999</v>
      </c>
    </row>
    <row r="229" spans="3:14" x14ac:dyDescent="0.2">
      <c r="C229" s="31" t="s">
        <v>5</v>
      </c>
      <c r="D229" s="5">
        <v>3072</v>
      </c>
      <c r="E229" s="5">
        <v>8</v>
      </c>
      <c r="F229" s="5">
        <v>4.0439999999999996</v>
      </c>
      <c r="G229" s="5">
        <v>3.42</v>
      </c>
      <c r="H229" s="5">
        <v>163</v>
      </c>
      <c r="I229" s="5">
        <v>6.3</v>
      </c>
      <c r="J229" s="5">
        <v>249.08</v>
      </c>
      <c r="K229" s="5">
        <v>49.45</v>
      </c>
      <c r="L229" s="5">
        <v>226</v>
      </c>
      <c r="M229" s="5">
        <v>282.54000000000002</v>
      </c>
      <c r="N229" s="5">
        <f t="shared" si="5"/>
        <v>195.09079248403194</v>
      </c>
    </row>
    <row r="230" spans="3:14" x14ac:dyDescent="0.2">
      <c r="C230" s="31" t="s">
        <v>5</v>
      </c>
      <c r="D230" s="5">
        <v>3072</v>
      </c>
      <c r="E230" s="5">
        <v>8</v>
      </c>
      <c r="F230" s="5">
        <v>3.4910000000000001</v>
      </c>
      <c r="G230" s="5">
        <v>0.42</v>
      </c>
      <c r="H230" s="5">
        <v>60.44</v>
      </c>
      <c r="I230" s="5">
        <v>3.96</v>
      </c>
      <c r="J230" s="5">
        <v>252.75</v>
      </c>
      <c r="K230" s="5">
        <v>10.99</v>
      </c>
      <c r="L230" s="5">
        <v>232.53</v>
      </c>
      <c r="M230" s="5">
        <v>122.88</v>
      </c>
      <c r="N230" s="5">
        <f t="shared" si="5"/>
        <v>0.31192129684799996</v>
      </c>
    </row>
    <row r="231" spans="3:14" x14ac:dyDescent="0.2">
      <c r="C231" s="31" t="s">
        <v>5</v>
      </c>
      <c r="D231" s="5">
        <v>3072</v>
      </c>
      <c r="E231" s="5">
        <v>8</v>
      </c>
      <c r="F231" s="5">
        <v>3.6190000000000002</v>
      </c>
      <c r="G231" s="5">
        <v>0.66</v>
      </c>
      <c r="H231" s="5">
        <v>75.09</v>
      </c>
      <c r="I231" s="5">
        <v>1.68</v>
      </c>
      <c r="J231" s="5">
        <v>296.7</v>
      </c>
      <c r="K231" s="5">
        <v>14.65</v>
      </c>
      <c r="L231" s="5">
        <v>289.19</v>
      </c>
      <c r="M231" s="5">
        <v>191.31</v>
      </c>
      <c r="N231" s="5">
        <f t="shared" si="5"/>
        <v>1.2547803169440002</v>
      </c>
    </row>
    <row r="232" spans="3:14" x14ac:dyDescent="0.2">
      <c r="C232" s="31" t="s">
        <v>5</v>
      </c>
      <c r="D232" s="5">
        <v>3072</v>
      </c>
      <c r="E232" s="5">
        <v>8</v>
      </c>
      <c r="F232" s="5">
        <v>1.5720000000000001</v>
      </c>
      <c r="G232" s="5">
        <v>1.98</v>
      </c>
      <c r="H232" s="5">
        <v>141.03</v>
      </c>
      <c r="I232" s="5">
        <v>2.16</v>
      </c>
      <c r="J232" s="5">
        <v>144.69</v>
      </c>
      <c r="K232" s="5">
        <v>75.09</v>
      </c>
      <c r="L232" s="5">
        <v>59.18</v>
      </c>
      <c r="M232" s="5">
        <v>116.22</v>
      </c>
      <c r="N232" s="5">
        <f t="shared" si="5"/>
        <v>14.716191150143999</v>
      </c>
    </row>
    <row r="233" spans="3:14" x14ac:dyDescent="0.2">
      <c r="C233" s="31" t="s">
        <v>5</v>
      </c>
      <c r="D233" s="5">
        <v>3072</v>
      </c>
      <c r="E233" s="5">
        <v>8</v>
      </c>
      <c r="F233" s="5">
        <v>3.016</v>
      </c>
      <c r="G233" s="5">
        <v>0.72</v>
      </c>
      <c r="H233" s="5">
        <v>73.260000000000005</v>
      </c>
      <c r="I233" s="5">
        <v>1.68</v>
      </c>
      <c r="J233" s="5">
        <v>135.53</v>
      </c>
      <c r="K233" s="5">
        <v>21.98</v>
      </c>
      <c r="L233" s="5">
        <v>274.77</v>
      </c>
      <c r="M233" s="5">
        <v>82.69</v>
      </c>
      <c r="N233" s="5">
        <f t="shared" si="5"/>
        <v>1.3576134574079999</v>
      </c>
    </row>
    <row r="234" spans="3:14" x14ac:dyDescent="0.2">
      <c r="C234" s="31" t="s">
        <v>5</v>
      </c>
      <c r="D234" s="5">
        <v>3072</v>
      </c>
      <c r="E234" s="5">
        <v>8</v>
      </c>
      <c r="F234" s="5">
        <v>0.97</v>
      </c>
      <c r="G234" s="5">
        <v>1.26</v>
      </c>
      <c r="H234" s="5">
        <v>25.64</v>
      </c>
      <c r="I234" s="5">
        <v>1.26</v>
      </c>
      <c r="J234" s="5">
        <v>23.81</v>
      </c>
      <c r="K234" s="5">
        <v>7.33</v>
      </c>
      <c r="L234" s="5">
        <v>94.43</v>
      </c>
      <c r="M234" s="5">
        <v>33.31</v>
      </c>
      <c r="N234" s="5">
        <f t="shared" si="5"/>
        <v>2.3400798523199997</v>
      </c>
    </row>
    <row r="235" spans="3:14" x14ac:dyDescent="0.2">
      <c r="C235" s="31" t="s">
        <v>5</v>
      </c>
      <c r="D235" s="5">
        <v>3072</v>
      </c>
      <c r="E235" s="5">
        <v>8</v>
      </c>
      <c r="F235" s="5">
        <v>2.1920000000000002</v>
      </c>
      <c r="G235" s="5">
        <v>1.56</v>
      </c>
      <c r="H235" s="5">
        <v>32.97</v>
      </c>
      <c r="I235" s="5">
        <v>1.86</v>
      </c>
      <c r="J235" s="5">
        <v>58.61</v>
      </c>
      <c r="K235" s="5">
        <v>10.99</v>
      </c>
      <c r="L235" s="5">
        <v>197.69</v>
      </c>
      <c r="M235" s="5">
        <v>41.83</v>
      </c>
      <c r="N235" s="5">
        <f t="shared" si="5"/>
        <v>10.036023109632001</v>
      </c>
    </row>
    <row r="236" spans="3:14" x14ac:dyDescent="0.2">
      <c r="C236" s="31" t="s">
        <v>5</v>
      </c>
      <c r="D236" s="5">
        <v>3072</v>
      </c>
      <c r="E236" s="5">
        <v>8</v>
      </c>
      <c r="F236" s="5">
        <v>3.1989999999999998</v>
      </c>
      <c r="G236" s="5">
        <v>0.48</v>
      </c>
      <c r="H236" s="5">
        <v>53.11</v>
      </c>
      <c r="I236" s="5">
        <v>5.76</v>
      </c>
      <c r="J236" s="5">
        <v>252.75</v>
      </c>
      <c r="K236" s="5">
        <v>16.48</v>
      </c>
      <c r="L236" s="5">
        <v>225.46</v>
      </c>
      <c r="M236" s="5">
        <v>130.62</v>
      </c>
      <c r="N236" s="5">
        <f t="shared" si="5"/>
        <v>0.42666327244799995</v>
      </c>
    </row>
    <row r="237" spans="3:14" x14ac:dyDescent="0.2">
      <c r="C237" s="31" t="s">
        <v>5</v>
      </c>
      <c r="D237" s="5">
        <v>3072</v>
      </c>
      <c r="E237" s="5">
        <v>8</v>
      </c>
      <c r="F237" s="5">
        <v>1.464</v>
      </c>
      <c r="G237" s="5">
        <v>1.5</v>
      </c>
      <c r="H237" s="5">
        <v>49.45</v>
      </c>
      <c r="I237" s="5">
        <v>1.5</v>
      </c>
      <c r="J237" s="5">
        <v>47.62</v>
      </c>
      <c r="K237" s="5">
        <v>18.32</v>
      </c>
      <c r="L237" s="5">
        <v>68.75</v>
      </c>
      <c r="M237" s="5">
        <v>39.21</v>
      </c>
      <c r="N237" s="5">
        <f t="shared" si="5"/>
        <v>5.9588459999999994</v>
      </c>
    </row>
    <row r="238" spans="3:14" x14ac:dyDescent="0.2">
      <c r="C238" s="31" t="s">
        <v>5</v>
      </c>
      <c r="D238" s="5">
        <v>3072</v>
      </c>
      <c r="E238" s="5">
        <v>8</v>
      </c>
      <c r="F238" s="5">
        <v>2.294</v>
      </c>
      <c r="G238" s="5">
        <v>0.6</v>
      </c>
      <c r="H238" s="5">
        <v>38.46</v>
      </c>
      <c r="I238" s="5">
        <v>1.2</v>
      </c>
      <c r="J238" s="5">
        <v>109.89</v>
      </c>
      <c r="K238" s="5">
        <v>10.99</v>
      </c>
      <c r="L238" s="5">
        <v>202.13</v>
      </c>
      <c r="M238" s="5">
        <v>72.03</v>
      </c>
      <c r="N238" s="5">
        <f t="shared" si="5"/>
        <v>0.59757782399999992</v>
      </c>
    </row>
    <row r="239" spans="3:14" x14ac:dyDescent="0.2">
      <c r="C239" s="31" t="s">
        <v>5</v>
      </c>
      <c r="D239" s="5">
        <v>3072</v>
      </c>
      <c r="E239" s="5">
        <v>8</v>
      </c>
      <c r="F239" s="5">
        <v>3.2090000000000001</v>
      </c>
      <c r="G239" s="5">
        <v>0.42</v>
      </c>
      <c r="H239" s="5">
        <v>43.96</v>
      </c>
      <c r="I239" s="5">
        <v>1.5</v>
      </c>
      <c r="J239" s="5">
        <v>106.23</v>
      </c>
      <c r="K239" s="5">
        <v>12.82</v>
      </c>
      <c r="L239" s="5">
        <v>368.14</v>
      </c>
      <c r="M239" s="5">
        <v>68.260000000000005</v>
      </c>
      <c r="N239" s="5">
        <f t="shared" si="5"/>
        <v>0.28672456075199998</v>
      </c>
    </row>
    <row r="240" spans="3:14" x14ac:dyDescent="0.2">
      <c r="C240" s="31" t="s">
        <v>5</v>
      </c>
      <c r="D240" s="5">
        <v>3072</v>
      </c>
      <c r="E240" s="5">
        <v>8</v>
      </c>
      <c r="F240" s="5">
        <v>3.7069999999999999</v>
      </c>
      <c r="G240" s="5">
        <v>0.54</v>
      </c>
      <c r="H240" s="5">
        <v>40.29</v>
      </c>
      <c r="I240" s="5">
        <v>1.32</v>
      </c>
      <c r="J240" s="5">
        <v>109.89</v>
      </c>
      <c r="K240" s="5">
        <v>12.82</v>
      </c>
      <c r="L240" s="5">
        <v>408.56</v>
      </c>
      <c r="M240" s="5">
        <v>59.9</v>
      </c>
      <c r="N240" s="5">
        <f t="shared" si="5"/>
        <v>0.70396517188800001</v>
      </c>
    </row>
    <row r="241" spans="3:14" x14ac:dyDescent="0.2">
      <c r="C241" s="31" t="s">
        <v>5</v>
      </c>
      <c r="D241" s="5">
        <v>3072</v>
      </c>
      <c r="E241" s="5">
        <v>8</v>
      </c>
      <c r="F241" s="5">
        <v>1.093</v>
      </c>
      <c r="G241" s="5">
        <v>1.02</v>
      </c>
      <c r="H241" s="5">
        <v>78.75</v>
      </c>
      <c r="I241" s="5">
        <v>2.52</v>
      </c>
      <c r="J241" s="5">
        <v>76.92</v>
      </c>
      <c r="K241" s="5">
        <v>7.33</v>
      </c>
      <c r="L241" s="5">
        <v>81.680000000000007</v>
      </c>
      <c r="M241" s="5">
        <v>127.47</v>
      </c>
      <c r="N241" s="5">
        <f t="shared" si="5"/>
        <v>1.3988398148639998</v>
      </c>
    </row>
    <row r="242" spans="3:14" x14ac:dyDescent="0.2">
      <c r="C242" s="31" t="s">
        <v>5</v>
      </c>
      <c r="D242" s="5">
        <v>3072</v>
      </c>
      <c r="E242" s="5">
        <v>8</v>
      </c>
      <c r="F242" s="5">
        <v>3.8719999999999999</v>
      </c>
      <c r="G242" s="5">
        <v>0.42</v>
      </c>
      <c r="H242" s="5">
        <v>23.81</v>
      </c>
      <c r="I242" s="5">
        <v>1.32</v>
      </c>
      <c r="J242" s="5">
        <v>113.55</v>
      </c>
      <c r="K242" s="5">
        <v>18.32</v>
      </c>
      <c r="L242" s="5">
        <v>275.68</v>
      </c>
      <c r="M242" s="5">
        <v>53.84</v>
      </c>
      <c r="N242" s="5">
        <f t="shared" si="5"/>
        <v>0.34596369561599993</v>
      </c>
    </row>
    <row r="243" spans="3:14" x14ac:dyDescent="0.2">
      <c r="C243" s="31" t="s">
        <v>5</v>
      </c>
      <c r="D243" s="5">
        <v>3072</v>
      </c>
      <c r="E243" s="5">
        <v>8</v>
      </c>
      <c r="F243" s="5">
        <v>1.27</v>
      </c>
      <c r="G243" s="5">
        <v>1.1399999999999999</v>
      </c>
      <c r="H243" s="5">
        <v>31.14</v>
      </c>
      <c r="I243" s="5">
        <v>1.44</v>
      </c>
      <c r="J243" s="5">
        <v>31.14</v>
      </c>
      <c r="K243" s="5">
        <v>5.49</v>
      </c>
      <c r="L243" s="5">
        <v>164.79</v>
      </c>
      <c r="M243" s="5">
        <v>30.01</v>
      </c>
      <c r="N243" s="5">
        <f t="shared" si="5"/>
        <v>2.2691624212799995</v>
      </c>
    </row>
    <row r="244" spans="3:14" x14ac:dyDescent="0.2">
      <c r="C244" s="31" t="s">
        <v>5</v>
      </c>
      <c r="D244" s="5">
        <v>3072</v>
      </c>
      <c r="E244" s="5">
        <v>8</v>
      </c>
      <c r="F244" s="5">
        <v>1.151</v>
      </c>
      <c r="G244" s="5">
        <v>1.5</v>
      </c>
      <c r="H244" s="5">
        <v>58.61</v>
      </c>
      <c r="I244" s="5">
        <v>1.5</v>
      </c>
      <c r="J244" s="5">
        <v>56.78</v>
      </c>
      <c r="K244" s="5">
        <v>20.149999999999999</v>
      </c>
      <c r="L244" s="5">
        <v>55.07</v>
      </c>
      <c r="M244" s="5">
        <v>188.17</v>
      </c>
      <c r="N244" s="5">
        <f t="shared" si="5"/>
        <v>4.6848577499999999</v>
      </c>
    </row>
    <row r="245" spans="3:14" x14ac:dyDescent="0.2">
      <c r="C245" s="31" t="s">
        <v>5</v>
      </c>
      <c r="D245" s="5">
        <v>3072</v>
      </c>
      <c r="E245" s="5">
        <v>8</v>
      </c>
      <c r="F245" s="5">
        <v>3.6</v>
      </c>
      <c r="G245" s="5">
        <v>0.54</v>
      </c>
      <c r="H245" s="5">
        <v>53.11</v>
      </c>
      <c r="I245" s="5">
        <v>1.74</v>
      </c>
      <c r="J245" s="5">
        <v>139.19</v>
      </c>
      <c r="K245" s="5">
        <v>20.149999999999999</v>
      </c>
      <c r="L245" s="5">
        <v>250.67</v>
      </c>
      <c r="M245" s="5">
        <v>67.22</v>
      </c>
      <c r="N245" s="5">
        <f t="shared" si="5"/>
        <v>0.6836457024</v>
      </c>
    </row>
    <row r="246" spans="3:14" x14ac:dyDescent="0.2">
      <c r="C246" s="31" t="s">
        <v>5</v>
      </c>
      <c r="D246" s="5">
        <v>3072</v>
      </c>
      <c r="E246" s="5">
        <v>9</v>
      </c>
      <c r="F246" s="5">
        <v>2.5510000000000002</v>
      </c>
      <c r="G246" s="5">
        <v>0.7</v>
      </c>
      <c r="H246" s="5">
        <v>12.82</v>
      </c>
      <c r="I246" s="5">
        <v>1.25</v>
      </c>
      <c r="J246" s="5">
        <v>73.260000000000005</v>
      </c>
      <c r="K246" s="5">
        <v>5.49</v>
      </c>
      <c r="L246" s="5">
        <v>306.92</v>
      </c>
      <c r="M246" s="5">
        <v>35.880000000000003</v>
      </c>
      <c r="N246" s="5">
        <f t="shared" si="5"/>
        <v>1.0552415579999999</v>
      </c>
    </row>
    <row r="247" spans="3:14" x14ac:dyDescent="0.2">
      <c r="C247" s="31" t="s">
        <v>5</v>
      </c>
      <c r="D247" s="5">
        <v>3072</v>
      </c>
      <c r="E247" s="5">
        <v>9</v>
      </c>
      <c r="F247" s="5">
        <v>1.766</v>
      </c>
      <c r="G247" s="5">
        <v>1.2</v>
      </c>
      <c r="H247" s="5">
        <v>10.99</v>
      </c>
      <c r="I247" s="5">
        <v>2.7</v>
      </c>
      <c r="J247" s="5">
        <v>60.44</v>
      </c>
      <c r="K247" s="5">
        <v>27.47</v>
      </c>
      <c r="L247" s="5">
        <v>121.96</v>
      </c>
      <c r="M247" s="5">
        <v>17.34</v>
      </c>
      <c r="N247" s="5">
        <f t="shared" si="5"/>
        <v>3.6802874879999998</v>
      </c>
    </row>
    <row r="248" spans="3:14" x14ac:dyDescent="0.2">
      <c r="C248" s="31" t="s">
        <v>5</v>
      </c>
      <c r="D248" s="5">
        <v>3072</v>
      </c>
      <c r="E248" s="5">
        <v>9</v>
      </c>
      <c r="F248" s="5">
        <v>3.802</v>
      </c>
      <c r="G248" s="5">
        <v>1.6</v>
      </c>
      <c r="H248" s="5">
        <v>23.81</v>
      </c>
      <c r="I248" s="5">
        <v>3.7</v>
      </c>
      <c r="J248" s="5">
        <v>100.73</v>
      </c>
      <c r="K248" s="5">
        <v>29.3</v>
      </c>
      <c r="L248" s="5">
        <v>181.89</v>
      </c>
      <c r="M248" s="5">
        <v>33.79</v>
      </c>
      <c r="N248" s="5">
        <f t="shared" si="5"/>
        <v>18.781028352000007</v>
      </c>
    </row>
    <row r="249" spans="3:14" x14ac:dyDescent="0.2">
      <c r="C249" s="31" t="s">
        <v>5</v>
      </c>
      <c r="D249" s="5">
        <v>3072</v>
      </c>
      <c r="E249" s="5">
        <v>9</v>
      </c>
      <c r="F249" s="5">
        <v>1.51</v>
      </c>
      <c r="G249" s="5">
        <v>0.5</v>
      </c>
      <c r="H249" s="5">
        <v>36.630000000000003</v>
      </c>
      <c r="I249" s="5">
        <v>2.75</v>
      </c>
      <c r="J249" s="5">
        <v>89.74</v>
      </c>
      <c r="K249" s="5">
        <v>62.27</v>
      </c>
      <c r="L249" s="5">
        <v>149.69999999999999</v>
      </c>
      <c r="M249" s="5">
        <v>24.22</v>
      </c>
      <c r="N249" s="5">
        <f t="shared" si="5"/>
        <v>0.22763249999999999</v>
      </c>
    </row>
    <row r="250" spans="3:14" x14ac:dyDescent="0.2">
      <c r="C250" s="31" t="s">
        <v>5</v>
      </c>
      <c r="D250" s="5">
        <v>3072</v>
      </c>
      <c r="E250" s="5">
        <v>9</v>
      </c>
      <c r="F250" s="5">
        <v>1.7210000000000001</v>
      </c>
      <c r="G250" s="5">
        <v>1</v>
      </c>
      <c r="H250" s="5">
        <v>45.79</v>
      </c>
      <c r="I250" s="5">
        <v>4.2</v>
      </c>
      <c r="J250" s="5">
        <v>104.4</v>
      </c>
      <c r="K250" s="5">
        <v>16.48</v>
      </c>
      <c r="L250" s="5">
        <v>142.12</v>
      </c>
      <c r="M250" s="5">
        <v>93.52</v>
      </c>
      <c r="N250" s="5">
        <f t="shared" si="5"/>
        <v>2.075526</v>
      </c>
    </row>
    <row r="251" spans="3:14" x14ac:dyDescent="0.2">
      <c r="C251" s="31" t="s">
        <v>5</v>
      </c>
      <c r="D251" s="5">
        <v>3072</v>
      </c>
      <c r="E251" s="5">
        <v>10</v>
      </c>
      <c r="F251" s="5">
        <v>3.722</v>
      </c>
      <c r="G251" s="5">
        <v>1.5</v>
      </c>
      <c r="H251" s="5">
        <v>20.149999999999999</v>
      </c>
      <c r="I251" s="5">
        <v>2.04</v>
      </c>
      <c r="J251" s="5">
        <v>45.79</v>
      </c>
      <c r="K251" s="5">
        <v>9.16</v>
      </c>
      <c r="L251" s="5">
        <v>305.3</v>
      </c>
      <c r="M251" s="5">
        <v>20.99</v>
      </c>
      <c r="N251" s="5">
        <f t="shared" si="5"/>
        <v>15.1494705</v>
      </c>
    </row>
    <row r="252" spans="3:14" x14ac:dyDescent="0.2">
      <c r="C252" s="31" t="s">
        <v>5</v>
      </c>
      <c r="D252" s="5">
        <v>3072</v>
      </c>
      <c r="E252" s="5">
        <v>10</v>
      </c>
      <c r="F252" s="5">
        <v>3.2320000000000002</v>
      </c>
      <c r="G252" s="5">
        <v>1.68</v>
      </c>
      <c r="H252" s="5">
        <v>16.48</v>
      </c>
      <c r="I252" s="5">
        <v>1.89</v>
      </c>
      <c r="J252" s="5">
        <v>40.29</v>
      </c>
      <c r="K252" s="5">
        <v>9.16</v>
      </c>
      <c r="L252" s="5">
        <v>347.61</v>
      </c>
      <c r="M252" s="5">
        <v>15.35</v>
      </c>
      <c r="N252" s="5">
        <f t="shared" si="5"/>
        <v>18.481895276543998</v>
      </c>
    </row>
    <row r="253" spans="3:14" x14ac:dyDescent="0.2">
      <c r="C253" s="31" t="s">
        <v>5</v>
      </c>
      <c r="D253" s="5">
        <v>3072</v>
      </c>
      <c r="E253" s="5">
        <v>11</v>
      </c>
      <c r="F253" s="5">
        <v>3.1629999999999998</v>
      </c>
      <c r="G253" s="5">
        <v>0.3</v>
      </c>
      <c r="H253" s="5">
        <v>7.33</v>
      </c>
      <c r="I253" s="5">
        <v>1.2</v>
      </c>
      <c r="J253" s="5">
        <v>153.85</v>
      </c>
      <c r="K253" s="5">
        <v>18.32</v>
      </c>
      <c r="L253" s="5">
        <v>162.03</v>
      </c>
      <c r="M253" s="5">
        <v>75.3</v>
      </c>
      <c r="N253" s="5">
        <f t="shared" si="5"/>
        <v>0.10299360599999999</v>
      </c>
    </row>
    <row r="254" spans="3:14" x14ac:dyDescent="0.2">
      <c r="C254" s="31" t="s">
        <v>5</v>
      </c>
      <c r="D254" s="5">
        <v>3072</v>
      </c>
      <c r="E254" s="5">
        <v>11</v>
      </c>
      <c r="F254" s="5">
        <v>1.323</v>
      </c>
      <c r="G254" s="5">
        <v>1</v>
      </c>
      <c r="H254" s="5">
        <v>18.32</v>
      </c>
      <c r="I254" s="5">
        <v>2.5499999999999998</v>
      </c>
      <c r="J254" s="5">
        <v>29.3</v>
      </c>
      <c r="K254" s="5">
        <v>14.65</v>
      </c>
      <c r="L254" s="5">
        <v>143.62</v>
      </c>
      <c r="M254" s="5">
        <v>14.64</v>
      </c>
      <c r="N254" s="5">
        <f t="shared" si="5"/>
        <v>1.5955379999999999</v>
      </c>
    </row>
    <row r="255" spans="3:14" x14ac:dyDescent="0.2">
      <c r="C255" s="31" t="s">
        <v>5</v>
      </c>
      <c r="D255" s="5">
        <v>3072</v>
      </c>
      <c r="E255" s="5">
        <v>11</v>
      </c>
      <c r="F255" s="5">
        <v>1.387</v>
      </c>
      <c r="G255" s="5">
        <v>1.85</v>
      </c>
      <c r="H255" s="5">
        <v>18.32</v>
      </c>
      <c r="I255" s="5">
        <v>2.95</v>
      </c>
      <c r="J255" s="5">
        <v>47.62</v>
      </c>
      <c r="K255" s="5">
        <v>12.82</v>
      </c>
      <c r="L255" s="5">
        <v>167.62</v>
      </c>
      <c r="M255" s="5">
        <v>14.03</v>
      </c>
      <c r="N255" s="5">
        <f t="shared" si="5"/>
        <v>10.591048433250002</v>
      </c>
    </row>
    <row r="256" spans="3:14" x14ac:dyDescent="0.2">
      <c r="C256" s="31" t="s">
        <v>5</v>
      </c>
      <c r="D256" s="5">
        <v>3072</v>
      </c>
      <c r="E256" s="5">
        <v>11</v>
      </c>
      <c r="F256" s="5">
        <v>1.972</v>
      </c>
      <c r="G256" s="5">
        <v>0.5</v>
      </c>
      <c r="H256" s="5">
        <v>14.65</v>
      </c>
      <c r="I256" s="5">
        <v>0.6</v>
      </c>
      <c r="J256" s="5">
        <v>38.46</v>
      </c>
      <c r="K256" s="5">
        <v>12.82</v>
      </c>
      <c r="L256" s="5">
        <v>107.37</v>
      </c>
      <c r="M256" s="5">
        <v>33.299999999999997</v>
      </c>
      <c r="N256" s="5">
        <f t="shared" si="5"/>
        <v>0.29727899999999996</v>
      </c>
    </row>
    <row r="257" spans="3:14" x14ac:dyDescent="0.2">
      <c r="C257" s="31" t="s">
        <v>5</v>
      </c>
      <c r="D257" s="5">
        <v>3072</v>
      </c>
      <c r="E257" s="5">
        <v>11</v>
      </c>
      <c r="F257" s="5">
        <v>2.2450000000000001</v>
      </c>
      <c r="G257" s="5">
        <v>2.85</v>
      </c>
      <c r="H257" s="5">
        <v>65.930000000000007</v>
      </c>
      <c r="I257" s="5">
        <v>3.25</v>
      </c>
      <c r="J257" s="5">
        <v>86.08</v>
      </c>
      <c r="K257" s="5">
        <v>20.149999999999999</v>
      </c>
      <c r="L257" s="5">
        <v>183.71</v>
      </c>
      <c r="M257" s="5">
        <v>95.51</v>
      </c>
      <c r="N257" s="5">
        <f t="shared" si="5"/>
        <v>62.67556146375</v>
      </c>
    </row>
    <row r="258" spans="3:14" x14ac:dyDescent="0.2">
      <c r="C258" s="31" t="s">
        <v>5</v>
      </c>
      <c r="D258" s="5">
        <v>3072</v>
      </c>
      <c r="E258" s="5">
        <v>11</v>
      </c>
      <c r="F258" s="5">
        <v>7.1989999999999998</v>
      </c>
      <c r="G258" s="5">
        <v>1</v>
      </c>
      <c r="H258" s="5">
        <v>23.81</v>
      </c>
      <c r="I258" s="5">
        <v>6.15</v>
      </c>
      <c r="J258" s="5">
        <v>227.11</v>
      </c>
      <c r="K258" s="5">
        <v>58.61</v>
      </c>
      <c r="L258" s="5">
        <v>527.04999999999995</v>
      </c>
      <c r="M258" s="5">
        <v>54.45</v>
      </c>
      <c r="N258" s="5">
        <f t="shared" si="5"/>
        <v>8.6819939999999995</v>
      </c>
    </row>
    <row r="259" spans="3:14" x14ac:dyDescent="0.2">
      <c r="C259" s="31" t="s">
        <v>5</v>
      </c>
      <c r="D259" s="5">
        <v>3072</v>
      </c>
      <c r="E259" s="5">
        <v>11</v>
      </c>
      <c r="F259" s="5">
        <v>1.3340000000000001</v>
      </c>
      <c r="G259" s="5">
        <v>0.65</v>
      </c>
      <c r="H259" s="5">
        <v>18.32</v>
      </c>
      <c r="I259" s="5">
        <v>0.9</v>
      </c>
      <c r="J259" s="5">
        <v>23.81</v>
      </c>
      <c r="K259" s="5">
        <v>12.82</v>
      </c>
      <c r="L259" s="5">
        <v>93.68</v>
      </c>
      <c r="M259" s="5">
        <v>20.09</v>
      </c>
      <c r="N259" s="5">
        <f t="shared" si="5"/>
        <v>0.44181779850000014</v>
      </c>
    </row>
    <row r="260" spans="3:14" x14ac:dyDescent="0.2">
      <c r="C260" s="31" t="s">
        <v>5</v>
      </c>
      <c r="D260" s="5">
        <v>3072</v>
      </c>
      <c r="E260" s="5">
        <v>11</v>
      </c>
      <c r="F260" s="5">
        <v>2.3929999999999998</v>
      </c>
      <c r="G260" s="5">
        <v>1.8</v>
      </c>
      <c r="H260" s="5">
        <v>18.32</v>
      </c>
      <c r="I260" s="5">
        <v>2.65</v>
      </c>
      <c r="J260" s="5">
        <v>51.28</v>
      </c>
      <c r="K260" s="5">
        <v>10.99</v>
      </c>
      <c r="L260" s="5">
        <v>238.08</v>
      </c>
      <c r="M260" s="5">
        <v>19.11</v>
      </c>
      <c r="N260" s="5">
        <f t="shared" si="5"/>
        <v>16.830907056000001</v>
      </c>
    </row>
    <row r="261" spans="3:14" x14ac:dyDescent="0.2">
      <c r="C261" s="31" t="s">
        <v>5</v>
      </c>
      <c r="D261" s="5">
        <v>3072</v>
      </c>
      <c r="E261" s="5">
        <v>11</v>
      </c>
      <c r="F261" s="5">
        <v>1.601</v>
      </c>
      <c r="G261" s="5">
        <v>0.3</v>
      </c>
      <c r="H261" s="5">
        <v>7.33</v>
      </c>
      <c r="I261" s="5">
        <v>1.05</v>
      </c>
      <c r="J261" s="5">
        <v>76.92</v>
      </c>
      <c r="K261" s="5">
        <v>56.78</v>
      </c>
      <c r="L261" s="5">
        <v>126.26</v>
      </c>
      <c r="M261" s="5">
        <v>18.399999999999999</v>
      </c>
      <c r="N261" s="5">
        <f t="shared" si="5"/>
        <v>5.2131761999999998E-2</v>
      </c>
    </row>
    <row r="262" spans="3:14" x14ac:dyDescent="0.2">
      <c r="C262" s="31" t="s">
        <v>5</v>
      </c>
      <c r="D262" s="5">
        <v>3072</v>
      </c>
      <c r="E262" s="5">
        <v>11</v>
      </c>
      <c r="F262" s="5">
        <v>1.409</v>
      </c>
      <c r="G262" s="5">
        <v>0.4</v>
      </c>
      <c r="H262" s="5">
        <v>20.149999999999999</v>
      </c>
      <c r="I262" s="5">
        <v>0.8</v>
      </c>
      <c r="J262" s="5">
        <v>58.61</v>
      </c>
      <c r="K262" s="5">
        <v>10.99</v>
      </c>
      <c r="L262" s="5">
        <v>135.31</v>
      </c>
      <c r="M262" s="5">
        <v>70.959999999999994</v>
      </c>
      <c r="N262" s="5">
        <f t="shared" si="5"/>
        <v>0.10875225600000003</v>
      </c>
    </row>
    <row r="263" spans="3:14" x14ac:dyDescent="0.2">
      <c r="C263" s="31" t="s">
        <v>5</v>
      </c>
      <c r="D263" s="5">
        <v>3072</v>
      </c>
      <c r="E263" s="5">
        <v>11</v>
      </c>
      <c r="F263" s="5">
        <v>2.7490000000000001</v>
      </c>
      <c r="G263" s="5">
        <v>0.5</v>
      </c>
      <c r="H263" s="5">
        <v>21.98</v>
      </c>
      <c r="I263" s="5">
        <v>1.35</v>
      </c>
      <c r="J263" s="5">
        <v>53.11</v>
      </c>
      <c r="K263" s="5">
        <v>12.82</v>
      </c>
      <c r="L263" s="5">
        <v>357.89</v>
      </c>
      <c r="M263" s="5">
        <v>23.5</v>
      </c>
      <c r="N263" s="5">
        <f t="shared" si="5"/>
        <v>0.41441175000000002</v>
      </c>
    </row>
    <row r="264" spans="3:14" x14ac:dyDescent="0.2">
      <c r="C264" s="31" t="s">
        <v>5</v>
      </c>
      <c r="D264" s="5">
        <v>3072</v>
      </c>
      <c r="E264" s="5">
        <v>12</v>
      </c>
      <c r="F264" s="5">
        <v>1.0029999999999999</v>
      </c>
      <c r="G264" s="5">
        <v>0.65</v>
      </c>
      <c r="H264" s="5">
        <v>7.33</v>
      </c>
      <c r="I264" s="5">
        <v>1</v>
      </c>
      <c r="J264" s="5">
        <v>23.81</v>
      </c>
      <c r="K264" s="5">
        <v>7.33</v>
      </c>
      <c r="L264" s="5">
        <v>127.52</v>
      </c>
      <c r="M264" s="5">
        <v>9.6199999999999992</v>
      </c>
      <c r="N264" s="5">
        <f t="shared" si="5"/>
        <v>0.33219134325000005</v>
      </c>
    </row>
    <row r="265" spans="3:14" x14ac:dyDescent="0.2">
      <c r="C265" s="31" t="s">
        <v>5</v>
      </c>
      <c r="D265" s="5">
        <v>3072</v>
      </c>
      <c r="E265" s="5">
        <v>12</v>
      </c>
      <c r="F265" s="5">
        <v>1.4370000000000001</v>
      </c>
      <c r="G265" s="5">
        <v>1.95</v>
      </c>
      <c r="H265" s="5">
        <v>76.92</v>
      </c>
      <c r="I265" s="5">
        <v>4.2</v>
      </c>
      <c r="J265" s="5">
        <v>109.89</v>
      </c>
      <c r="K265" s="5">
        <v>29.3</v>
      </c>
      <c r="L265" s="5">
        <v>149.31</v>
      </c>
      <c r="M265" s="5">
        <v>119.6</v>
      </c>
      <c r="N265" s="5">
        <f t="shared" si="5"/>
        <v>12.850141502249999</v>
      </c>
    </row>
    <row r="266" spans="3:14" x14ac:dyDescent="0.2">
      <c r="C266" s="31" t="s">
        <v>5</v>
      </c>
      <c r="D266" s="5">
        <v>3072</v>
      </c>
      <c r="E266" s="5">
        <v>12</v>
      </c>
      <c r="F266" s="5">
        <v>4.2590000000000003</v>
      </c>
      <c r="G266" s="5">
        <v>1.65</v>
      </c>
      <c r="H266" s="5">
        <v>60.44</v>
      </c>
      <c r="I266" s="5">
        <v>4.7</v>
      </c>
      <c r="J266" s="5">
        <v>256.41000000000003</v>
      </c>
      <c r="K266" s="5">
        <v>27.47</v>
      </c>
      <c r="L266" s="5">
        <v>410.32</v>
      </c>
      <c r="M266" s="5">
        <v>85.27</v>
      </c>
      <c r="N266" s="5">
        <f t="shared" si="5"/>
        <v>23.073144212249996</v>
      </c>
    </row>
    <row r="267" spans="3:14" x14ac:dyDescent="0.2">
      <c r="C267" s="31" t="s">
        <v>5</v>
      </c>
      <c r="D267" s="5">
        <v>3072</v>
      </c>
      <c r="E267" s="5">
        <v>12</v>
      </c>
      <c r="F267" s="5">
        <v>4.2149999999999999</v>
      </c>
      <c r="G267" s="5">
        <v>1.7</v>
      </c>
      <c r="H267" s="5">
        <v>36.630000000000003</v>
      </c>
      <c r="I267" s="5">
        <v>5.75</v>
      </c>
      <c r="J267" s="5">
        <v>258.24</v>
      </c>
      <c r="K267" s="5">
        <v>42.12</v>
      </c>
      <c r="L267" s="5">
        <v>372.15</v>
      </c>
      <c r="M267" s="5">
        <v>67.87</v>
      </c>
      <c r="N267" s="5">
        <f t="shared" si="5"/>
        <v>24.974203769999995</v>
      </c>
    </row>
    <row r="268" spans="3:14" x14ac:dyDescent="0.2">
      <c r="C268" s="31" t="s">
        <v>5</v>
      </c>
      <c r="D268" s="5">
        <v>3072</v>
      </c>
      <c r="E268" s="5">
        <v>12</v>
      </c>
      <c r="F268" s="5">
        <v>1.0960000000000001</v>
      </c>
      <c r="G268" s="5">
        <v>1.05</v>
      </c>
      <c r="H268" s="5">
        <v>14.65</v>
      </c>
      <c r="I268" s="5">
        <v>1.4</v>
      </c>
      <c r="J268" s="5">
        <v>23.81</v>
      </c>
      <c r="K268" s="5">
        <v>10.99</v>
      </c>
      <c r="L268" s="5">
        <v>124.75</v>
      </c>
      <c r="M268" s="5">
        <v>16.12</v>
      </c>
      <c r="N268" s="5">
        <f t="shared" si="5"/>
        <v>1.5301209420000002</v>
      </c>
    </row>
    <row r="269" spans="3:14" x14ac:dyDescent="0.2">
      <c r="C269" s="31" t="s">
        <v>5</v>
      </c>
      <c r="D269" s="5">
        <v>3072</v>
      </c>
      <c r="E269" s="5">
        <v>12</v>
      </c>
      <c r="F269" s="5">
        <v>4.4589999999999996</v>
      </c>
      <c r="G269" s="5">
        <v>1.6</v>
      </c>
      <c r="H269" s="5">
        <v>27.47</v>
      </c>
      <c r="I269" s="5">
        <v>4.25</v>
      </c>
      <c r="J269" s="5">
        <v>184.98</v>
      </c>
      <c r="K269" s="5">
        <v>20.149999999999999</v>
      </c>
      <c r="L269" s="5">
        <v>285.41000000000003</v>
      </c>
      <c r="M269" s="5">
        <v>55.94</v>
      </c>
      <c r="N269" s="5">
        <f t="shared" si="5"/>
        <v>22.026461184000002</v>
      </c>
    </row>
    <row r="270" spans="3:14" x14ac:dyDescent="0.2">
      <c r="C270" s="31" t="s">
        <v>5</v>
      </c>
      <c r="D270" s="5">
        <v>3072</v>
      </c>
      <c r="E270" s="5">
        <v>12</v>
      </c>
      <c r="F270" s="5">
        <v>3.8730000000000002</v>
      </c>
      <c r="G270" s="5">
        <v>2</v>
      </c>
      <c r="H270" s="5">
        <v>51.28</v>
      </c>
      <c r="I270" s="5">
        <v>4.5</v>
      </c>
      <c r="J270" s="5">
        <v>150.18</v>
      </c>
      <c r="K270" s="5">
        <v>21.98</v>
      </c>
      <c r="L270" s="5">
        <v>343.18</v>
      </c>
      <c r="M270" s="5">
        <v>54.35</v>
      </c>
      <c r="N270" s="5">
        <f t="shared" si="5"/>
        <v>37.366703999999999</v>
      </c>
    </row>
    <row r="271" spans="3:14" x14ac:dyDescent="0.2">
      <c r="C271" s="31" t="s">
        <v>5</v>
      </c>
      <c r="D271" s="5">
        <v>3072</v>
      </c>
      <c r="E271" s="5">
        <v>12</v>
      </c>
      <c r="F271" s="5">
        <v>1.0980000000000001</v>
      </c>
      <c r="G271" s="5">
        <v>0.65</v>
      </c>
      <c r="H271" s="5">
        <v>21.98</v>
      </c>
      <c r="I271" s="5">
        <v>1.05</v>
      </c>
      <c r="J271" s="5">
        <v>31.14</v>
      </c>
      <c r="K271" s="5">
        <v>14.65</v>
      </c>
      <c r="L271" s="5">
        <v>109.65</v>
      </c>
      <c r="M271" s="5">
        <v>21.36</v>
      </c>
      <c r="N271" s="5">
        <f t="shared" si="5"/>
        <v>0.36365512950000012</v>
      </c>
    </row>
    <row r="272" spans="3:14" x14ac:dyDescent="0.2">
      <c r="C272" s="31" t="s">
        <v>5</v>
      </c>
      <c r="D272" s="5">
        <v>3072</v>
      </c>
      <c r="E272" s="5">
        <v>12</v>
      </c>
      <c r="F272" s="5">
        <v>1.1060000000000001</v>
      </c>
      <c r="G272" s="5">
        <v>1.5</v>
      </c>
      <c r="H272" s="5">
        <v>56.78</v>
      </c>
      <c r="I272" s="5">
        <v>2.5499999999999998</v>
      </c>
      <c r="J272" s="5">
        <v>82.42</v>
      </c>
      <c r="K272" s="5">
        <v>18.32</v>
      </c>
      <c r="L272" s="5">
        <v>57.24</v>
      </c>
      <c r="M272" s="5">
        <v>369.28</v>
      </c>
      <c r="N272" s="5">
        <f t="shared" si="5"/>
        <v>4.5016965000000004</v>
      </c>
    </row>
    <row r="273" spans="3:14" x14ac:dyDescent="0.2">
      <c r="C273" s="31" t="s">
        <v>5</v>
      </c>
      <c r="D273" s="5">
        <v>3072</v>
      </c>
      <c r="E273" s="5">
        <v>12</v>
      </c>
      <c r="F273" s="5">
        <v>1.899</v>
      </c>
      <c r="G273" s="5">
        <v>3.05</v>
      </c>
      <c r="H273" s="5">
        <v>47.62</v>
      </c>
      <c r="I273" s="5">
        <v>5.6</v>
      </c>
      <c r="J273" s="5">
        <v>205.13</v>
      </c>
      <c r="K273" s="5">
        <v>75.09</v>
      </c>
      <c r="L273" s="5">
        <v>140.52000000000001</v>
      </c>
      <c r="M273" s="5">
        <v>69.569999999999993</v>
      </c>
      <c r="N273" s="5">
        <f t="shared" si="5"/>
        <v>64.978815539249979</v>
      </c>
    </row>
    <row r="274" spans="3:14" x14ac:dyDescent="0.2">
      <c r="C274" s="31" t="s">
        <v>5</v>
      </c>
      <c r="D274" s="5">
        <v>3072</v>
      </c>
      <c r="E274" s="5">
        <v>12</v>
      </c>
      <c r="F274" s="5">
        <v>0.91300000000000003</v>
      </c>
      <c r="G274" s="5">
        <v>2.0499999999999998</v>
      </c>
      <c r="H274" s="5">
        <v>36.630000000000003</v>
      </c>
      <c r="I274" s="5">
        <v>2.4</v>
      </c>
      <c r="J274" s="5">
        <v>86.08</v>
      </c>
      <c r="K274" s="5">
        <v>25.64</v>
      </c>
      <c r="L274" s="5">
        <v>68.290000000000006</v>
      </c>
      <c r="M274" s="5">
        <v>31.8</v>
      </c>
      <c r="N274" s="5">
        <f t="shared" si="5"/>
        <v>9.4859246047499983</v>
      </c>
    </row>
    <row r="275" spans="3:14" x14ac:dyDescent="0.2">
      <c r="C275" s="31" t="s">
        <v>5</v>
      </c>
      <c r="D275" s="5">
        <v>3072</v>
      </c>
      <c r="E275" s="5">
        <v>12</v>
      </c>
      <c r="F275" s="5">
        <v>3.907</v>
      </c>
      <c r="G275" s="5">
        <v>1.85</v>
      </c>
      <c r="H275" s="5">
        <v>40.29</v>
      </c>
      <c r="I275" s="5">
        <v>4.8499999999999996</v>
      </c>
      <c r="J275" s="5">
        <v>206.96</v>
      </c>
      <c r="K275" s="5">
        <v>51.28</v>
      </c>
      <c r="L275" s="5">
        <v>289.07</v>
      </c>
      <c r="M275" s="5">
        <v>57.09</v>
      </c>
      <c r="N275" s="5">
        <f t="shared" si="5"/>
        <v>29.833616603250004</v>
      </c>
    </row>
    <row r="276" spans="3:14" x14ac:dyDescent="0.2">
      <c r="C276" s="31" t="s">
        <v>5</v>
      </c>
      <c r="D276" s="5">
        <v>3072</v>
      </c>
      <c r="E276" s="5">
        <v>12</v>
      </c>
      <c r="F276" s="5">
        <v>2.254</v>
      </c>
      <c r="G276" s="5">
        <v>2</v>
      </c>
      <c r="H276" s="5">
        <v>45.79</v>
      </c>
      <c r="I276" s="5">
        <v>5.85</v>
      </c>
      <c r="J276" s="5">
        <v>157.51</v>
      </c>
      <c r="K276" s="5">
        <v>12.82</v>
      </c>
      <c r="L276" s="5">
        <v>237.43</v>
      </c>
      <c r="M276" s="5">
        <v>88.93</v>
      </c>
      <c r="N276" s="5">
        <f t="shared" si="5"/>
        <v>21.746592</v>
      </c>
    </row>
    <row r="277" spans="3:14" x14ac:dyDescent="0.2">
      <c r="C277" s="31" t="s">
        <v>5</v>
      </c>
      <c r="D277" s="5">
        <v>3072</v>
      </c>
      <c r="E277" s="5">
        <v>12</v>
      </c>
      <c r="F277" s="5">
        <v>1.9390000000000001</v>
      </c>
      <c r="G277" s="5">
        <v>1.05</v>
      </c>
      <c r="H277" s="5">
        <v>40.29</v>
      </c>
      <c r="I277" s="5">
        <v>4.3499999999999996</v>
      </c>
      <c r="J277" s="5">
        <v>137.36000000000001</v>
      </c>
      <c r="K277" s="5">
        <v>16.48</v>
      </c>
      <c r="L277" s="5">
        <v>151.96</v>
      </c>
      <c r="M277" s="5">
        <v>68.83</v>
      </c>
      <c r="N277" s="5">
        <f t="shared" si="5"/>
        <v>2.7070296592500003</v>
      </c>
    </row>
    <row r="278" spans="3:14" x14ac:dyDescent="0.2">
      <c r="C278" s="31" t="s">
        <v>5</v>
      </c>
      <c r="D278" s="5">
        <v>3072</v>
      </c>
      <c r="E278" s="5">
        <v>12</v>
      </c>
      <c r="F278" s="5">
        <v>1.5029999999999999</v>
      </c>
      <c r="G278" s="5">
        <v>0.8</v>
      </c>
      <c r="H278" s="5">
        <v>36.630000000000003</v>
      </c>
      <c r="I278" s="5">
        <v>3.9</v>
      </c>
      <c r="J278" s="5">
        <v>148.35</v>
      </c>
      <c r="K278" s="5">
        <v>29.3</v>
      </c>
      <c r="L278" s="5">
        <v>140.75</v>
      </c>
      <c r="M278" s="5">
        <v>154.79</v>
      </c>
      <c r="N278" s="5">
        <f t="shared" si="5"/>
        <v>0.92806041600000011</v>
      </c>
    </row>
    <row r="279" spans="3:14" x14ac:dyDescent="0.2">
      <c r="C279" s="31" t="s">
        <v>5</v>
      </c>
      <c r="D279" s="5">
        <v>3072</v>
      </c>
      <c r="E279" s="5">
        <v>12</v>
      </c>
      <c r="F279" s="5">
        <v>3.782</v>
      </c>
      <c r="G279" s="5">
        <v>1.95</v>
      </c>
      <c r="H279" s="5">
        <v>62.27</v>
      </c>
      <c r="I279" s="5">
        <v>5.3</v>
      </c>
      <c r="J279" s="5">
        <v>254.58</v>
      </c>
      <c r="K279" s="5">
        <v>40.29</v>
      </c>
      <c r="L279" s="5">
        <v>381.23</v>
      </c>
      <c r="M279" s="5">
        <v>89.23</v>
      </c>
      <c r="N279" s="5">
        <f t="shared" si="5"/>
        <v>33.819927043499995</v>
      </c>
    </row>
    <row r="280" spans="3:14" x14ac:dyDescent="0.2">
      <c r="C280" s="31" t="s">
        <v>5</v>
      </c>
      <c r="D280" s="5">
        <v>3072</v>
      </c>
      <c r="E280" s="5">
        <v>13</v>
      </c>
      <c r="F280" s="5">
        <v>2.431</v>
      </c>
      <c r="G280" s="5">
        <v>1.2</v>
      </c>
      <c r="H280" s="5">
        <v>32.97</v>
      </c>
      <c r="I280" s="5">
        <v>1.85</v>
      </c>
      <c r="J280" s="5">
        <v>89.74</v>
      </c>
      <c r="K280" s="5">
        <v>12.82</v>
      </c>
      <c r="L280" s="5">
        <v>297.64999999999998</v>
      </c>
      <c r="M280" s="5">
        <v>35.64</v>
      </c>
      <c r="N280" s="5">
        <f t="shared" si="5"/>
        <v>5.0661262079999991</v>
      </c>
    </row>
    <row r="281" spans="3:14" x14ac:dyDescent="0.2">
      <c r="C281" s="31" t="s">
        <v>5</v>
      </c>
      <c r="D281" s="5">
        <v>3072</v>
      </c>
      <c r="E281" s="5">
        <v>13</v>
      </c>
      <c r="F281" s="1">
        <v>1.641</v>
      </c>
      <c r="G281" s="1">
        <v>1.05</v>
      </c>
      <c r="H281" s="1">
        <v>21.98</v>
      </c>
      <c r="I281" s="1">
        <v>2.4</v>
      </c>
      <c r="J281" s="1">
        <v>75.09</v>
      </c>
      <c r="K281" s="1">
        <v>21.98</v>
      </c>
      <c r="L281" s="1">
        <v>223.21</v>
      </c>
      <c r="M281" s="1">
        <v>18.37</v>
      </c>
      <c r="N281" s="5">
        <f t="shared" si="5"/>
        <v>2.29099312575</v>
      </c>
    </row>
    <row r="282" spans="3:14" x14ac:dyDescent="0.2">
      <c r="C282" s="31" t="s">
        <v>5</v>
      </c>
      <c r="D282" s="5">
        <v>3072</v>
      </c>
      <c r="E282" s="5">
        <v>13</v>
      </c>
      <c r="F282" s="1">
        <v>1.143</v>
      </c>
      <c r="G282" s="1">
        <v>1.35</v>
      </c>
      <c r="H282" s="1">
        <v>12.82</v>
      </c>
      <c r="I282" s="1">
        <v>1.7</v>
      </c>
      <c r="J282" s="1">
        <v>43.96</v>
      </c>
      <c r="K282" s="1">
        <v>9.16</v>
      </c>
      <c r="L282" s="1">
        <v>125.8</v>
      </c>
      <c r="M282" s="1">
        <v>21.13</v>
      </c>
      <c r="N282" s="5">
        <f t="shared" si="5"/>
        <v>3.3915236017500003</v>
      </c>
    </row>
    <row r="283" spans="3:14" x14ac:dyDescent="0.2">
      <c r="C283" s="31" t="s">
        <v>5</v>
      </c>
      <c r="D283" s="5">
        <v>3072</v>
      </c>
      <c r="E283" s="5">
        <v>13</v>
      </c>
      <c r="F283" s="1">
        <v>1.488</v>
      </c>
      <c r="G283" s="1">
        <v>1.05</v>
      </c>
      <c r="H283" s="1">
        <v>14.65</v>
      </c>
      <c r="I283" s="1">
        <v>1.85</v>
      </c>
      <c r="J283" s="1">
        <v>43.96</v>
      </c>
      <c r="K283" s="1">
        <v>5.49</v>
      </c>
      <c r="L283" s="1">
        <v>149.1</v>
      </c>
      <c r="M283" s="1">
        <v>27.49</v>
      </c>
      <c r="N283" s="5">
        <f t="shared" ref="N283:N346" si="6">(F283*1.206*(G283^3))</f>
        <v>2.0773904760000002</v>
      </c>
    </row>
    <row r="284" spans="3:14" x14ac:dyDescent="0.2">
      <c r="C284" s="31" t="s">
        <v>5</v>
      </c>
      <c r="D284" s="5">
        <v>3072</v>
      </c>
      <c r="E284" s="5">
        <v>13</v>
      </c>
      <c r="F284" s="5">
        <v>1.5640000000000001</v>
      </c>
      <c r="G284" s="5">
        <v>1.4</v>
      </c>
      <c r="H284" s="5">
        <v>14.65</v>
      </c>
      <c r="I284" s="5">
        <v>1.75</v>
      </c>
      <c r="J284" s="5">
        <v>80.59</v>
      </c>
      <c r="K284" s="5">
        <v>7.33</v>
      </c>
      <c r="L284" s="5">
        <v>237.22</v>
      </c>
      <c r="M284" s="5">
        <v>51.75</v>
      </c>
      <c r="N284" s="5">
        <f t="shared" si="6"/>
        <v>5.1756888959999987</v>
      </c>
    </row>
    <row r="285" spans="3:14" x14ac:dyDescent="0.2">
      <c r="C285" s="31" t="s">
        <v>5</v>
      </c>
      <c r="D285" s="5">
        <v>3072</v>
      </c>
      <c r="E285" s="5">
        <v>13</v>
      </c>
      <c r="F285" s="5">
        <v>1.236</v>
      </c>
      <c r="G285" s="5">
        <v>1.7</v>
      </c>
      <c r="H285" s="5">
        <v>20.149999999999999</v>
      </c>
      <c r="I285" s="5">
        <v>2.35</v>
      </c>
      <c r="J285" s="5">
        <v>38.46</v>
      </c>
      <c r="K285" s="5">
        <v>12.82</v>
      </c>
      <c r="L285" s="5">
        <v>127.08</v>
      </c>
      <c r="M285" s="5">
        <v>29.32</v>
      </c>
      <c r="N285" s="5">
        <f t="shared" si="6"/>
        <v>7.3233964079999989</v>
      </c>
    </row>
    <row r="286" spans="3:14" x14ac:dyDescent="0.2">
      <c r="C286" s="31" t="s">
        <v>5</v>
      </c>
      <c r="D286" s="5">
        <v>3072</v>
      </c>
      <c r="E286" s="5">
        <v>13</v>
      </c>
      <c r="F286" s="5">
        <v>2.37</v>
      </c>
      <c r="G286" s="5">
        <v>2.1</v>
      </c>
      <c r="H286" s="5">
        <v>23.81</v>
      </c>
      <c r="I286" s="5">
        <v>4.1500000000000004</v>
      </c>
      <c r="J286" s="5">
        <v>80.59</v>
      </c>
      <c r="K286" s="5">
        <v>9.16</v>
      </c>
      <c r="L286" s="5">
        <v>301.20999999999998</v>
      </c>
      <c r="M286" s="5">
        <v>32.270000000000003</v>
      </c>
      <c r="N286" s="5">
        <f t="shared" si="6"/>
        <v>26.469975420000004</v>
      </c>
    </row>
    <row r="287" spans="3:14" x14ac:dyDescent="0.2">
      <c r="C287" s="31" t="s">
        <v>5</v>
      </c>
      <c r="D287" s="5">
        <v>3072</v>
      </c>
      <c r="E287" s="5">
        <v>14</v>
      </c>
      <c r="F287" s="5">
        <v>3.08</v>
      </c>
      <c r="G287" s="5">
        <v>2.7</v>
      </c>
      <c r="H287" s="5">
        <v>56.78</v>
      </c>
      <c r="I287" s="5">
        <v>8.6</v>
      </c>
      <c r="J287" s="5">
        <v>228.94</v>
      </c>
      <c r="K287" s="5">
        <v>21.98</v>
      </c>
      <c r="L287" s="5">
        <v>348.39</v>
      </c>
      <c r="M287" s="5">
        <v>77.17</v>
      </c>
      <c r="N287" s="5">
        <f t="shared" si="6"/>
        <v>73.112109840000016</v>
      </c>
    </row>
    <row r="288" spans="3:14" x14ac:dyDescent="0.2">
      <c r="C288" s="31" t="s">
        <v>5</v>
      </c>
      <c r="D288" s="5">
        <v>3072</v>
      </c>
      <c r="E288" s="5">
        <v>14</v>
      </c>
      <c r="F288" s="5">
        <v>3.0259999999999998</v>
      </c>
      <c r="G288" s="5">
        <v>2.35</v>
      </c>
      <c r="H288" s="5">
        <v>47.62</v>
      </c>
      <c r="I288" s="5">
        <v>8.1</v>
      </c>
      <c r="J288" s="5">
        <v>192.31</v>
      </c>
      <c r="K288" s="5">
        <v>16.48</v>
      </c>
      <c r="L288" s="5">
        <v>259.33</v>
      </c>
      <c r="M288" s="5">
        <v>67.94</v>
      </c>
      <c r="N288" s="5">
        <f t="shared" si="6"/>
        <v>47.360885998500002</v>
      </c>
    </row>
    <row r="289" spans="3:14" x14ac:dyDescent="0.2">
      <c r="C289" s="31" t="s">
        <v>5</v>
      </c>
      <c r="D289" s="5">
        <v>3072</v>
      </c>
      <c r="E289" s="5">
        <v>14</v>
      </c>
      <c r="F289" s="5">
        <v>2.2559999999999998</v>
      </c>
      <c r="G289" s="5">
        <v>2.15</v>
      </c>
      <c r="H289" s="5">
        <v>34.799999999999997</v>
      </c>
      <c r="I289" s="5">
        <v>4.1500000000000004</v>
      </c>
      <c r="J289" s="5">
        <v>91.58</v>
      </c>
      <c r="K289" s="5">
        <v>12.82</v>
      </c>
      <c r="L289" s="5">
        <v>199.64</v>
      </c>
      <c r="M289" s="5">
        <v>41.41</v>
      </c>
      <c r="N289" s="5">
        <f t="shared" si="6"/>
        <v>27.039694643999994</v>
      </c>
    </row>
    <row r="290" spans="3:14" x14ac:dyDescent="0.2">
      <c r="C290" s="31" t="s">
        <v>5</v>
      </c>
      <c r="D290" s="5">
        <v>3072</v>
      </c>
      <c r="E290" s="5">
        <v>15</v>
      </c>
      <c r="F290" s="5">
        <v>1.5980000000000001</v>
      </c>
      <c r="G290" s="5">
        <v>0.75</v>
      </c>
      <c r="H290" s="5">
        <v>38.46</v>
      </c>
      <c r="I290" s="5">
        <v>3.7</v>
      </c>
      <c r="J290" s="5">
        <v>98.9</v>
      </c>
      <c r="K290" s="5">
        <v>82.42</v>
      </c>
      <c r="L290" s="5">
        <v>143.80000000000001</v>
      </c>
      <c r="M290" s="5">
        <v>20.350000000000001</v>
      </c>
      <c r="N290" s="5">
        <f t="shared" si="6"/>
        <v>0.81303243750000009</v>
      </c>
    </row>
    <row r="291" spans="3:14" x14ac:dyDescent="0.2">
      <c r="C291" s="31" t="s">
        <v>5</v>
      </c>
      <c r="D291" s="5">
        <v>3072</v>
      </c>
      <c r="E291" s="5">
        <v>16</v>
      </c>
      <c r="F291" s="5">
        <v>1.1140000000000001</v>
      </c>
      <c r="G291" s="5">
        <v>1.05</v>
      </c>
      <c r="H291" s="5">
        <v>9.16</v>
      </c>
      <c r="I291" s="5">
        <v>2.7</v>
      </c>
      <c r="J291" s="5">
        <v>43.96</v>
      </c>
      <c r="K291" s="5">
        <v>7.33</v>
      </c>
      <c r="L291" s="5">
        <v>124.98</v>
      </c>
      <c r="M291" s="5">
        <v>12.08</v>
      </c>
      <c r="N291" s="5">
        <f t="shared" si="6"/>
        <v>1.5552506655000002</v>
      </c>
    </row>
    <row r="292" spans="3:14" x14ac:dyDescent="0.2">
      <c r="C292" s="31" t="s">
        <v>5</v>
      </c>
      <c r="D292" s="5">
        <v>3072</v>
      </c>
      <c r="E292" s="5">
        <v>16</v>
      </c>
      <c r="F292" s="5">
        <v>1.034</v>
      </c>
      <c r="G292" s="5">
        <v>1.8</v>
      </c>
      <c r="H292" s="5">
        <v>18.32</v>
      </c>
      <c r="I292" s="5">
        <v>3.4</v>
      </c>
      <c r="J292" s="5">
        <v>73.260000000000005</v>
      </c>
      <c r="K292" s="5">
        <v>10.99</v>
      </c>
      <c r="L292" s="5">
        <v>127.19</v>
      </c>
      <c r="M292" s="5">
        <v>19.39</v>
      </c>
      <c r="N292" s="5">
        <f t="shared" si="6"/>
        <v>7.2725273280000007</v>
      </c>
    </row>
    <row r="293" spans="3:14" x14ac:dyDescent="0.2">
      <c r="C293" s="31" t="s">
        <v>5</v>
      </c>
      <c r="D293" s="5">
        <v>3072</v>
      </c>
      <c r="E293" s="5">
        <v>16</v>
      </c>
      <c r="F293" s="5">
        <v>0.49</v>
      </c>
      <c r="G293" s="5">
        <v>0.75</v>
      </c>
      <c r="H293" s="5">
        <v>14.65</v>
      </c>
      <c r="I293" s="5">
        <v>0.85</v>
      </c>
      <c r="J293" s="5">
        <v>47.62</v>
      </c>
      <c r="K293" s="5">
        <v>21.98</v>
      </c>
      <c r="L293" s="5">
        <v>35.86</v>
      </c>
      <c r="M293" s="5">
        <v>39.25</v>
      </c>
      <c r="N293" s="5">
        <f t="shared" si="6"/>
        <v>0.2493028125</v>
      </c>
    </row>
    <row r="294" spans="3:14" x14ac:dyDescent="0.2">
      <c r="C294" s="31" t="s">
        <v>5</v>
      </c>
      <c r="D294" s="5">
        <v>3072</v>
      </c>
      <c r="E294" s="5">
        <v>16</v>
      </c>
      <c r="F294" s="5">
        <v>0.73399999999999999</v>
      </c>
      <c r="G294" s="5">
        <v>0.75</v>
      </c>
      <c r="H294" s="5">
        <v>12.82</v>
      </c>
      <c r="I294" s="5">
        <v>1.35</v>
      </c>
      <c r="J294" s="5">
        <v>36.630000000000003</v>
      </c>
      <c r="K294" s="5">
        <v>12.82</v>
      </c>
      <c r="L294" s="5">
        <v>65.95</v>
      </c>
      <c r="M294" s="5">
        <v>15.27</v>
      </c>
      <c r="N294" s="5">
        <f t="shared" si="6"/>
        <v>0.37344543749999998</v>
      </c>
    </row>
    <row r="295" spans="3:14" x14ac:dyDescent="0.2">
      <c r="C295" s="31" t="s">
        <v>5</v>
      </c>
      <c r="D295" s="5">
        <v>3072</v>
      </c>
      <c r="E295" s="5">
        <v>16</v>
      </c>
      <c r="F295" s="5">
        <v>1.0609999999999999</v>
      </c>
      <c r="G295" s="5">
        <v>1.5</v>
      </c>
      <c r="H295" s="5">
        <v>16.48</v>
      </c>
      <c r="I295" s="5">
        <v>4.55</v>
      </c>
      <c r="J295" s="5">
        <v>150.18</v>
      </c>
      <c r="K295" s="5">
        <v>18.32</v>
      </c>
      <c r="L295" s="5">
        <v>59.78</v>
      </c>
      <c r="M295" s="5">
        <v>49.59</v>
      </c>
      <c r="N295" s="5">
        <f t="shared" si="6"/>
        <v>4.31853525</v>
      </c>
    </row>
    <row r="296" spans="3:14" x14ac:dyDescent="0.2">
      <c r="C296" s="31" t="s">
        <v>5</v>
      </c>
      <c r="D296" s="5">
        <v>3072</v>
      </c>
      <c r="E296" s="5">
        <v>16</v>
      </c>
      <c r="F296" s="5">
        <v>0.96799999999999997</v>
      </c>
      <c r="G296" s="5">
        <v>1.3</v>
      </c>
      <c r="H296" s="5">
        <v>16.48</v>
      </c>
      <c r="I296" s="5">
        <v>4.8</v>
      </c>
      <c r="J296" s="5">
        <v>73.260000000000005</v>
      </c>
      <c r="K296" s="5">
        <v>23.81</v>
      </c>
      <c r="L296" s="5">
        <v>57.57</v>
      </c>
      <c r="M296" s="5">
        <v>37.770000000000003</v>
      </c>
      <c r="N296" s="5">
        <f t="shared" si="6"/>
        <v>2.5647953760000006</v>
      </c>
    </row>
    <row r="297" spans="3:14" x14ac:dyDescent="0.2">
      <c r="C297" s="31" t="s">
        <v>5</v>
      </c>
      <c r="D297" s="5">
        <v>3072</v>
      </c>
      <c r="E297" s="5">
        <v>16</v>
      </c>
      <c r="F297" s="5">
        <v>2.8980000000000001</v>
      </c>
      <c r="G297" s="5">
        <v>1</v>
      </c>
      <c r="H297" s="5">
        <v>16.48</v>
      </c>
      <c r="I297" s="5">
        <v>3.15</v>
      </c>
      <c r="J297" s="5">
        <v>122.71</v>
      </c>
      <c r="K297" s="5">
        <v>12.82</v>
      </c>
      <c r="L297" s="5">
        <v>347.95</v>
      </c>
      <c r="M297" s="5">
        <v>24.21</v>
      </c>
      <c r="N297" s="5">
        <f t="shared" si="6"/>
        <v>3.4949880000000002</v>
      </c>
    </row>
    <row r="298" spans="3:14" x14ac:dyDescent="0.2">
      <c r="C298" s="31" t="s">
        <v>5</v>
      </c>
      <c r="D298" s="5">
        <v>3072</v>
      </c>
      <c r="E298" s="5">
        <v>16</v>
      </c>
      <c r="F298" s="5">
        <v>1.161</v>
      </c>
      <c r="G298" s="5">
        <v>1.55</v>
      </c>
      <c r="H298" s="5">
        <v>14.65</v>
      </c>
      <c r="I298" s="5">
        <v>2.85</v>
      </c>
      <c r="J298" s="5">
        <v>40.29</v>
      </c>
      <c r="K298" s="5">
        <v>9.16</v>
      </c>
      <c r="L298" s="5">
        <v>197.76</v>
      </c>
      <c r="M298" s="5">
        <v>12.22</v>
      </c>
      <c r="N298" s="5">
        <f t="shared" si="6"/>
        <v>5.2140431632500004</v>
      </c>
    </row>
    <row r="299" spans="3:14" x14ac:dyDescent="0.2">
      <c r="C299" s="31" t="s">
        <v>5</v>
      </c>
      <c r="D299" s="5">
        <v>3072</v>
      </c>
      <c r="E299" s="5">
        <v>16</v>
      </c>
      <c r="F299" s="5">
        <v>1.016</v>
      </c>
      <c r="G299" s="5">
        <v>1.45</v>
      </c>
      <c r="H299" s="5">
        <v>14.65</v>
      </c>
      <c r="I299" s="5">
        <v>4.4000000000000004</v>
      </c>
      <c r="J299" s="5">
        <v>71.430000000000007</v>
      </c>
      <c r="K299" s="5">
        <v>14.65</v>
      </c>
      <c r="L299" s="5">
        <v>112.66</v>
      </c>
      <c r="M299" s="5">
        <v>52.14</v>
      </c>
      <c r="N299" s="5">
        <f t="shared" si="6"/>
        <v>3.7354680179999997</v>
      </c>
    </row>
    <row r="300" spans="3:14" x14ac:dyDescent="0.2">
      <c r="C300" s="31" t="s">
        <v>5</v>
      </c>
      <c r="D300" s="5">
        <v>3072</v>
      </c>
      <c r="E300" s="5">
        <v>16</v>
      </c>
      <c r="F300" s="5">
        <v>1.169</v>
      </c>
      <c r="G300" s="5">
        <v>1.45</v>
      </c>
      <c r="H300" s="5">
        <v>14.65</v>
      </c>
      <c r="I300" s="5">
        <v>3.5</v>
      </c>
      <c r="J300" s="5">
        <v>76.92</v>
      </c>
      <c r="K300" s="5">
        <v>9.16</v>
      </c>
      <c r="L300" s="5">
        <v>106.1</v>
      </c>
      <c r="M300" s="5">
        <v>30</v>
      </c>
      <c r="N300" s="5">
        <f t="shared" si="6"/>
        <v>4.2979942057499994</v>
      </c>
    </row>
    <row r="301" spans="3:14" x14ac:dyDescent="0.2">
      <c r="C301" s="31" t="s">
        <v>5</v>
      </c>
      <c r="D301" s="5">
        <v>3072</v>
      </c>
      <c r="E301" s="5">
        <v>16</v>
      </c>
      <c r="F301" s="5">
        <v>1.5940000000000001</v>
      </c>
      <c r="G301" s="5">
        <v>0.8</v>
      </c>
      <c r="H301" s="5">
        <v>16.48</v>
      </c>
      <c r="I301" s="5">
        <v>1.6</v>
      </c>
      <c r="J301" s="5">
        <v>56.78</v>
      </c>
      <c r="K301" s="5">
        <v>5.49</v>
      </c>
      <c r="L301" s="5">
        <v>229.91</v>
      </c>
      <c r="M301" s="5">
        <v>22.58</v>
      </c>
      <c r="N301" s="5">
        <f t="shared" si="6"/>
        <v>0.98425036800000021</v>
      </c>
    </row>
    <row r="302" spans="3:14" x14ac:dyDescent="0.2">
      <c r="C302" s="31" t="s">
        <v>5</v>
      </c>
      <c r="D302" s="5">
        <v>3072</v>
      </c>
      <c r="E302" s="5">
        <v>16</v>
      </c>
      <c r="F302" s="5">
        <v>0.78700000000000003</v>
      </c>
      <c r="G302" s="5">
        <v>1.35</v>
      </c>
      <c r="H302" s="5">
        <v>10.99</v>
      </c>
      <c r="I302" s="5">
        <v>2.2000000000000002</v>
      </c>
      <c r="J302" s="5">
        <v>42.12</v>
      </c>
      <c r="K302" s="5">
        <v>7.33</v>
      </c>
      <c r="L302" s="5">
        <v>114.8</v>
      </c>
      <c r="M302" s="5">
        <v>14.15</v>
      </c>
      <c r="N302" s="5">
        <f t="shared" si="6"/>
        <v>2.3351960407500005</v>
      </c>
    </row>
    <row r="303" spans="3:14" x14ac:dyDescent="0.2">
      <c r="C303" s="31" t="s">
        <v>5</v>
      </c>
      <c r="D303" s="5">
        <v>3072</v>
      </c>
      <c r="E303" s="5">
        <v>16</v>
      </c>
      <c r="F303" s="5">
        <v>0.81499999999999995</v>
      </c>
      <c r="G303" s="5">
        <v>1.05</v>
      </c>
      <c r="H303" s="5">
        <v>21.98</v>
      </c>
      <c r="I303" s="5">
        <v>3.85</v>
      </c>
      <c r="J303" s="5">
        <v>40.29</v>
      </c>
      <c r="K303" s="5">
        <v>9.16</v>
      </c>
      <c r="L303" s="5">
        <v>104.01</v>
      </c>
      <c r="M303" s="5">
        <v>23.39</v>
      </c>
      <c r="N303" s="5">
        <f t="shared" si="6"/>
        <v>1.1378180362500001</v>
      </c>
    </row>
    <row r="304" spans="3:14" x14ac:dyDescent="0.2">
      <c r="C304" s="31" t="s">
        <v>5</v>
      </c>
      <c r="D304" s="5">
        <v>3072</v>
      </c>
      <c r="E304" s="5">
        <v>16</v>
      </c>
      <c r="F304" s="5">
        <v>1.1180000000000001</v>
      </c>
      <c r="G304" s="5">
        <v>1.25</v>
      </c>
      <c r="H304" s="5">
        <v>18.32</v>
      </c>
      <c r="I304" s="5">
        <v>2.8</v>
      </c>
      <c r="J304" s="5">
        <v>60.44</v>
      </c>
      <c r="K304" s="5">
        <v>10.99</v>
      </c>
      <c r="L304" s="5">
        <v>137.93</v>
      </c>
      <c r="M304" s="5">
        <v>29.26</v>
      </c>
      <c r="N304" s="5">
        <f t="shared" si="6"/>
        <v>2.6334140625</v>
      </c>
    </row>
    <row r="305" spans="3:14" x14ac:dyDescent="0.2">
      <c r="C305" s="31" t="s">
        <v>5</v>
      </c>
      <c r="D305" s="5">
        <v>3072</v>
      </c>
      <c r="E305" s="5">
        <v>16</v>
      </c>
      <c r="F305" s="5">
        <v>1.8320000000000001</v>
      </c>
      <c r="G305" s="5">
        <v>0.65</v>
      </c>
      <c r="H305" s="5">
        <v>12.82</v>
      </c>
      <c r="I305" s="5">
        <v>1.75</v>
      </c>
      <c r="J305" s="5">
        <v>32.97</v>
      </c>
      <c r="K305" s="5">
        <v>9.16</v>
      </c>
      <c r="L305" s="5">
        <v>291.68</v>
      </c>
      <c r="M305" s="5">
        <v>12.87</v>
      </c>
      <c r="N305" s="5">
        <f t="shared" si="6"/>
        <v>0.60675427800000004</v>
      </c>
    </row>
    <row r="306" spans="3:14" x14ac:dyDescent="0.2">
      <c r="C306" s="31" t="s">
        <v>5</v>
      </c>
      <c r="D306" s="5">
        <v>3072</v>
      </c>
      <c r="E306" s="5">
        <v>16</v>
      </c>
      <c r="F306" s="5">
        <v>0.80900000000000005</v>
      </c>
      <c r="G306" s="5">
        <v>1.95</v>
      </c>
      <c r="H306" s="5">
        <v>51.28</v>
      </c>
      <c r="I306" s="5">
        <v>4.25</v>
      </c>
      <c r="J306" s="5">
        <v>95.24</v>
      </c>
      <c r="K306" s="5">
        <v>31.14</v>
      </c>
      <c r="L306" s="5">
        <v>37.64</v>
      </c>
      <c r="M306" s="5">
        <v>50.09</v>
      </c>
      <c r="N306" s="5">
        <f t="shared" si="6"/>
        <v>7.2343524532499996</v>
      </c>
    </row>
    <row r="307" spans="3:14" x14ac:dyDescent="0.2">
      <c r="C307" s="31" t="s">
        <v>5</v>
      </c>
      <c r="D307" s="5">
        <v>3072</v>
      </c>
      <c r="E307" s="5">
        <v>16</v>
      </c>
      <c r="F307" s="5">
        <v>1.224</v>
      </c>
      <c r="G307" s="5">
        <v>2.5</v>
      </c>
      <c r="H307" s="5">
        <v>18.32</v>
      </c>
      <c r="I307" s="5">
        <v>4.05</v>
      </c>
      <c r="J307" s="5">
        <v>75.09</v>
      </c>
      <c r="K307" s="5">
        <v>10.99</v>
      </c>
      <c r="L307" s="5">
        <v>150.02000000000001</v>
      </c>
      <c r="M307" s="5">
        <v>31.01</v>
      </c>
      <c r="N307" s="5">
        <f t="shared" si="6"/>
        <v>23.06475</v>
      </c>
    </row>
    <row r="308" spans="3:14" x14ac:dyDescent="0.2">
      <c r="C308" s="31" t="s">
        <v>5</v>
      </c>
      <c r="D308" s="5">
        <v>3072</v>
      </c>
      <c r="E308" s="5">
        <v>16</v>
      </c>
      <c r="F308" s="5">
        <v>1.2589999999999999</v>
      </c>
      <c r="G308" s="5">
        <v>2</v>
      </c>
      <c r="H308" s="5">
        <v>23.81</v>
      </c>
      <c r="I308" s="5">
        <v>3.8</v>
      </c>
      <c r="J308" s="5">
        <v>87.91</v>
      </c>
      <c r="K308" s="5">
        <v>18.32</v>
      </c>
      <c r="L308" s="5">
        <v>133.05000000000001</v>
      </c>
      <c r="M308" s="5">
        <v>35.659999999999997</v>
      </c>
      <c r="N308" s="5">
        <f t="shared" si="6"/>
        <v>12.146831999999998</v>
      </c>
    </row>
    <row r="309" spans="3:14" x14ac:dyDescent="0.2">
      <c r="C309" s="31" t="s">
        <v>5</v>
      </c>
      <c r="D309" s="5">
        <v>3072</v>
      </c>
      <c r="E309" s="5">
        <v>16</v>
      </c>
      <c r="F309" s="5">
        <v>1.62</v>
      </c>
      <c r="G309" s="5">
        <v>2.35</v>
      </c>
      <c r="H309" s="5">
        <v>25.64</v>
      </c>
      <c r="I309" s="5">
        <v>5.2</v>
      </c>
      <c r="J309" s="5">
        <v>144.69</v>
      </c>
      <c r="K309" s="5">
        <v>23.81</v>
      </c>
      <c r="L309" s="5">
        <v>116.95</v>
      </c>
      <c r="M309" s="5">
        <v>41.99</v>
      </c>
      <c r="N309" s="5">
        <f t="shared" si="6"/>
        <v>25.355133945000006</v>
      </c>
    </row>
    <row r="310" spans="3:14" x14ac:dyDescent="0.2">
      <c r="C310" s="31" t="s">
        <v>5</v>
      </c>
      <c r="D310" s="5">
        <v>3072</v>
      </c>
      <c r="E310" s="5">
        <v>16</v>
      </c>
      <c r="F310" s="5">
        <v>1.137</v>
      </c>
      <c r="G310" s="5">
        <v>1.7</v>
      </c>
      <c r="H310" s="5">
        <v>18.32</v>
      </c>
      <c r="I310" s="5">
        <v>3.8</v>
      </c>
      <c r="J310" s="5">
        <v>47.62</v>
      </c>
      <c r="K310" s="5">
        <v>10.99</v>
      </c>
      <c r="L310" s="5">
        <v>154.21</v>
      </c>
      <c r="M310" s="5">
        <v>18.350000000000001</v>
      </c>
      <c r="N310" s="5">
        <f t="shared" si="6"/>
        <v>6.7368136859999987</v>
      </c>
    </row>
    <row r="311" spans="3:14" x14ac:dyDescent="0.2">
      <c r="C311" s="31" t="s">
        <v>5</v>
      </c>
      <c r="D311" s="5">
        <v>3072</v>
      </c>
      <c r="E311" s="5">
        <v>16</v>
      </c>
      <c r="F311" s="5">
        <v>1.083</v>
      </c>
      <c r="G311" s="5">
        <v>1.75</v>
      </c>
      <c r="H311" s="5">
        <v>14.65</v>
      </c>
      <c r="I311" s="5">
        <v>2.75</v>
      </c>
      <c r="J311" s="5">
        <v>42.12</v>
      </c>
      <c r="K311" s="5">
        <v>10.99</v>
      </c>
      <c r="L311" s="5">
        <v>118.71</v>
      </c>
      <c r="M311" s="5">
        <v>17.7</v>
      </c>
      <c r="N311" s="5">
        <f t="shared" si="6"/>
        <v>6.9998689687499995</v>
      </c>
    </row>
    <row r="312" spans="3:14" x14ac:dyDescent="0.2">
      <c r="C312" s="31" t="s">
        <v>5</v>
      </c>
      <c r="D312" s="5">
        <v>3072</v>
      </c>
      <c r="E312" s="5">
        <v>16</v>
      </c>
      <c r="F312" s="5">
        <v>0.97299999999999998</v>
      </c>
      <c r="G312" s="5">
        <v>2</v>
      </c>
      <c r="H312" s="5">
        <v>29.3</v>
      </c>
      <c r="I312" s="5">
        <v>2.85</v>
      </c>
      <c r="J312" s="5">
        <v>56.78</v>
      </c>
      <c r="K312" s="5">
        <v>12.82</v>
      </c>
      <c r="L312" s="5">
        <v>116.05</v>
      </c>
      <c r="M312" s="5">
        <v>28.76</v>
      </c>
      <c r="N312" s="5">
        <f t="shared" si="6"/>
        <v>9.3875039999999998</v>
      </c>
    </row>
    <row r="313" spans="3:14" x14ac:dyDescent="0.2">
      <c r="C313" s="31" t="s">
        <v>5</v>
      </c>
      <c r="D313" s="5">
        <v>3072</v>
      </c>
      <c r="E313" s="5">
        <v>17</v>
      </c>
      <c r="F313" s="5">
        <v>1.0449999999999999</v>
      </c>
      <c r="G313" s="5">
        <v>0.75</v>
      </c>
      <c r="H313" s="5">
        <v>14.65</v>
      </c>
      <c r="I313" s="5">
        <v>2.4500000000000002</v>
      </c>
      <c r="J313" s="5">
        <v>82.42</v>
      </c>
      <c r="K313" s="5">
        <v>16.48</v>
      </c>
      <c r="L313" s="5">
        <v>121.68</v>
      </c>
      <c r="M313" s="5">
        <v>19.22</v>
      </c>
      <c r="N313" s="5">
        <f t="shared" si="6"/>
        <v>0.5316764062499999</v>
      </c>
    </row>
    <row r="314" spans="3:14" x14ac:dyDescent="0.2">
      <c r="C314" s="31" t="s">
        <v>5</v>
      </c>
      <c r="D314" s="5">
        <v>3072</v>
      </c>
      <c r="E314" s="5">
        <v>17</v>
      </c>
      <c r="F314" s="5">
        <v>0.63400000000000001</v>
      </c>
      <c r="G314" s="5">
        <v>0.25</v>
      </c>
      <c r="H314" s="5">
        <v>0</v>
      </c>
      <c r="I314" s="5">
        <v>3.3</v>
      </c>
      <c r="J314" s="5">
        <v>64.099999999999994</v>
      </c>
      <c r="K314" s="5">
        <v>38.46</v>
      </c>
      <c r="L314" s="5">
        <v>56.98</v>
      </c>
      <c r="M314" s="5">
        <v>9.11</v>
      </c>
      <c r="N314" s="5">
        <f t="shared" si="6"/>
        <v>1.1946937499999999E-2</v>
      </c>
    </row>
    <row r="315" spans="3:14" x14ac:dyDescent="0.2">
      <c r="C315" s="31" t="s">
        <v>5</v>
      </c>
      <c r="D315" s="5">
        <v>3072</v>
      </c>
      <c r="E315" s="5">
        <v>17</v>
      </c>
      <c r="F315" s="5">
        <v>0.72299999999999998</v>
      </c>
      <c r="G315" s="5">
        <v>0.35</v>
      </c>
      <c r="H315" s="5">
        <v>5.49</v>
      </c>
      <c r="I315" s="5">
        <v>2.4500000000000002</v>
      </c>
      <c r="J315" s="5">
        <v>45.79</v>
      </c>
      <c r="K315" s="5">
        <v>23.81</v>
      </c>
      <c r="L315" s="5">
        <v>51.25</v>
      </c>
      <c r="M315" s="5">
        <v>3.91</v>
      </c>
      <c r="N315" s="5">
        <f t="shared" si="6"/>
        <v>3.7384341749999987E-2</v>
      </c>
    </row>
    <row r="316" spans="3:14" x14ac:dyDescent="0.2">
      <c r="C316" s="31" t="s">
        <v>5</v>
      </c>
      <c r="D316" s="5">
        <v>3072</v>
      </c>
      <c r="E316" s="5">
        <v>17</v>
      </c>
      <c r="F316" s="5">
        <v>0.65900000000000003</v>
      </c>
      <c r="G316" s="5">
        <v>0.55000000000000004</v>
      </c>
      <c r="H316" s="5">
        <v>0</v>
      </c>
      <c r="I316" s="5">
        <v>3.25</v>
      </c>
      <c r="J316" s="5">
        <v>78.75</v>
      </c>
      <c r="K316" s="5">
        <v>20.149999999999999</v>
      </c>
      <c r="L316" s="5">
        <v>50.62</v>
      </c>
      <c r="M316" s="5">
        <v>13.76</v>
      </c>
      <c r="N316" s="5">
        <f t="shared" si="6"/>
        <v>0.13222719675000003</v>
      </c>
    </row>
    <row r="317" spans="3:14" x14ac:dyDescent="0.2">
      <c r="C317" s="31" t="s">
        <v>5</v>
      </c>
      <c r="D317" s="5">
        <v>3072</v>
      </c>
      <c r="E317" s="5">
        <v>17</v>
      </c>
      <c r="F317" s="5">
        <v>2.5720000000000001</v>
      </c>
      <c r="G317" s="5">
        <v>1.7</v>
      </c>
      <c r="H317" s="5">
        <v>25.64</v>
      </c>
      <c r="I317" s="5">
        <v>3.6</v>
      </c>
      <c r="J317" s="5">
        <v>195.97</v>
      </c>
      <c r="K317" s="5">
        <v>16.48</v>
      </c>
      <c r="L317" s="5">
        <v>216.36</v>
      </c>
      <c r="M317" s="5">
        <v>48.07</v>
      </c>
      <c r="N317" s="5">
        <f t="shared" si="6"/>
        <v>15.239300615999998</v>
      </c>
    </row>
    <row r="318" spans="3:14" x14ac:dyDescent="0.2">
      <c r="C318" s="31" t="s">
        <v>5</v>
      </c>
      <c r="D318" s="5">
        <v>3072</v>
      </c>
      <c r="E318" s="5">
        <v>17</v>
      </c>
      <c r="F318" s="5">
        <v>1.4830000000000001</v>
      </c>
      <c r="G318" s="5">
        <v>1.1499999999999999</v>
      </c>
      <c r="H318" s="5">
        <v>16.48</v>
      </c>
      <c r="I318" s="5">
        <v>1.55</v>
      </c>
      <c r="J318" s="5">
        <v>51.28</v>
      </c>
      <c r="K318" s="5">
        <v>9.16</v>
      </c>
      <c r="L318" s="5">
        <v>148.75</v>
      </c>
      <c r="M318" s="5">
        <v>42.38</v>
      </c>
      <c r="N318" s="5">
        <f t="shared" si="6"/>
        <v>2.7200818957499995</v>
      </c>
    </row>
    <row r="319" spans="3:14" x14ac:dyDescent="0.2">
      <c r="C319" s="31" t="s">
        <v>5</v>
      </c>
      <c r="D319" s="5">
        <v>3072</v>
      </c>
      <c r="E319" s="5">
        <v>17</v>
      </c>
      <c r="F319" s="5">
        <v>1.5169999999999999</v>
      </c>
      <c r="G319" s="5">
        <v>2.15</v>
      </c>
      <c r="H319" s="5">
        <v>51.28</v>
      </c>
      <c r="I319" s="5">
        <v>2.5</v>
      </c>
      <c r="J319" s="5">
        <v>87.91</v>
      </c>
      <c r="K319" s="5">
        <v>21.98</v>
      </c>
      <c r="L319" s="5">
        <v>86.33</v>
      </c>
      <c r="M319" s="5">
        <v>50.15</v>
      </c>
      <c r="N319" s="5">
        <f t="shared" si="6"/>
        <v>18.182276939249995</v>
      </c>
    </row>
    <row r="320" spans="3:14" x14ac:dyDescent="0.2">
      <c r="C320" s="31" t="s">
        <v>5</v>
      </c>
      <c r="D320" s="5">
        <v>3072</v>
      </c>
      <c r="E320" s="5">
        <v>17</v>
      </c>
      <c r="F320" s="5">
        <v>0.98499999999999999</v>
      </c>
      <c r="G320" s="5">
        <v>2</v>
      </c>
      <c r="H320" s="5">
        <v>25.64</v>
      </c>
      <c r="I320" s="5">
        <v>3.25</v>
      </c>
      <c r="J320" s="5">
        <v>51.28</v>
      </c>
      <c r="K320" s="5">
        <v>7.33</v>
      </c>
      <c r="L320" s="5">
        <v>107.53</v>
      </c>
      <c r="M320" s="5">
        <v>38.21</v>
      </c>
      <c r="N320" s="5">
        <f t="shared" si="6"/>
        <v>9.5032800000000002</v>
      </c>
    </row>
    <row r="321" spans="3:14" x14ac:dyDescent="0.2">
      <c r="C321" s="31" t="s">
        <v>5</v>
      </c>
      <c r="D321" s="5">
        <v>3072</v>
      </c>
      <c r="E321" s="5">
        <v>17</v>
      </c>
      <c r="F321" s="5">
        <v>1.2569999999999999</v>
      </c>
      <c r="G321" s="5">
        <v>2.1</v>
      </c>
      <c r="H321" s="5">
        <v>18.32</v>
      </c>
      <c r="I321" s="5">
        <v>5</v>
      </c>
      <c r="J321" s="5">
        <v>124.54</v>
      </c>
      <c r="K321" s="5">
        <v>27.47</v>
      </c>
      <c r="L321" s="5">
        <v>96.9</v>
      </c>
      <c r="M321" s="5">
        <v>50.13</v>
      </c>
      <c r="N321" s="5">
        <f t="shared" si="6"/>
        <v>14.039138862000001</v>
      </c>
    </row>
    <row r="322" spans="3:14" x14ac:dyDescent="0.2">
      <c r="C322" s="31" t="s">
        <v>5</v>
      </c>
      <c r="D322" s="5">
        <v>3072</v>
      </c>
      <c r="E322" s="5">
        <v>17</v>
      </c>
      <c r="F322" s="5">
        <v>1.3260000000000001</v>
      </c>
      <c r="G322" s="5">
        <v>0.8</v>
      </c>
      <c r="H322" s="5">
        <v>12.82</v>
      </c>
      <c r="I322" s="5">
        <v>2.4</v>
      </c>
      <c r="J322" s="5">
        <v>56.78</v>
      </c>
      <c r="K322" s="5">
        <v>9.16</v>
      </c>
      <c r="L322" s="5">
        <v>136.44</v>
      </c>
      <c r="M322" s="5">
        <v>25.45</v>
      </c>
      <c r="N322" s="5">
        <f t="shared" si="6"/>
        <v>0.81876787200000023</v>
      </c>
    </row>
    <row r="323" spans="3:14" x14ac:dyDescent="0.2">
      <c r="C323" s="31" t="s">
        <v>5</v>
      </c>
      <c r="D323" s="5">
        <v>3072</v>
      </c>
      <c r="E323" s="5">
        <v>17</v>
      </c>
      <c r="F323" s="5">
        <v>0.80500000000000005</v>
      </c>
      <c r="G323" s="5">
        <v>0.75</v>
      </c>
      <c r="H323" s="5">
        <v>23.81</v>
      </c>
      <c r="I323" s="5">
        <v>2.5499999999999998</v>
      </c>
      <c r="J323" s="5">
        <v>75.09</v>
      </c>
      <c r="K323" s="5">
        <v>54.95</v>
      </c>
      <c r="L323" s="5">
        <v>82.86</v>
      </c>
      <c r="M323" s="5">
        <v>11.15</v>
      </c>
      <c r="N323" s="5">
        <f t="shared" si="6"/>
        <v>0.40956890625000003</v>
      </c>
    </row>
    <row r="324" spans="3:14" x14ac:dyDescent="0.2">
      <c r="C324" s="31" t="s">
        <v>5</v>
      </c>
      <c r="D324" s="5">
        <v>3072</v>
      </c>
      <c r="E324" s="5">
        <v>17</v>
      </c>
      <c r="F324" s="5">
        <v>1.5669999999999999</v>
      </c>
      <c r="G324" s="5">
        <v>1</v>
      </c>
      <c r="H324" s="5">
        <v>9.16</v>
      </c>
      <c r="I324" s="5">
        <v>3.55</v>
      </c>
      <c r="J324" s="5">
        <v>65.930000000000007</v>
      </c>
      <c r="K324" s="5">
        <v>7.33</v>
      </c>
      <c r="L324" s="5">
        <v>194.58</v>
      </c>
      <c r="M324" s="5">
        <v>21.17</v>
      </c>
      <c r="N324" s="5">
        <f t="shared" si="6"/>
        <v>1.889802</v>
      </c>
    </row>
    <row r="325" spans="3:14" x14ac:dyDescent="0.2">
      <c r="C325" s="31" t="s">
        <v>5</v>
      </c>
      <c r="D325" s="5">
        <v>3072</v>
      </c>
      <c r="E325" s="5">
        <v>17</v>
      </c>
      <c r="F325" s="5">
        <v>1.0569999999999999</v>
      </c>
      <c r="G325" s="5">
        <v>0.6</v>
      </c>
      <c r="H325" s="5">
        <v>21.98</v>
      </c>
      <c r="I325" s="5">
        <v>1.4</v>
      </c>
      <c r="J325" s="5">
        <v>71.430000000000007</v>
      </c>
      <c r="K325" s="5">
        <v>25.64</v>
      </c>
      <c r="L325" s="5">
        <v>71.83</v>
      </c>
      <c r="M325" s="5">
        <v>35.659999999999997</v>
      </c>
      <c r="N325" s="5">
        <f t="shared" si="6"/>
        <v>0.27534427199999995</v>
      </c>
    </row>
    <row r="326" spans="3:14" x14ac:dyDescent="0.2">
      <c r="C326" s="31" t="s">
        <v>5</v>
      </c>
      <c r="D326" s="5">
        <v>3072</v>
      </c>
      <c r="E326" s="5">
        <v>17</v>
      </c>
      <c r="F326" s="5">
        <v>2.355</v>
      </c>
      <c r="G326" s="5">
        <v>2.95</v>
      </c>
      <c r="H326" s="5">
        <v>71.430000000000007</v>
      </c>
      <c r="I326" s="5">
        <v>3.2</v>
      </c>
      <c r="J326" s="5">
        <v>89.74</v>
      </c>
      <c r="K326" s="5">
        <v>25.64</v>
      </c>
      <c r="L326" s="5">
        <v>203.13</v>
      </c>
      <c r="M326" s="5">
        <v>67.97</v>
      </c>
      <c r="N326" s="5">
        <f t="shared" si="6"/>
        <v>72.912882408750008</v>
      </c>
    </row>
    <row r="327" spans="3:14" x14ac:dyDescent="0.2">
      <c r="C327" s="31" t="s">
        <v>5</v>
      </c>
      <c r="D327" s="5">
        <v>3072</v>
      </c>
      <c r="E327" s="5">
        <v>17</v>
      </c>
      <c r="F327" s="5">
        <v>1.5489999999999999</v>
      </c>
      <c r="G327" s="5">
        <v>3.55</v>
      </c>
      <c r="H327" s="5">
        <v>64.099999999999994</v>
      </c>
      <c r="I327" s="5">
        <v>3.65</v>
      </c>
      <c r="J327" s="5">
        <v>62.27</v>
      </c>
      <c r="K327" s="5">
        <v>10.99</v>
      </c>
      <c r="L327" s="5">
        <v>119.8</v>
      </c>
      <c r="M327" s="5">
        <v>125.39</v>
      </c>
      <c r="N327" s="5">
        <f t="shared" si="6"/>
        <v>83.576423954249989</v>
      </c>
    </row>
    <row r="328" spans="3:14" x14ac:dyDescent="0.2">
      <c r="C328" s="31" t="s">
        <v>5</v>
      </c>
      <c r="D328" s="5">
        <v>3072</v>
      </c>
      <c r="E328" s="5">
        <v>17</v>
      </c>
      <c r="F328" s="5">
        <v>2.222</v>
      </c>
      <c r="G328" s="5">
        <v>3.2</v>
      </c>
      <c r="H328" s="5">
        <v>128.21</v>
      </c>
      <c r="I328" s="5">
        <v>4.25</v>
      </c>
      <c r="J328" s="5">
        <v>250.92</v>
      </c>
      <c r="K328" s="5">
        <v>54.95</v>
      </c>
      <c r="L328" s="5">
        <v>253.76</v>
      </c>
      <c r="M328" s="5">
        <v>265.99</v>
      </c>
      <c r="N328" s="5">
        <f t="shared" si="6"/>
        <v>87.809458176000021</v>
      </c>
    </row>
    <row r="329" spans="3:14" x14ac:dyDescent="0.2">
      <c r="C329" s="31" t="s">
        <v>5</v>
      </c>
      <c r="D329" s="5">
        <v>3072</v>
      </c>
      <c r="E329" s="5">
        <v>17</v>
      </c>
      <c r="F329" s="5">
        <v>1.325</v>
      </c>
      <c r="G329" s="5">
        <v>2.95</v>
      </c>
      <c r="H329" s="5">
        <v>40.29</v>
      </c>
      <c r="I329" s="5">
        <v>3</v>
      </c>
      <c r="J329" s="5">
        <v>38.46</v>
      </c>
      <c r="K329" s="5">
        <v>5.49</v>
      </c>
      <c r="L329" s="5">
        <v>99.32</v>
      </c>
      <c r="M329" s="5">
        <v>44.71</v>
      </c>
      <c r="N329" s="5">
        <f t="shared" si="6"/>
        <v>41.023171631250001</v>
      </c>
    </row>
    <row r="330" spans="3:14" x14ac:dyDescent="0.2">
      <c r="C330" s="31" t="s">
        <v>5</v>
      </c>
      <c r="D330" s="5">
        <v>3072</v>
      </c>
      <c r="E330" s="5">
        <v>17</v>
      </c>
      <c r="F330" s="5">
        <v>2.2290000000000001</v>
      </c>
      <c r="G330" s="5">
        <v>1.35</v>
      </c>
      <c r="H330" s="5">
        <v>25.64</v>
      </c>
      <c r="I330" s="5">
        <v>1.35</v>
      </c>
      <c r="J330" s="5">
        <v>51.28</v>
      </c>
      <c r="K330" s="5">
        <v>23.81</v>
      </c>
      <c r="L330" s="5">
        <v>180.76</v>
      </c>
      <c r="M330" s="5">
        <v>20.02</v>
      </c>
      <c r="N330" s="5">
        <f t="shared" si="6"/>
        <v>6.6139161052500013</v>
      </c>
    </row>
    <row r="331" spans="3:14" x14ac:dyDescent="0.2">
      <c r="C331" s="31" t="s">
        <v>5</v>
      </c>
      <c r="D331" s="5">
        <v>3072</v>
      </c>
      <c r="E331" s="5">
        <v>17</v>
      </c>
      <c r="F331" s="5">
        <v>1.6579999999999999</v>
      </c>
      <c r="G331" s="5">
        <v>2.5</v>
      </c>
      <c r="H331" s="5">
        <v>69.599999999999994</v>
      </c>
      <c r="I331" s="5">
        <v>2.5499999999999998</v>
      </c>
      <c r="J331" s="5">
        <v>67.77</v>
      </c>
      <c r="K331" s="5">
        <v>14.65</v>
      </c>
      <c r="L331" s="5">
        <v>102.76</v>
      </c>
      <c r="M331" s="5">
        <v>70.16</v>
      </c>
      <c r="N331" s="5">
        <f t="shared" si="6"/>
        <v>31.242937499999996</v>
      </c>
    </row>
    <row r="332" spans="3:14" x14ac:dyDescent="0.2">
      <c r="C332" s="31" t="s">
        <v>5</v>
      </c>
      <c r="D332" s="5">
        <v>3072</v>
      </c>
      <c r="E332" s="5">
        <v>17</v>
      </c>
      <c r="F332" s="5">
        <v>1.3919999999999999</v>
      </c>
      <c r="G332" s="5">
        <v>2.25</v>
      </c>
      <c r="H332" s="5">
        <v>75.09</v>
      </c>
      <c r="I332" s="5">
        <v>2.25</v>
      </c>
      <c r="J332" s="5">
        <v>73.260000000000005</v>
      </c>
      <c r="K332" s="5">
        <v>14.65</v>
      </c>
      <c r="L332" s="5">
        <v>86.72</v>
      </c>
      <c r="M332" s="5">
        <v>146.77000000000001</v>
      </c>
      <c r="N332" s="5">
        <f t="shared" si="6"/>
        <v>19.122034499999998</v>
      </c>
    </row>
    <row r="333" spans="3:14" x14ac:dyDescent="0.2">
      <c r="C333" s="31" t="s">
        <v>5</v>
      </c>
      <c r="D333" s="5">
        <v>3072</v>
      </c>
      <c r="E333" s="5">
        <v>17</v>
      </c>
      <c r="F333" s="5">
        <v>1.7270000000000001</v>
      </c>
      <c r="G333" s="5">
        <v>2.2000000000000002</v>
      </c>
      <c r="H333" s="5">
        <v>27.47</v>
      </c>
      <c r="I333" s="5">
        <v>3.95</v>
      </c>
      <c r="J333" s="5">
        <v>155.68</v>
      </c>
      <c r="K333" s="5">
        <v>21.98</v>
      </c>
      <c r="L333" s="5">
        <v>173.92</v>
      </c>
      <c r="M333" s="5">
        <v>71.53</v>
      </c>
      <c r="N333" s="5">
        <f t="shared" si="6"/>
        <v>22.177249776000011</v>
      </c>
    </row>
    <row r="334" spans="3:14" x14ac:dyDescent="0.2">
      <c r="C334" s="31" t="s">
        <v>5</v>
      </c>
      <c r="D334" s="5">
        <v>3072</v>
      </c>
      <c r="E334" s="5">
        <v>17</v>
      </c>
      <c r="F334" s="5">
        <v>1.2609999999999999</v>
      </c>
      <c r="G334" s="5">
        <v>1.25</v>
      </c>
      <c r="H334" s="5">
        <v>12.82</v>
      </c>
      <c r="I334" s="5">
        <v>2.2000000000000002</v>
      </c>
      <c r="J334" s="5">
        <v>65.930000000000007</v>
      </c>
      <c r="K334" s="5">
        <v>12.82</v>
      </c>
      <c r="L334" s="5">
        <v>139.68</v>
      </c>
      <c r="M334" s="5">
        <v>27.31</v>
      </c>
      <c r="N334" s="5">
        <f t="shared" si="6"/>
        <v>2.9702460937499997</v>
      </c>
    </row>
    <row r="335" spans="3:14" x14ac:dyDescent="0.2">
      <c r="C335" s="31" t="s">
        <v>5</v>
      </c>
      <c r="D335" s="5">
        <v>3072</v>
      </c>
      <c r="E335" s="5">
        <v>17</v>
      </c>
      <c r="F335" s="5">
        <v>0.71699999999999997</v>
      </c>
      <c r="G335" s="5">
        <v>1.55</v>
      </c>
      <c r="H335" s="5">
        <v>32.97</v>
      </c>
      <c r="I335" s="5">
        <v>3.6</v>
      </c>
      <c r="J335" s="5">
        <v>89.74</v>
      </c>
      <c r="K335" s="5">
        <v>42.12</v>
      </c>
      <c r="L335" s="5">
        <v>86.86</v>
      </c>
      <c r="M335" s="5">
        <v>33.619999999999997</v>
      </c>
      <c r="N335" s="5">
        <f t="shared" si="6"/>
        <v>3.2200421602500002</v>
      </c>
    </row>
    <row r="336" spans="3:14" x14ac:dyDescent="0.2">
      <c r="C336" s="31" t="s">
        <v>5</v>
      </c>
      <c r="D336" s="5">
        <v>3072</v>
      </c>
      <c r="E336" s="5">
        <v>17</v>
      </c>
      <c r="F336" s="5">
        <v>0.65700000000000003</v>
      </c>
      <c r="G336" s="5">
        <v>1.4</v>
      </c>
      <c r="H336" s="5">
        <v>12.82</v>
      </c>
      <c r="I336" s="5">
        <v>1.9</v>
      </c>
      <c r="J336" s="5">
        <v>45.79</v>
      </c>
      <c r="K336" s="5">
        <v>9.16</v>
      </c>
      <c r="L336" s="5">
        <v>65.540000000000006</v>
      </c>
      <c r="M336" s="5">
        <v>26.93</v>
      </c>
      <c r="N336" s="5">
        <f t="shared" si="6"/>
        <v>2.1741864479999995</v>
      </c>
    </row>
    <row r="337" spans="3:14" x14ac:dyDescent="0.2">
      <c r="C337" s="31" t="s">
        <v>5</v>
      </c>
      <c r="D337" s="5">
        <v>3251</v>
      </c>
      <c r="E337" s="5">
        <v>1</v>
      </c>
      <c r="F337" s="5">
        <v>1.6819999999999999</v>
      </c>
      <c r="G337" s="5">
        <v>1.62</v>
      </c>
      <c r="H337" s="5">
        <v>12.82</v>
      </c>
      <c r="I337" s="5">
        <v>2.88</v>
      </c>
      <c r="J337" s="5">
        <v>67.77</v>
      </c>
      <c r="K337" s="5">
        <v>7.33</v>
      </c>
      <c r="L337" s="5">
        <v>216.67</v>
      </c>
      <c r="M337" s="5">
        <v>32.630000000000003</v>
      </c>
      <c r="N337" s="5">
        <f t="shared" si="6"/>
        <v>8.6241905357760018</v>
      </c>
    </row>
    <row r="338" spans="3:14" x14ac:dyDescent="0.2">
      <c r="C338" s="31" t="s">
        <v>5</v>
      </c>
      <c r="D338" s="5">
        <v>3251</v>
      </c>
      <c r="E338" s="5">
        <v>1</v>
      </c>
      <c r="F338" s="5">
        <v>0.91900000000000004</v>
      </c>
      <c r="G338" s="5">
        <v>2.2200000000000002</v>
      </c>
      <c r="H338" s="5">
        <v>20.149999999999999</v>
      </c>
      <c r="I338" s="5">
        <v>2.46</v>
      </c>
      <c r="J338" s="5">
        <v>47.62</v>
      </c>
      <c r="K338" s="5">
        <v>10.99</v>
      </c>
      <c r="L338" s="5">
        <v>79.2</v>
      </c>
      <c r="M338" s="5">
        <v>36.03</v>
      </c>
      <c r="N338" s="5">
        <f t="shared" si="6"/>
        <v>12.126116673072003</v>
      </c>
    </row>
    <row r="339" spans="3:14" x14ac:dyDescent="0.2">
      <c r="C339" s="31" t="s">
        <v>5</v>
      </c>
      <c r="D339" s="5">
        <v>3251</v>
      </c>
      <c r="E339" s="5">
        <v>2</v>
      </c>
      <c r="F339" s="5">
        <v>1.702</v>
      </c>
      <c r="G339" s="5">
        <v>1.3</v>
      </c>
      <c r="H339" s="5">
        <v>9.16</v>
      </c>
      <c r="I339" s="5">
        <v>2.75</v>
      </c>
      <c r="J339" s="5">
        <v>60.44</v>
      </c>
      <c r="K339" s="5">
        <v>10.99</v>
      </c>
      <c r="L339" s="5">
        <v>169.16</v>
      </c>
      <c r="M339" s="5">
        <v>13.19</v>
      </c>
      <c r="N339" s="5">
        <f t="shared" si="6"/>
        <v>4.5095885640000004</v>
      </c>
    </row>
    <row r="340" spans="3:14" x14ac:dyDescent="0.2">
      <c r="C340" s="31" t="s">
        <v>5</v>
      </c>
      <c r="D340" s="5">
        <v>3251</v>
      </c>
      <c r="E340" s="5">
        <v>2</v>
      </c>
      <c r="F340" s="5">
        <v>0.94099999999999995</v>
      </c>
      <c r="G340" s="5">
        <v>1.55</v>
      </c>
      <c r="H340" s="5">
        <v>14.65</v>
      </c>
      <c r="I340" s="5">
        <v>2.7</v>
      </c>
      <c r="J340" s="5">
        <v>40.29</v>
      </c>
      <c r="K340" s="5">
        <v>7.33</v>
      </c>
      <c r="L340" s="5">
        <v>59.37</v>
      </c>
      <c r="M340" s="5">
        <v>24.18</v>
      </c>
      <c r="N340" s="5">
        <f t="shared" si="6"/>
        <v>4.2260246482500001</v>
      </c>
    </row>
    <row r="341" spans="3:14" x14ac:dyDescent="0.2">
      <c r="C341" s="31" t="s">
        <v>5</v>
      </c>
      <c r="D341" s="5">
        <v>3251</v>
      </c>
      <c r="E341" s="5">
        <v>2</v>
      </c>
      <c r="F341" s="5">
        <v>4.2430000000000003</v>
      </c>
      <c r="G341" s="5">
        <v>2.5499999999999998</v>
      </c>
      <c r="H341" s="5">
        <v>29.3</v>
      </c>
      <c r="I341" s="5">
        <v>4.0999999999999996</v>
      </c>
      <c r="J341" s="5">
        <v>64.099999999999994</v>
      </c>
      <c r="K341" s="5">
        <v>18.32</v>
      </c>
      <c r="L341" s="5">
        <v>288.12</v>
      </c>
      <c r="M341" s="5">
        <v>26.04</v>
      </c>
      <c r="N341" s="5">
        <f t="shared" si="6"/>
        <v>84.847857594749996</v>
      </c>
    </row>
    <row r="342" spans="3:14" x14ac:dyDescent="0.2">
      <c r="C342" s="31" t="s">
        <v>5</v>
      </c>
      <c r="D342" s="5">
        <v>3251</v>
      </c>
      <c r="E342" s="5">
        <v>2</v>
      </c>
      <c r="F342" s="5">
        <v>2.129</v>
      </c>
      <c r="G342" s="5">
        <v>2.65</v>
      </c>
      <c r="H342" s="5">
        <v>38.46</v>
      </c>
      <c r="I342" s="5">
        <v>2.65</v>
      </c>
      <c r="J342" s="5">
        <v>49.45</v>
      </c>
      <c r="K342" s="5">
        <v>7.33</v>
      </c>
      <c r="L342" s="5">
        <v>205.42</v>
      </c>
      <c r="M342" s="5">
        <v>40.79</v>
      </c>
      <c r="N342" s="5">
        <f t="shared" si="6"/>
        <v>47.781589299749996</v>
      </c>
    </row>
    <row r="343" spans="3:14" x14ac:dyDescent="0.2">
      <c r="C343" s="31" t="s">
        <v>5</v>
      </c>
      <c r="D343" s="5">
        <v>3251</v>
      </c>
      <c r="E343" s="5">
        <v>2</v>
      </c>
      <c r="F343" s="5">
        <v>3.4359999999999999</v>
      </c>
      <c r="G343" s="5">
        <v>2.5</v>
      </c>
      <c r="H343" s="5">
        <v>21.98</v>
      </c>
      <c r="I343" s="5">
        <v>8.3000000000000007</v>
      </c>
      <c r="J343" s="5">
        <v>119.05</v>
      </c>
      <c r="K343" s="5">
        <v>27.47</v>
      </c>
      <c r="L343" s="5">
        <v>392.76</v>
      </c>
      <c r="M343" s="5">
        <v>49.84</v>
      </c>
      <c r="N343" s="5">
        <f t="shared" si="6"/>
        <v>64.747124999999997</v>
      </c>
    </row>
    <row r="344" spans="3:14" x14ac:dyDescent="0.2">
      <c r="C344" s="31" t="s">
        <v>5</v>
      </c>
      <c r="D344" s="5">
        <v>3251</v>
      </c>
      <c r="E344" s="5">
        <v>2</v>
      </c>
      <c r="F344" s="5">
        <v>1.5</v>
      </c>
      <c r="G344" s="5">
        <v>1.75</v>
      </c>
      <c r="H344" s="5">
        <v>14.65</v>
      </c>
      <c r="I344" s="5">
        <v>4.3</v>
      </c>
      <c r="J344" s="5">
        <v>76.92</v>
      </c>
      <c r="K344" s="5">
        <v>9.16</v>
      </c>
      <c r="L344" s="5">
        <v>170.11</v>
      </c>
      <c r="M344" s="5">
        <v>19.309999999999999</v>
      </c>
      <c r="N344" s="5">
        <f t="shared" si="6"/>
        <v>9.6951093749999995</v>
      </c>
    </row>
    <row r="345" spans="3:14" x14ac:dyDescent="0.2">
      <c r="C345" s="31" t="s">
        <v>5</v>
      </c>
      <c r="D345" s="5">
        <v>3251</v>
      </c>
      <c r="E345" s="5">
        <v>2</v>
      </c>
      <c r="F345" s="5">
        <v>4.1870000000000003</v>
      </c>
      <c r="G345" s="5">
        <v>2.2999999999999998</v>
      </c>
      <c r="H345" s="5">
        <v>32.97</v>
      </c>
      <c r="I345" s="5">
        <v>6.45</v>
      </c>
      <c r="J345" s="5">
        <v>146.52000000000001</v>
      </c>
      <c r="K345" s="5">
        <v>23.81</v>
      </c>
      <c r="L345" s="5">
        <v>272.39</v>
      </c>
      <c r="M345" s="5">
        <v>39.35</v>
      </c>
      <c r="N345" s="5">
        <f t="shared" si="6"/>
        <v>61.437534173999985</v>
      </c>
    </row>
    <row r="346" spans="3:14" x14ac:dyDescent="0.2">
      <c r="C346" s="31" t="s">
        <v>5</v>
      </c>
      <c r="D346" s="5">
        <v>3251</v>
      </c>
      <c r="E346" s="5">
        <v>2</v>
      </c>
      <c r="F346" s="5">
        <v>1.4139999999999999</v>
      </c>
      <c r="G346" s="5">
        <v>2.1</v>
      </c>
      <c r="H346" s="5">
        <v>16.48</v>
      </c>
      <c r="I346" s="5">
        <v>4.8</v>
      </c>
      <c r="J346" s="5">
        <v>82.42</v>
      </c>
      <c r="K346" s="5">
        <v>14.65</v>
      </c>
      <c r="L346" s="5">
        <v>130.57</v>
      </c>
      <c r="M346" s="5">
        <v>47.97</v>
      </c>
      <c r="N346" s="5">
        <f t="shared" si="6"/>
        <v>15.792635124</v>
      </c>
    </row>
    <row r="347" spans="3:14" x14ac:dyDescent="0.2">
      <c r="C347" s="31" t="s">
        <v>5</v>
      </c>
      <c r="D347" s="5">
        <v>3251</v>
      </c>
      <c r="E347" s="5">
        <v>2</v>
      </c>
      <c r="F347" s="5">
        <v>2.0449999999999999</v>
      </c>
      <c r="G347" s="5">
        <v>1.1499999999999999</v>
      </c>
      <c r="H347" s="5">
        <v>14.65</v>
      </c>
      <c r="I347" s="5">
        <v>3</v>
      </c>
      <c r="J347" s="5">
        <v>45.79</v>
      </c>
      <c r="K347" s="5">
        <v>12.82</v>
      </c>
      <c r="L347" s="5">
        <v>222.74</v>
      </c>
      <c r="M347" s="5">
        <v>13.49</v>
      </c>
      <c r="N347" s="5">
        <f t="shared" ref="N347:N410" si="7">(F347*1.206*(G347^3))</f>
        <v>3.7508883862499984</v>
      </c>
    </row>
    <row r="348" spans="3:14" x14ac:dyDescent="0.2">
      <c r="C348" s="31" t="s">
        <v>5</v>
      </c>
      <c r="D348" s="5">
        <v>3251</v>
      </c>
      <c r="E348" s="5">
        <v>2</v>
      </c>
      <c r="F348" s="5">
        <v>1.0660000000000001</v>
      </c>
      <c r="G348" s="5">
        <v>2.1</v>
      </c>
      <c r="H348" s="5">
        <v>29.3</v>
      </c>
      <c r="I348" s="5">
        <v>2.4500000000000002</v>
      </c>
      <c r="J348" s="5">
        <v>75.09</v>
      </c>
      <c r="K348" s="5">
        <v>18.32</v>
      </c>
      <c r="L348" s="5">
        <v>109.32</v>
      </c>
      <c r="M348" s="5">
        <v>56.75</v>
      </c>
      <c r="N348" s="5">
        <f t="shared" si="7"/>
        <v>11.905904556000001</v>
      </c>
    </row>
    <row r="349" spans="3:14" x14ac:dyDescent="0.2">
      <c r="C349" s="31" t="s">
        <v>5</v>
      </c>
      <c r="D349" s="5">
        <v>3251</v>
      </c>
      <c r="E349" s="5">
        <v>3</v>
      </c>
      <c r="F349" s="5">
        <v>1.1160000000000001</v>
      </c>
      <c r="G349" s="5">
        <v>1.32</v>
      </c>
      <c r="H349" s="5">
        <v>14.65</v>
      </c>
      <c r="I349" s="5">
        <v>2.94</v>
      </c>
      <c r="J349" s="5">
        <v>51.28</v>
      </c>
      <c r="K349" s="5">
        <v>10.99</v>
      </c>
      <c r="L349" s="5">
        <v>126.78</v>
      </c>
      <c r="M349" s="5">
        <v>13</v>
      </c>
      <c r="N349" s="5">
        <f t="shared" si="7"/>
        <v>3.0955177313280005</v>
      </c>
    </row>
    <row r="350" spans="3:14" x14ac:dyDescent="0.2">
      <c r="C350" s="31" t="s">
        <v>5</v>
      </c>
      <c r="D350" s="5">
        <v>3251</v>
      </c>
      <c r="E350" s="5">
        <v>3</v>
      </c>
      <c r="F350" s="5">
        <v>1.782</v>
      </c>
      <c r="G350" s="5">
        <v>1.5</v>
      </c>
      <c r="H350" s="5">
        <v>16.48</v>
      </c>
      <c r="I350" s="5">
        <v>3.6</v>
      </c>
      <c r="J350" s="5">
        <v>64.099999999999994</v>
      </c>
      <c r="K350" s="5">
        <v>14.65</v>
      </c>
      <c r="L350" s="5">
        <v>154.4</v>
      </c>
      <c r="M350" s="5">
        <v>20.99</v>
      </c>
      <c r="N350" s="5">
        <f t="shared" si="7"/>
        <v>7.2531854999999998</v>
      </c>
    </row>
    <row r="351" spans="3:14" x14ac:dyDescent="0.2">
      <c r="C351" s="31" t="s">
        <v>5</v>
      </c>
      <c r="D351" s="5">
        <v>3251</v>
      </c>
      <c r="E351" s="5">
        <v>3</v>
      </c>
      <c r="F351" s="5">
        <v>3.4260000000000002</v>
      </c>
      <c r="G351" s="5">
        <v>1.68</v>
      </c>
      <c r="H351" s="5">
        <v>16.48</v>
      </c>
      <c r="I351" s="5">
        <v>4.32</v>
      </c>
      <c r="J351" s="5">
        <v>84.25</v>
      </c>
      <c r="K351" s="5">
        <v>10.99</v>
      </c>
      <c r="L351" s="5">
        <v>318.32</v>
      </c>
      <c r="M351" s="5">
        <v>16.399999999999999</v>
      </c>
      <c r="N351" s="5">
        <f t="shared" si="7"/>
        <v>19.591266465791996</v>
      </c>
    </row>
    <row r="352" spans="3:14" x14ac:dyDescent="0.2">
      <c r="C352" s="31" t="s">
        <v>5</v>
      </c>
      <c r="D352" s="5">
        <v>3251</v>
      </c>
      <c r="E352" s="5">
        <v>3</v>
      </c>
      <c r="F352" s="5">
        <v>0.92400000000000004</v>
      </c>
      <c r="G352" s="5">
        <v>1.32</v>
      </c>
      <c r="H352" s="5">
        <v>32.97</v>
      </c>
      <c r="I352" s="5">
        <v>3.72</v>
      </c>
      <c r="J352" s="5">
        <v>93.41</v>
      </c>
      <c r="K352" s="5">
        <v>36.630000000000003</v>
      </c>
      <c r="L352" s="5">
        <v>76.349999999999994</v>
      </c>
      <c r="M352" s="5">
        <v>95.45</v>
      </c>
      <c r="N352" s="5">
        <f t="shared" si="7"/>
        <v>2.5629555409920002</v>
      </c>
    </row>
    <row r="353" spans="3:14" x14ac:dyDescent="0.2">
      <c r="C353" s="31" t="s">
        <v>5</v>
      </c>
      <c r="D353" s="5">
        <v>3251</v>
      </c>
      <c r="E353" s="5">
        <v>3</v>
      </c>
      <c r="F353" s="5">
        <v>1.131</v>
      </c>
      <c r="G353" s="5">
        <v>1.56</v>
      </c>
      <c r="H353" s="5">
        <v>25.64</v>
      </c>
      <c r="I353" s="5">
        <v>2.46</v>
      </c>
      <c r="J353" s="5">
        <v>45.79</v>
      </c>
      <c r="K353" s="5">
        <v>12.82</v>
      </c>
      <c r="L353" s="5">
        <v>104.6</v>
      </c>
      <c r="M353" s="5">
        <v>22.11</v>
      </c>
      <c r="N353" s="5">
        <f t="shared" si="7"/>
        <v>5.1782582741759997</v>
      </c>
    </row>
    <row r="354" spans="3:14" x14ac:dyDescent="0.2">
      <c r="C354" s="31" t="s">
        <v>5</v>
      </c>
      <c r="D354" s="5">
        <v>3251</v>
      </c>
      <c r="E354" s="5">
        <v>3</v>
      </c>
      <c r="F354" s="5">
        <v>1.1519999999999999</v>
      </c>
      <c r="G354" s="5">
        <v>1.62</v>
      </c>
      <c r="H354" s="5">
        <v>21.98</v>
      </c>
      <c r="I354" s="5">
        <v>2.94</v>
      </c>
      <c r="J354" s="5">
        <v>62.27</v>
      </c>
      <c r="K354" s="5">
        <v>10.99</v>
      </c>
      <c r="L354" s="5">
        <v>158.09</v>
      </c>
      <c r="M354" s="5">
        <v>21.63</v>
      </c>
      <c r="N354" s="5">
        <f t="shared" si="7"/>
        <v>5.9066988687360009</v>
      </c>
    </row>
    <row r="355" spans="3:14" x14ac:dyDescent="0.2">
      <c r="C355" s="31" t="s">
        <v>5</v>
      </c>
      <c r="D355" s="5">
        <v>3251</v>
      </c>
      <c r="E355" s="5">
        <v>3</v>
      </c>
      <c r="F355" s="5">
        <v>1.5149999999999999</v>
      </c>
      <c r="G355" s="5">
        <v>1.26</v>
      </c>
      <c r="H355" s="5">
        <v>12.82</v>
      </c>
      <c r="I355" s="5">
        <v>2.34</v>
      </c>
      <c r="J355" s="5">
        <v>53.11</v>
      </c>
      <c r="K355" s="5">
        <v>9.16</v>
      </c>
      <c r="L355" s="5">
        <v>138.79</v>
      </c>
      <c r="M355" s="5">
        <v>25.66</v>
      </c>
      <c r="N355" s="5">
        <f t="shared" si="7"/>
        <v>3.65486698584</v>
      </c>
    </row>
    <row r="356" spans="3:14" x14ac:dyDescent="0.2">
      <c r="C356" s="31" t="s">
        <v>5</v>
      </c>
      <c r="D356" s="5">
        <v>3251</v>
      </c>
      <c r="E356" s="5">
        <v>3</v>
      </c>
      <c r="F356" s="5">
        <v>1.212</v>
      </c>
      <c r="G356" s="5">
        <v>1.1399999999999999</v>
      </c>
      <c r="H356" s="5">
        <v>21.98</v>
      </c>
      <c r="I356" s="5">
        <v>2.46</v>
      </c>
      <c r="J356" s="5">
        <v>80.59</v>
      </c>
      <c r="K356" s="5">
        <v>20.149999999999999</v>
      </c>
      <c r="L356" s="5">
        <v>111.42</v>
      </c>
      <c r="M356" s="5">
        <v>49.15</v>
      </c>
      <c r="N356" s="5">
        <f t="shared" si="7"/>
        <v>2.1655313815679995</v>
      </c>
    </row>
    <row r="357" spans="3:14" x14ac:dyDescent="0.2">
      <c r="C357" s="31" t="s">
        <v>5</v>
      </c>
      <c r="D357" s="5">
        <v>3251</v>
      </c>
      <c r="E357" s="5">
        <v>3</v>
      </c>
      <c r="F357" s="5">
        <v>2.72</v>
      </c>
      <c r="G357" s="5">
        <v>1.08</v>
      </c>
      <c r="H357" s="5">
        <v>23.81</v>
      </c>
      <c r="I357" s="5">
        <v>5.76</v>
      </c>
      <c r="J357" s="5">
        <v>228.94</v>
      </c>
      <c r="K357" s="5">
        <v>56.78</v>
      </c>
      <c r="L357" s="5">
        <v>145.68</v>
      </c>
      <c r="M357" s="5">
        <v>83.62</v>
      </c>
      <c r="N357" s="5">
        <f t="shared" si="7"/>
        <v>4.1322584678400007</v>
      </c>
    </row>
    <row r="358" spans="3:14" x14ac:dyDescent="0.2">
      <c r="C358" s="31" t="s">
        <v>5</v>
      </c>
      <c r="D358" s="5">
        <v>3251</v>
      </c>
      <c r="E358" s="5">
        <v>3</v>
      </c>
      <c r="F358" s="5">
        <v>1.1539999999999999</v>
      </c>
      <c r="G358" s="5">
        <v>1.56</v>
      </c>
      <c r="H358" s="5">
        <v>20.149999999999999</v>
      </c>
      <c r="I358" s="5">
        <v>2.94</v>
      </c>
      <c r="J358" s="5">
        <v>65.930000000000007</v>
      </c>
      <c r="K358" s="5">
        <v>16.48</v>
      </c>
      <c r="L358" s="5">
        <v>137.13</v>
      </c>
      <c r="M358" s="5">
        <v>28.58</v>
      </c>
      <c r="N358" s="5">
        <f t="shared" si="7"/>
        <v>5.2835632611839998</v>
      </c>
    </row>
    <row r="359" spans="3:14" x14ac:dyDescent="0.2">
      <c r="C359" s="31" t="s">
        <v>5</v>
      </c>
      <c r="D359" s="5">
        <v>3251</v>
      </c>
      <c r="E359" s="5">
        <v>3</v>
      </c>
      <c r="F359" s="5">
        <v>1.0549999999999999</v>
      </c>
      <c r="G359" s="5">
        <v>1.2</v>
      </c>
      <c r="H359" s="5">
        <v>32.97</v>
      </c>
      <c r="I359" s="5">
        <v>4.0199999999999996</v>
      </c>
      <c r="J359" s="5">
        <v>76.92</v>
      </c>
      <c r="K359" s="5">
        <v>23.81</v>
      </c>
      <c r="L359" s="5">
        <v>128.99</v>
      </c>
      <c r="M359" s="5">
        <v>37.869999999999997</v>
      </c>
      <c r="N359" s="5">
        <f t="shared" si="7"/>
        <v>2.19858624</v>
      </c>
    </row>
    <row r="360" spans="3:14" x14ac:dyDescent="0.2">
      <c r="C360" s="31" t="s">
        <v>5</v>
      </c>
      <c r="D360" s="5">
        <v>3251</v>
      </c>
      <c r="E360" s="5">
        <v>3</v>
      </c>
      <c r="F360" s="5">
        <v>1.5880000000000001</v>
      </c>
      <c r="G360" s="5">
        <v>0.78</v>
      </c>
      <c r="H360" s="5">
        <v>20.149999999999999</v>
      </c>
      <c r="I360" s="5">
        <v>3.54</v>
      </c>
      <c r="J360" s="5">
        <v>84.25</v>
      </c>
      <c r="K360" s="5">
        <v>14.65</v>
      </c>
      <c r="L360" s="5">
        <v>158.5</v>
      </c>
      <c r="M360" s="5">
        <v>39.299999999999997</v>
      </c>
      <c r="N360" s="5">
        <f t="shared" si="7"/>
        <v>0.90882782265600004</v>
      </c>
    </row>
    <row r="361" spans="3:14" x14ac:dyDescent="0.2">
      <c r="C361" s="31" t="s">
        <v>5</v>
      </c>
      <c r="D361" s="5">
        <v>3251</v>
      </c>
      <c r="E361" s="5">
        <v>4</v>
      </c>
      <c r="F361" s="5">
        <v>1.0780000000000001</v>
      </c>
      <c r="G361" s="5">
        <v>1.2</v>
      </c>
      <c r="H361" s="5">
        <v>10.99</v>
      </c>
      <c r="I361" s="5">
        <v>1.59</v>
      </c>
      <c r="J361" s="5">
        <v>25.64</v>
      </c>
      <c r="K361" s="5">
        <v>7.33</v>
      </c>
      <c r="L361" s="5">
        <v>143.68</v>
      </c>
      <c r="M361" s="5">
        <v>15.24</v>
      </c>
      <c r="N361" s="5">
        <f t="shared" si="7"/>
        <v>2.2465175039999998</v>
      </c>
    </row>
    <row r="362" spans="3:14" x14ac:dyDescent="0.2">
      <c r="C362" s="31" t="s">
        <v>5</v>
      </c>
      <c r="D362" s="5">
        <v>3251</v>
      </c>
      <c r="E362" s="5">
        <v>4</v>
      </c>
      <c r="F362" s="5">
        <v>0.83399999999999996</v>
      </c>
      <c r="G362" s="5">
        <v>0.87</v>
      </c>
      <c r="H362" s="5">
        <v>12.82</v>
      </c>
      <c r="I362" s="5">
        <v>1.05</v>
      </c>
      <c r="J362" s="5">
        <v>40.29</v>
      </c>
      <c r="K362" s="5">
        <v>18.32</v>
      </c>
      <c r="L362" s="5">
        <v>36.340000000000003</v>
      </c>
      <c r="M362" s="5">
        <v>26.56</v>
      </c>
      <c r="N362" s="5">
        <f t="shared" si="7"/>
        <v>0.66232495141199998</v>
      </c>
    </row>
    <row r="363" spans="3:14" x14ac:dyDescent="0.2">
      <c r="C363" s="31" t="s">
        <v>5</v>
      </c>
      <c r="D363" s="5">
        <v>3251</v>
      </c>
      <c r="E363" s="5">
        <v>5</v>
      </c>
      <c r="F363" s="5">
        <v>0.54700000000000004</v>
      </c>
      <c r="G363" s="5">
        <v>0.96</v>
      </c>
      <c r="H363" s="5">
        <v>18.32</v>
      </c>
      <c r="I363" s="5">
        <v>1.1599999999999999</v>
      </c>
      <c r="J363" s="5">
        <v>40.29</v>
      </c>
      <c r="K363" s="5">
        <v>7.33</v>
      </c>
      <c r="L363" s="5">
        <v>95.78</v>
      </c>
      <c r="M363" s="5">
        <v>23.4</v>
      </c>
      <c r="N363" s="5">
        <f t="shared" si="7"/>
        <v>0.58364441395199995</v>
      </c>
    </row>
    <row r="364" spans="3:14" x14ac:dyDescent="0.2">
      <c r="C364" s="31" t="s">
        <v>5</v>
      </c>
      <c r="D364" s="5">
        <v>3251</v>
      </c>
      <c r="E364" s="5">
        <v>5</v>
      </c>
      <c r="F364" s="5">
        <v>0.65700000000000003</v>
      </c>
      <c r="G364" s="5">
        <v>0.84</v>
      </c>
      <c r="H364" s="5">
        <v>14.65</v>
      </c>
      <c r="I364" s="5">
        <v>0.88</v>
      </c>
      <c r="J364" s="5">
        <v>43.96</v>
      </c>
      <c r="K364" s="5">
        <v>7.33</v>
      </c>
      <c r="L364" s="5">
        <v>63.04</v>
      </c>
      <c r="M364" s="5">
        <v>25.92</v>
      </c>
      <c r="N364" s="5">
        <f t="shared" si="7"/>
        <v>0.4696242727679999</v>
      </c>
    </row>
    <row r="365" spans="3:14" x14ac:dyDescent="0.2">
      <c r="C365" s="31" t="s">
        <v>5</v>
      </c>
      <c r="D365" s="5">
        <v>3251</v>
      </c>
      <c r="E365" s="5">
        <v>5</v>
      </c>
      <c r="F365" s="5">
        <v>0.70899999999999996</v>
      </c>
      <c r="G365" s="5">
        <v>0.48</v>
      </c>
      <c r="H365" s="5">
        <v>20.149999999999999</v>
      </c>
      <c r="I365" s="5">
        <v>1.1200000000000001</v>
      </c>
      <c r="J365" s="5">
        <v>60.44</v>
      </c>
      <c r="K365" s="5">
        <v>47.62</v>
      </c>
      <c r="L365" s="5">
        <v>36.35</v>
      </c>
      <c r="M365" s="5">
        <v>16.28</v>
      </c>
      <c r="N365" s="5">
        <f t="shared" si="7"/>
        <v>9.4562131967999993E-2</v>
      </c>
    </row>
    <row r="366" spans="3:14" x14ac:dyDescent="0.2">
      <c r="C366" s="31" t="s">
        <v>5</v>
      </c>
      <c r="D366" s="5">
        <v>3251</v>
      </c>
      <c r="E366" s="5">
        <v>5</v>
      </c>
      <c r="F366" s="5">
        <v>0.73599999999999999</v>
      </c>
      <c r="G366" s="5">
        <v>0.88</v>
      </c>
      <c r="H366" s="5">
        <v>12.82</v>
      </c>
      <c r="I366" s="5">
        <v>1.48</v>
      </c>
      <c r="J366" s="5">
        <v>45.79</v>
      </c>
      <c r="K366" s="5">
        <v>10.99</v>
      </c>
      <c r="L366" s="5">
        <v>55.61</v>
      </c>
      <c r="M366" s="5">
        <v>41.82</v>
      </c>
      <c r="N366" s="5">
        <f t="shared" si="7"/>
        <v>0.60488545075199995</v>
      </c>
    </row>
    <row r="367" spans="3:14" x14ac:dyDescent="0.2">
      <c r="C367" s="31" t="s">
        <v>5</v>
      </c>
      <c r="D367" s="5">
        <v>3251</v>
      </c>
      <c r="E367" s="5">
        <v>6</v>
      </c>
      <c r="F367" s="5">
        <v>2.3290000000000002</v>
      </c>
      <c r="G367" s="5">
        <v>1.89</v>
      </c>
      <c r="H367" s="5">
        <v>36.630000000000003</v>
      </c>
      <c r="I367" s="5">
        <v>6.79</v>
      </c>
      <c r="J367" s="5">
        <v>175.82</v>
      </c>
      <c r="K367" s="5">
        <v>47.62</v>
      </c>
      <c r="L367" s="5">
        <v>183.54</v>
      </c>
      <c r="M367" s="5">
        <v>43.1</v>
      </c>
      <c r="N367" s="5">
        <f t="shared" si="7"/>
        <v>18.962788834205998</v>
      </c>
    </row>
    <row r="368" spans="3:14" x14ac:dyDescent="0.2">
      <c r="C368" s="31" t="s">
        <v>5</v>
      </c>
      <c r="D368" s="5">
        <v>3251</v>
      </c>
      <c r="E368" s="5">
        <v>6</v>
      </c>
      <c r="F368" s="5">
        <v>0.85599999999999998</v>
      </c>
      <c r="G368" s="5">
        <v>1.05</v>
      </c>
      <c r="H368" s="5">
        <v>12.82</v>
      </c>
      <c r="I368" s="5">
        <v>2.17</v>
      </c>
      <c r="J368" s="5">
        <v>29.3</v>
      </c>
      <c r="K368" s="5">
        <v>7.33</v>
      </c>
      <c r="L368" s="5">
        <v>103.67</v>
      </c>
      <c r="M368" s="5">
        <v>18.46</v>
      </c>
      <c r="N368" s="5">
        <f t="shared" si="7"/>
        <v>1.1950579620000001</v>
      </c>
    </row>
    <row r="369" spans="3:14" x14ac:dyDescent="0.2">
      <c r="C369" s="31" t="s">
        <v>5</v>
      </c>
      <c r="D369" s="5">
        <v>3251</v>
      </c>
      <c r="E369" s="5">
        <v>6</v>
      </c>
      <c r="F369" s="5">
        <v>0.85599999999999998</v>
      </c>
      <c r="G369" s="5">
        <v>1.05</v>
      </c>
      <c r="H369" s="5">
        <v>12.82</v>
      </c>
      <c r="I369" s="5">
        <v>2.17</v>
      </c>
      <c r="J369" s="5">
        <v>29.3</v>
      </c>
      <c r="K369" s="5">
        <v>7.33</v>
      </c>
      <c r="L369" s="5">
        <v>103.67</v>
      </c>
      <c r="M369" s="5">
        <v>18.46</v>
      </c>
      <c r="N369" s="5">
        <f t="shared" si="7"/>
        <v>1.1950579620000001</v>
      </c>
    </row>
    <row r="370" spans="3:14" x14ac:dyDescent="0.2">
      <c r="C370" s="31" t="s">
        <v>5</v>
      </c>
      <c r="D370" s="5">
        <v>3251</v>
      </c>
      <c r="E370" s="5">
        <v>6</v>
      </c>
      <c r="F370" s="5">
        <v>0.871</v>
      </c>
      <c r="G370" s="5">
        <v>1.1200000000000001</v>
      </c>
      <c r="H370" s="5">
        <v>16.48</v>
      </c>
      <c r="I370" s="5">
        <v>1.68</v>
      </c>
      <c r="J370" s="5">
        <v>29.3</v>
      </c>
      <c r="K370" s="5">
        <v>14.65</v>
      </c>
      <c r="L370" s="5">
        <v>83.96</v>
      </c>
      <c r="M370" s="5">
        <v>11.37</v>
      </c>
      <c r="N370" s="5">
        <f t="shared" si="7"/>
        <v>1.4757728993280002</v>
      </c>
    </row>
    <row r="371" spans="3:14" x14ac:dyDescent="0.2">
      <c r="C371" s="31" t="s">
        <v>5</v>
      </c>
      <c r="D371" s="5">
        <v>3251</v>
      </c>
      <c r="E371" s="5">
        <v>6</v>
      </c>
      <c r="F371" s="5">
        <v>0.83699999999999997</v>
      </c>
      <c r="G371" s="5">
        <v>1.54</v>
      </c>
      <c r="H371" s="5">
        <v>12.82</v>
      </c>
      <c r="I371" s="5">
        <v>2.4500000000000002</v>
      </c>
      <c r="J371" s="5">
        <v>45.79</v>
      </c>
      <c r="K371" s="5">
        <v>9.16</v>
      </c>
      <c r="L371" s="5">
        <v>122.91</v>
      </c>
      <c r="M371" s="5">
        <v>27.24</v>
      </c>
      <c r="N371" s="5">
        <f t="shared" si="7"/>
        <v>3.6866756314079994</v>
      </c>
    </row>
    <row r="372" spans="3:14" x14ac:dyDescent="0.2">
      <c r="C372" s="31" t="s">
        <v>5</v>
      </c>
      <c r="D372" s="5">
        <v>3251</v>
      </c>
      <c r="E372" s="5">
        <v>6</v>
      </c>
      <c r="F372" s="5">
        <v>1.9850000000000001</v>
      </c>
      <c r="G372" s="5">
        <v>1.47</v>
      </c>
      <c r="H372" s="5">
        <v>18.32</v>
      </c>
      <c r="I372" s="5">
        <v>5.18</v>
      </c>
      <c r="J372" s="5">
        <v>73.260000000000005</v>
      </c>
      <c r="K372" s="5">
        <v>9.16</v>
      </c>
      <c r="L372" s="5">
        <v>305.66000000000003</v>
      </c>
      <c r="M372" s="5">
        <v>27.5</v>
      </c>
      <c r="N372" s="5">
        <f t="shared" si="7"/>
        <v>7.6043101749299993</v>
      </c>
    </row>
    <row r="373" spans="3:14" x14ac:dyDescent="0.2">
      <c r="C373" s="31" t="s">
        <v>5</v>
      </c>
      <c r="D373" s="5">
        <v>3251</v>
      </c>
      <c r="E373" s="5">
        <v>6</v>
      </c>
      <c r="F373" s="5">
        <v>1.1040000000000001</v>
      </c>
      <c r="G373" s="5">
        <v>1.54</v>
      </c>
      <c r="H373" s="5">
        <v>16.48</v>
      </c>
      <c r="I373" s="5">
        <v>3.22</v>
      </c>
      <c r="J373" s="5">
        <v>47.62</v>
      </c>
      <c r="K373" s="5">
        <v>12.82</v>
      </c>
      <c r="L373" s="5">
        <v>99.11</v>
      </c>
      <c r="M373" s="5">
        <v>17.079999999999998</v>
      </c>
      <c r="N373" s="5">
        <f t="shared" si="7"/>
        <v>4.8627119439360005</v>
      </c>
    </row>
    <row r="374" spans="3:14" x14ac:dyDescent="0.2">
      <c r="C374" s="31" t="s">
        <v>5</v>
      </c>
      <c r="D374" s="5">
        <v>3251</v>
      </c>
      <c r="E374" s="5">
        <v>6</v>
      </c>
      <c r="F374" s="5">
        <v>2.5419999999999998</v>
      </c>
      <c r="G374" s="5">
        <v>1.61</v>
      </c>
      <c r="H374" s="5">
        <v>23.81</v>
      </c>
      <c r="I374" s="5">
        <v>6.44</v>
      </c>
      <c r="J374" s="5">
        <v>155.68</v>
      </c>
      <c r="K374" s="5">
        <v>29.3</v>
      </c>
      <c r="L374" s="5">
        <v>206.91</v>
      </c>
      <c r="M374" s="5">
        <v>42.58</v>
      </c>
      <c r="N374" s="5">
        <f t="shared" si="7"/>
        <v>12.793827244212002</v>
      </c>
    </row>
    <row r="375" spans="3:14" x14ac:dyDescent="0.2">
      <c r="C375" s="31" t="s">
        <v>5</v>
      </c>
      <c r="D375" s="5">
        <v>3251</v>
      </c>
      <c r="E375" s="5">
        <v>6</v>
      </c>
      <c r="F375" s="5">
        <v>1.9710000000000001</v>
      </c>
      <c r="G375" s="5">
        <v>1.47</v>
      </c>
      <c r="H375" s="5">
        <v>12.82</v>
      </c>
      <c r="I375" s="5">
        <v>5.46</v>
      </c>
      <c r="J375" s="5">
        <v>102.56</v>
      </c>
      <c r="K375" s="5">
        <v>20.149999999999999</v>
      </c>
      <c r="L375" s="5">
        <v>211.19</v>
      </c>
      <c r="M375" s="5">
        <v>28.81</v>
      </c>
      <c r="N375" s="5">
        <f t="shared" si="7"/>
        <v>7.5506777605979982</v>
      </c>
    </row>
    <row r="376" spans="3:14" x14ac:dyDescent="0.2">
      <c r="C376" s="31" t="s">
        <v>5</v>
      </c>
      <c r="D376" s="5">
        <v>3251</v>
      </c>
      <c r="E376" s="5">
        <v>7</v>
      </c>
      <c r="F376" s="5">
        <v>1.577</v>
      </c>
      <c r="G376" s="5">
        <v>1.2</v>
      </c>
      <c r="H376" s="5">
        <v>12.82</v>
      </c>
      <c r="I376" s="5">
        <v>3.32</v>
      </c>
      <c r="J376" s="5">
        <v>120.88</v>
      </c>
      <c r="K376" s="5">
        <v>10.99</v>
      </c>
      <c r="L376" s="5">
        <v>132.13</v>
      </c>
      <c r="M376" s="5">
        <v>46.53</v>
      </c>
      <c r="N376" s="5">
        <f t="shared" si="7"/>
        <v>3.2864175360000001</v>
      </c>
    </row>
    <row r="377" spans="3:14" x14ac:dyDescent="0.2">
      <c r="C377" s="31" t="s">
        <v>5</v>
      </c>
      <c r="D377" s="5">
        <v>3251</v>
      </c>
      <c r="E377" s="5">
        <v>7</v>
      </c>
      <c r="F377" s="5">
        <v>2.3069999999999999</v>
      </c>
      <c r="G377" s="5">
        <v>1.2</v>
      </c>
      <c r="H377" s="5">
        <v>32.97</v>
      </c>
      <c r="I377" s="5">
        <v>2.4</v>
      </c>
      <c r="J377" s="5">
        <v>130.04</v>
      </c>
      <c r="K377" s="5">
        <v>21.98</v>
      </c>
      <c r="L377" s="5">
        <v>176</v>
      </c>
      <c r="M377" s="5">
        <v>42.09</v>
      </c>
      <c r="N377" s="5">
        <f t="shared" si="7"/>
        <v>4.8077141759999993</v>
      </c>
    </row>
    <row r="378" spans="3:14" x14ac:dyDescent="0.2">
      <c r="C378" s="31" t="s">
        <v>5</v>
      </c>
      <c r="D378" s="5">
        <v>3251</v>
      </c>
      <c r="E378" s="5">
        <v>7</v>
      </c>
      <c r="F378" s="5">
        <v>0.89</v>
      </c>
      <c r="G378" s="5">
        <v>1.1599999999999999</v>
      </c>
      <c r="H378" s="5">
        <v>10.99</v>
      </c>
      <c r="I378" s="5">
        <v>1.76</v>
      </c>
      <c r="J378" s="5">
        <v>43.96</v>
      </c>
      <c r="K378" s="5">
        <v>14.65</v>
      </c>
      <c r="L378" s="5">
        <v>62.22</v>
      </c>
      <c r="M378" s="5">
        <v>18.7</v>
      </c>
      <c r="N378" s="5">
        <f t="shared" si="7"/>
        <v>1.6753721126399999</v>
      </c>
    </row>
    <row r="379" spans="3:14" x14ac:dyDescent="0.2">
      <c r="C379" s="31" t="s">
        <v>5</v>
      </c>
      <c r="D379" s="5">
        <v>3251</v>
      </c>
      <c r="E379" s="5">
        <v>7</v>
      </c>
      <c r="F379" s="5">
        <v>2.4710000000000001</v>
      </c>
      <c r="G379" s="5">
        <v>0.76</v>
      </c>
      <c r="H379" s="5">
        <v>10.99</v>
      </c>
      <c r="I379" s="5">
        <v>2.4</v>
      </c>
      <c r="J379" s="5">
        <v>98.9</v>
      </c>
      <c r="K379" s="5">
        <v>12.82</v>
      </c>
      <c r="L379" s="5">
        <v>229.96</v>
      </c>
      <c r="M379" s="5">
        <v>27.27</v>
      </c>
      <c r="N379" s="5">
        <f t="shared" si="7"/>
        <v>1.3081598933760001</v>
      </c>
    </row>
    <row r="380" spans="3:14" x14ac:dyDescent="0.2">
      <c r="C380" s="31" t="s">
        <v>5</v>
      </c>
      <c r="D380" s="5">
        <v>3251</v>
      </c>
      <c r="E380" s="5">
        <v>7</v>
      </c>
      <c r="F380" s="5">
        <v>2.645</v>
      </c>
      <c r="G380" s="5">
        <v>1.68</v>
      </c>
      <c r="H380" s="5">
        <v>16.48</v>
      </c>
      <c r="I380" s="5">
        <v>4.12</v>
      </c>
      <c r="J380" s="5">
        <v>106.23</v>
      </c>
      <c r="K380" s="5">
        <v>10.99</v>
      </c>
      <c r="L380" s="5">
        <v>362.74</v>
      </c>
      <c r="M380" s="5">
        <v>19.75</v>
      </c>
      <c r="N380" s="5">
        <f t="shared" si="7"/>
        <v>15.125189667839997</v>
      </c>
    </row>
    <row r="381" spans="3:14" x14ac:dyDescent="0.2">
      <c r="C381" s="31" t="s">
        <v>5</v>
      </c>
      <c r="D381" s="5">
        <v>3251</v>
      </c>
      <c r="E381" s="5">
        <v>7</v>
      </c>
      <c r="F381" s="5">
        <v>1.897</v>
      </c>
      <c r="G381" s="5">
        <v>1.6</v>
      </c>
      <c r="H381" s="5">
        <v>14.65</v>
      </c>
      <c r="I381" s="5">
        <v>3.2</v>
      </c>
      <c r="J381" s="5">
        <v>75.09</v>
      </c>
      <c r="K381" s="5">
        <v>10.99</v>
      </c>
      <c r="L381" s="5">
        <v>199.89</v>
      </c>
      <c r="M381" s="5">
        <v>14.3</v>
      </c>
      <c r="N381" s="5">
        <f t="shared" si="7"/>
        <v>9.3707550720000015</v>
      </c>
    </row>
    <row r="382" spans="3:14" x14ac:dyDescent="0.2">
      <c r="C382" s="31" t="s">
        <v>5</v>
      </c>
      <c r="D382" s="5">
        <v>3251</v>
      </c>
      <c r="E382" s="5">
        <v>7</v>
      </c>
      <c r="F382" s="5">
        <v>2.952</v>
      </c>
      <c r="G382" s="5">
        <v>1.8</v>
      </c>
      <c r="H382" s="5">
        <v>16.48</v>
      </c>
      <c r="I382" s="5">
        <v>4.4800000000000004</v>
      </c>
      <c r="J382" s="5">
        <v>203.3</v>
      </c>
      <c r="K382" s="5">
        <v>20.149999999999999</v>
      </c>
      <c r="L382" s="5">
        <v>272.49</v>
      </c>
      <c r="M382" s="5">
        <v>32.07</v>
      </c>
      <c r="N382" s="5">
        <f t="shared" si="7"/>
        <v>20.762573184000001</v>
      </c>
    </row>
    <row r="383" spans="3:14" x14ac:dyDescent="0.2">
      <c r="C383" s="31" t="s">
        <v>5</v>
      </c>
      <c r="D383" s="5">
        <v>3251</v>
      </c>
      <c r="E383" s="5">
        <v>7</v>
      </c>
      <c r="F383" s="5">
        <v>2.6070000000000002</v>
      </c>
      <c r="G383" s="5">
        <v>2.16</v>
      </c>
      <c r="H383" s="5">
        <v>16.48</v>
      </c>
      <c r="I383" s="5">
        <v>4.2</v>
      </c>
      <c r="J383" s="5">
        <v>104.4</v>
      </c>
      <c r="K383" s="5">
        <v>14.65</v>
      </c>
      <c r="L383" s="5">
        <v>279.87</v>
      </c>
      <c r="M383" s="5">
        <v>24.25</v>
      </c>
      <c r="N383" s="5">
        <f t="shared" si="7"/>
        <v>31.684699487232006</v>
      </c>
    </row>
    <row r="384" spans="3:14" x14ac:dyDescent="0.2">
      <c r="C384" s="31" t="s">
        <v>5</v>
      </c>
      <c r="D384" s="5">
        <v>3251</v>
      </c>
      <c r="E384" s="5">
        <v>7</v>
      </c>
      <c r="F384" s="5">
        <v>1.4</v>
      </c>
      <c r="G384" s="5">
        <v>0.52</v>
      </c>
      <c r="H384" s="5">
        <v>10.99</v>
      </c>
      <c r="I384" s="5">
        <v>1.8</v>
      </c>
      <c r="J384" s="5">
        <v>34.799999999999997</v>
      </c>
      <c r="K384" s="5">
        <v>9.16</v>
      </c>
      <c r="L384" s="5">
        <v>138.38999999999999</v>
      </c>
      <c r="M384" s="5">
        <v>10.61</v>
      </c>
      <c r="N384" s="5">
        <f t="shared" si="7"/>
        <v>0.23740254720000001</v>
      </c>
    </row>
    <row r="385" spans="3:14" x14ac:dyDescent="0.2">
      <c r="C385" s="31" t="s">
        <v>5</v>
      </c>
      <c r="D385" s="5">
        <v>3251</v>
      </c>
      <c r="E385" s="5">
        <v>7</v>
      </c>
      <c r="F385" s="5">
        <v>3.0510000000000002</v>
      </c>
      <c r="G385" s="5">
        <v>2.72</v>
      </c>
      <c r="H385" s="5">
        <v>29.3</v>
      </c>
      <c r="I385" s="5">
        <v>7.76</v>
      </c>
      <c r="J385" s="5">
        <v>252.75</v>
      </c>
      <c r="K385" s="5">
        <v>21.98</v>
      </c>
      <c r="L385" s="5">
        <v>243.13</v>
      </c>
      <c r="M385" s="5">
        <v>77.78</v>
      </c>
      <c r="N385" s="5">
        <f t="shared" si="7"/>
        <v>74.04508355788802</v>
      </c>
    </row>
    <row r="386" spans="3:14" x14ac:dyDescent="0.2">
      <c r="C386" s="31" t="s">
        <v>5</v>
      </c>
      <c r="D386" s="5">
        <v>3251</v>
      </c>
      <c r="E386" s="5">
        <v>7</v>
      </c>
      <c r="F386" s="5">
        <v>0.75900000000000001</v>
      </c>
      <c r="G386" s="5">
        <v>0.36</v>
      </c>
      <c r="H386" s="5">
        <v>21.98</v>
      </c>
      <c r="I386" s="5">
        <v>0.64</v>
      </c>
      <c r="J386" s="5">
        <v>60.44</v>
      </c>
      <c r="K386" s="5">
        <v>20.149999999999999</v>
      </c>
      <c r="L386" s="5">
        <v>66.3</v>
      </c>
      <c r="M386" s="5">
        <v>62.21</v>
      </c>
      <c r="N386" s="5">
        <f t="shared" si="7"/>
        <v>4.2706756223999998E-2</v>
      </c>
    </row>
    <row r="387" spans="3:14" x14ac:dyDescent="0.2">
      <c r="C387" s="31" t="s">
        <v>5</v>
      </c>
      <c r="D387" s="5">
        <v>3251</v>
      </c>
      <c r="E387" s="5">
        <v>7</v>
      </c>
      <c r="F387" s="5">
        <v>0.69099999999999995</v>
      </c>
      <c r="G387" s="5">
        <v>0.36</v>
      </c>
      <c r="H387" s="5">
        <v>16.48</v>
      </c>
      <c r="I387" s="5">
        <v>0.44</v>
      </c>
      <c r="J387" s="5">
        <v>38.46</v>
      </c>
      <c r="K387" s="5">
        <v>14.65</v>
      </c>
      <c r="L387" s="5">
        <v>62.37</v>
      </c>
      <c r="M387" s="5">
        <v>29.27</v>
      </c>
      <c r="N387" s="5">
        <f t="shared" si="7"/>
        <v>3.8880590975999996E-2</v>
      </c>
    </row>
    <row r="388" spans="3:14" x14ac:dyDescent="0.2">
      <c r="C388" s="31" t="s">
        <v>5</v>
      </c>
      <c r="D388" s="5">
        <v>3251</v>
      </c>
      <c r="E388" s="5">
        <v>7</v>
      </c>
      <c r="F388" s="5">
        <v>2.637</v>
      </c>
      <c r="G388" s="5">
        <v>1.76</v>
      </c>
      <c r="H388" s="5">
        <v>18.32</v>
      </c>
      <c r="I388" s="5">
        <v>3.76</v>
      </c>
      <c r="J388" s="5">
        <v>80.59</v>
      </c>
      <c r="K388" s="5">
        <v>10.99</v>
      </c>
      <c r="L388" s="5">
        <v>324.95</v>
      </c>
      <c r="M388" s="5">
        <v>27.45</v>
      </c>
      <c r="N388" s="5">
        <f t="shared" si="7"/>
        <v>17.337857974272001</v>
      </c>
    </row>
    <row r="389" spans="3:14" x14ac:dyDescent="0.2">
      <c r="C389" s="31" t="s">
        <v>5</v>
      </c>
      <c r="D389" s="5">
        <v>3251</v>
      </c>
      <c r="E389" s="5">
        <v>7</v>
      </c>
      <c r="F389" s="5">
        <v>1.573</v>
      </c>
      <c r="G389" s="5">
        <v>1.44</v>
      </c>
      <c r="H389" s="5">
        <v>31.14</v>
      </c>
      <c r="I389" s="5">
        <v>3.56</v>
      </c>
      <c r="J389" s="5">
        <v>62.27</v>
      </c>
      <c r="K389" s="5">
        <v>9.16</v>
      </c>
      <c r="L389" s="5">
        <v>216.68</v>
      </c>
      <c r="M389" s="5">
        <v>29.37</v>
      </c>
      <c r="N389" s="5">
        <f t="shared" si="7"/>
        <v>5.6645251153919984</v>
      </c>
    </row>
    <row r="390" spans="3:14" x14ac:dyDescent="0.2">
      <c r="C390" s="31" t="s">
        <v>5</v>
      </c>
      <c r="D390" s="5">
        <v>3251</v>
      </c>
      <c r="E390" s="5">
        <v>7</v>
      </c>
      <c r="F390" s="5">
        <v>2.992</v>
      </c>
      <c r="G390" s="5">
        <v>1.52</v>
      </c>
      <c r="H390" s="5">
        <v>18.32</v>
      </c>
      <c r="I390" s="5">
        <v>4.12</v>
      </c>
      <c r="J390" s="5">
        <v>89.74</v>
      </c>
      <c r="K390" s="5">
        <v>9.16</v>
      </c>
      <c r="L390" s="5">
        <v>359.38</v>
      </c>
      <c r="M390" s="5">
        <v>30.25</v>
      </c>
      <c r="N390" s="5">
        <f t="shared" si="7"/>
        <v>12.671839420416001</v>
      </c>
    </row>
    <row r="391" spans="3:14" x14ac:dyDescent="0.2">
      <c r="C391" s="31" t="s">
        <v>5</v>
      </c>
      <c r="D391" s="5">
        <v>3251</v>
      </c>
      <c r="E391" s="5">
        <v>7</v>
      </c>
      <c r="F391" s="5">
        <v>1.7549999999999999</v>
      </c>
      <c r="G391" s="5">
        <v>2.64</v>
      </c>
      <c r="H391" s="5">
        <v>38.46</v>
      </c>
      <c r="I391" s="5">
        <v>5.28</v>
      </c>
      <c r="J391" s="5">
        <v>124.54</v>
      </c>
      <c r="K391" s="5">
        <v>42.12</v>
      </c>
      <c r="L391" s="5">
        <v>98.94</v>
      </c>
      <c r="M391" s="5">
        <v>52.34</v>
      </c>
      <c r="N391" s="5">
        <f t="shared" si="7"/>
        <v>38.943610168320006</v>
      </c>
    </row>
    <row r="392" spans="3:14" x14ac:dyDescent="0.2">
      <c r="C392" s="31" t="s">
        <v>5</v>
      </c>
      <c r="D392" s="5">
        <v>3251</v>
      </c>
      <c r="E392" s="5">
        <v>7</v>
      </c>
      <c r="F392" s="5">
        <v>1.5760000000000001</v>
      </c>
      <c r="G392" s="5">
        <v>2.08</v>
      </c>
      <c r="H392" s="5">
        <v>23.81</v>
      </c>
      <c r="I392" s="5">
        <v>4</v>
      </c>
      <c r="J392" s="5">
        <v>75.09</v>
      </c>
      <c r="K392" s="5">
        <v>21.98</v>
      </c>
      <c r="L392" s="5">
        <v>191.81</v>
      </c>
      <c r="M392" s="5">
        <v>26.01</v>
      </c>
      <c r="N392" s="5">
        <f t="shared" si="7"/>
        <v>17.103836086272004</v>
      </c>
    </row>
    <row r="393" spans="3:14" x14ac:dyDescent="0.2">
      <c r="C393" s="31" t="s">
        <v>5</v>
      </c>
      <c r="D393" s="5">
        <v>3251</v>
      </c>
      <c r="E393" s="5">
        <v>7</v>
      </c>
      <c r="F393" s="5">
        <v>0.91500000000000004</v>
      </c>
      <c r="G393" s="5">
        <v>0.88</v>
      </c>
      <c r="H393" s="5">
        <v>29.3</v>
      </c>
      <c r="I393" s="5">
        <v>1.44</v>
      </c>
      <c r="J393" s="5">
        <v>45.79</v>
      </c>
      <c r="K393" s="5">
        <v>5.49</v>
      </c>
      <c r="L393" s="5">
        <v>80.349999999999994</v>
      </c>
      <c r="M393" s="5">
        <v>118.35</v>
      </c>
      <c r="N393" s="5">
        <f t="shared" si="7"/>
        <v>0.75199753728000007</v>
      </c>
    </row>
    <row r="394" spans="3:14" x14ac:dyDescent="0.2">
      <c r="C394" s="31" t="s">
        <v>5</v>
      </c>
      <c r="D394" s="5">
        <v>3251</v>
      </c>
      <c r="E394" s="5">
        <v>7</v>
      </c>
      <c r="F394" s="5">
        <v>1.3819999999999999</v>
      </c>
      <c r="G394" s="5">
        <v>1.6</v>
      </c>
      <c r="H394" s="5">
        <v>16.48</v>
      </c>
      <c r="I394" s="5">
        <v>1.96</v>
      </c>
      <c r="J394" s="5">
        <v>64.099999999999994</v>
      </c>
      <c r="K394" s="5">
        <v>18.32</v>
      </c>
      <c r="L394" s="5">
        <v>147.79</v>
      </c>
      <c r="M394" s="5">
        <v>26.82</v>
      </c>
      <c r="N394" s="5">
        <f t="shared" si="7"/>
        <v>6.8267704320000009</v>
      </c>
    </row>
    <row r="395" spans="3:14" x14ac:dyDescent="0.2">
      <c r="C395" s="31" t="s">
        <v>5</v>
      </c>
      <c r="D395" s="5">
        <v>3251</v>
      </c>
      <c r="E395" s="5">
        <v>7</v>
      </c>
      <c r="F395" s="5">
        <v>0.879</v>
      </c>
      <c r="G395" s="5">
        <v>1.24</v>
      </c>
      <c r="H395" s="5">
        <v>38.46</v>
      </c>
      <c r="I395" s="5">
        <v>2.12</v>
      </c>
      <c r="J395" s="5">
        <v>56.78</v>
      </c>
      <c r="K395" s="5">
        <v>3.66</v>
      </c>
      <c r="L395" s="5">
        <v>77.91</v>
      </c>
      <c r="M395" s="5">
        <v>2377.4899999999998</v>
      </c>
      <c r="N395" s="5">
        <f t="shared" si="7"/>
        <v>2.0211625301759999</v>
      </c>
    </row>
    <row r="396" spans="3:14" x14ac:dyDescent="0.2">
      <c r="C396" s="31" t="s">
        <v>5</v>
      </c>
      <c r="D396" s="5">
        <v>3251</v>
      </c>
      <c r="E396" s="5">
        <v>7</v>
      </c>
      <c r="F396" s="5">
        <v>1.6619999999999999</v>
      </c>
      <c r="G396" s="5">
        <v>1.8</v>
      </c>
      <c r="H396" s="5">
        <v>34.799999999999997</v>
      </c>
      <c r="I396" s="5">
        <v>4.12</v>
      </c>
      <c r="J396" s="5">
        <v>106.23</v>
      </c>
      <c r="K396" s="5">
        <v>25.64</v>
      </c>
      <c r="L396" s="5">
        <v>166.72</v>
      </c>
      <c r="M396" s="5">
        <v>56.49</v>
      </c>
      <c r="N396" s="5">
        <f t="shared" si="7"/>
        <v>11.689497504000002</v>
      </c>
    </row>
    <row r="397" spans="3:14" x14ac:dyDescent="0.2">
      <c r="C397" s="31" t="s">
        <v>5</v>
      </c>
      <c r="D397" s="5">
        <v>3251</v>
      </c>
      <c r="E397" s="5">
        <v>7</v>
      </c>
      <c r="F397" s="5">
        <v>2.8130000000000002</v>
      </c>
      <c r="G397" s="5">
        <v>1.48</v>
      </c>
      <c r="H397" s="5">
        <v>16.48</v>
      </c>
      <c r="I397" s="5">
        <v>3.88</v>
      </c>
      <c r="J397" s="5">
        <v>56.78</v>
      </c>
      <c r="K397" s="5">
        <v>9.16</v>
      </c>
      <c r="L397" s="5">
        <v>341.99</v>
      </c>
      <c r="M397" s="5">
        <v>18.489999999999998</v>
      </c>
      <c r="N397" s="5">
        <f t="shared" si="7"/>
        <v>10.997708040575999</v>
      </c>
    </row>
    <row r="398" spans="3:14" x14ac:dyDescent="0.2">
      <c r="C398" s="31" t="s">
        <v>5</v>
      </c>
      <c r="D398" s="5">
        <v>3251</v>
      </c>
      <c r="E398" s="5">
        <v>7</v>
      </c>
      <c r="F398" s="5">
        <v>2.899</v>
      </c>
      <c r="G398" s="5">
        <v>1.8</v>
      </c>
      <c r="H398" s="5">
        <v>16.48</v>
      </c>
      <c r="I398" s="5">
        <v>3.6</v>
      </c>
      <c r="J398" s="5">
        <v>62.27</v>
      </c>
      <c r="K398" s="5">
        <v>12.82</v>
      </c>
      <c r="L398" s="5">
        <v>300.58999999999997</v>
      </c>
      <c r="M398" s="5">
        <v>17.77</v>
      </c>
      <c r="N398" s="5">
        <f t="shared" si="7"/>
        <v>20.389803408000002</v>
      </c>
    </row>
    <row r="399" spans="3:14" x14ac:dyDescent="0.2">
      <c r="C399" s="31" t="s">
        <v>5</v>
      </c>
      <c r="D399" s="5">
        <v>3251</v>
      </c>
      <c r="E399" s="5">
        <v>8</v>
      </c>
      <c r="F399" s="5">
        <v>0.99399999999999999</v>
      </c>
      <c r="G399" s="5">
        <v>0.75</v>
      </c>
      <c r="H399" s="5">
        <v>12.82</v>
      </c>
      <c r="I399" s="5">
        <v>1.1499999999999999</v>
      </c>
      <c r="J399" s="5">
        <v>58.61</v>
      </c>
      <c r="K399" s="5">
        <v>14.65</v>
      </c>
      <c r="L399" s="5">
        <v>136.25</v>
      </c>
      <c r="M399" s="5">
        <v>14.91</v>
      </c>
      <c r="N399" s="5">
        <f t="shared" si="7"/>
        <v>0.50572856249999998</v>
      </c>
    </row>
    <row r="400" spans="3:14" x14ac:dyDescent="0.2">
      <c r="C400" s="31" t="s">
        <v>5</v>
      </c>
      <c r="D400" s="5">
        <v>3251</v>
      </c>
      <c r="E400" s="5">
        <v>8</v>
      </c>
      <c r="F400" s="5">
        <v>0.95299999999999996</v>
      </c>
      <c r="G400" s="5">
        <v>0.7</v>
      </c>
      <c r="H400" s="5">
        <v>12.82</v>
      </c>
      <c r="I400" s="5">
        <v>1.75</v>
      </c>
      <c r="J400" s="5">
        <v>47.62</v>
      </c>
      <c r="K400" s="5">
        <v>12.82</v>
      </c>
      <c r="L400" s="5">
        <v>92.04</v>
      </c>
      <c r="M400" s="5">
        <v>17.420000000000002</v>
      </c>
      <c r="N400" s="5">
        <f t="shared" si="7"/>
        <v>0.39421607399999986</v>
      </c>
    </row>
    <row r="401" spans="3:14" x14ac:dyDescent="0.2">
      <c r="C401" s="31" t="s">
        <v>5</v>
      </c>
      <c r="D401" s="5">
        <v>3251</v>
      </c>
      <c r="E401" s="5">
        <v>8</v>
      </c>
      <c r="F401" s="5">
        <v>1.22</v>
      </c>
      <c r="G401" s="5">
        <v>0.5</v>
      </c>
      <c r="H401" s="5">
        <v>18.32</v>
      </c>
      <c r="I401" s="5">
        <v>1.4</v>
      </c>
      <c r="J401" s="5">
        <v>47.62</v>
      </c>
      <c r="K401" s="5">
        <v>9.16</v>
      </c>
      <c r="L401" s="5">
        <v>129.77000000000001</v>
      </c>
      <c r="M401" s="5">
        <v>20.68</v>
      </c>
      <c r="N401" s="5">
        <f t="shared" si="7"/>
        <v>0.183915</v>
      </c>
    </row>
    <row r="402" spans="3:14" x14ac:dyDescent="0.2">
      <c r="C402" s="31" t="s">
        <v>5</v>
      </c>
      <c r="D402" s="5">
        <v>3251</v>
      </c>
      <c r="E402" s="5">
        <v>8</v>
      </c>
      <c r="F402" s="5">
        <v>0.96299999999999997</v>
      </c>
      <c r="G402" s="5">
        <v>0.9</v>
      </c>
      <c r="H402" s="5">
        <v>18.32</v>
      </c>
      <c r="I402" s="5">
        <v>1</v>
      </c>
      <c r="J402" s="5">
        <v>80.59</v>
      </c>
      <c r="K402" s="5">
        <v>29.3</v>
      </c>
      <c r="L402" s="5">
        <v>146.9</v>
      </c>
      <c r="M402" s="5">
        <v>26.64</v>
      </c>
      <c r="N402" s="5">
        <f t="shared" si="7"/>
        <v>0.84664456200000016</v>
      </c>
    </row>
    <row r="403" spans="3:14" x14ac:dyDescent="0.2">
      <c r="C403" s="31" t="s">
        <v>5</v>
      </c>
      <c r="D403" s="5">
        <v>3251</v>
      </c>
      <c r="E403" s="5">
        <v>8</v>
      </c>
      <c r="F403" s="5">
        <v>0.95699999999999996</v>
      </c>
      <c r="G403" s="5">
        <v>1.1000000000000001</v>
      </c>
      <c r="H403" s="5">
        <v>23.81</v>
      </c>
      <c r="I403" s="5">
        <v>1.65</v>
      </c>
      <c r="J403" s="5">
        <v>54.95</v>
      </c>
      <c r="K403" s="5">
        <v>27.47</v>
      </c>
      <c r="L403" s="5">
        <v>73.67</v>
      </c>
      <c r="M403" s="5">
        <v>12.51</v>
      </c>
      <c r="N403" s="5">
        <f t="shared" si="7"/>
        <v>1.5361630020000006</v>
      </c>
    </row>
    <row r="404" spans="3:14" x14ac:dyDescent="0.2">
      <c r="C404" s="31" t="s">
        <v>5</v>
      </c>
      <c r="D404" s="5">
        <v>3251</v>
      </c>
      <c r="E404" s="5">
        <v>8</v>
      </c>
      <c r="F404" s="5">
        <v>0.64300000000000002</v>
      </c>
      <c r="G404" s="5">
        <v>1.65</v>
      </c>
      <c r="H404" s="5">
        <v>27.47</v>
      </c>
      <c r="I404" s="5">
        <v>2.85</v>
      </c>
      <c r="J404" s="5">
        <v>95.24</v>
      </c>
      <c r="K404" s="5">
        <v>7.33</v>
      </c>
      <c r="L404" s="5">
        <v>70.06</v>
      </c>
      <c r="M404" s="5">
        <v>70.55</v>
      </c>
      <c r="N404" s="5">
        <f t="shared" si="7"/>
        <v>3.4834542682499996</v>
      </c>
    </row>
    <row r="405" spans="3:14" x14ac:dyDescent="0.2">
      <c r="C405" s="31" t="s">
        <v>5</v>
      </c>
      <c r="D405" s="5">
        <v>3251</v>
      </c>
      <c r="E405" s="5">
        <v>8</v>
      </c>
      <c r="F405" s="5">
        <v>1.044</v>
      </c>
      <c r="G405" s="5">
        <v>1.4</v>
      </c>
      <c r="H405" s="5">
        <v>34.799999999999997</v>
      </c>
      <c r="I405" s="5">
        <v>1.6</v>
      </c>
      <c r="J405" s="5">
        <v>67.77</v>
      </c>
      <c r="K405" s="5">
        <v>10.99</v>
      </c>
      <c r="L405" s="5">
        <v>118.6</v>
      </c>
      <c r="M405" s="5">
        <v>35.270000000000003</v>
      </c>
      <c r="N405" s="5">
        <f t="shared" si="7"/>
        <v>3.4548716159999993</v>
      </c>
    </row>
    <row r="406" spans="3:14" x14ac:dyDescent="0.2">
      <c r="C406" s="31" t="s">
        <v>5</v>
      </c>
      <c r="D406" s="5">
        <v>3251</v>
      </c>
      <c r="E406" s="5">
        <v>8</v>
      </c>
      <c r="F406" s="5">
        <v>0.67200000000000004</v>
      </c>
      <c r="G406" s="5">
        <v>1.55</v>
      </c>
      <c r="H406" s="5">
        <v>12.82</v>
      </c>
      <c r="I406" s="5">
        <v>2.6</v>
      </c>
      <c r="J406" s="5">
        <v>31.14</v>
      </c>
      <c r="K406" s="5">
        <v>16.48</v>
      </c>
      <c r="L406" s="5">
        <v>61.77</v>
      </c>
      <c r="M406" s="5">
        <v>9.66</v>
      </c>
      <c r="N406" s="5">
        <f t="shared" si="7"/>
        <v>3.0179474640000006</v>
      </c>
    </row>
    <row r="407" spans="3:14" x14ac:dyDescent="0.2">
      <c r="C407" s="31" t="s">
        <v>5</v>
      </c>
      <c r="D407" s="5">
        <v>3251</v>
      </c>
      <c r="E407" s="5">
        <v>8</v>
      </c>
      <c r="F407" s="5">
        <v>1.2010000000000001</v>
      </c>
      <c r="G407" s="5">
        <v>1</v>
      </c>
      <c r="H407" s="5">
        <v>21.98</v>
      </c>
      <c r="I407" s="5">
        <v>2.2999999999999998</v>
      </c>
      <c r="J407" s="5">
        <v>87.91</v>
      </c>
      <c r="K407" s="5">
        <v>40.29</v>
      </c>
      <c r="L407" s="5">
        <v>120.55</v>
      </c>
      <c r="M407" s="5">
        <v>22.68</v>
      </c>
      <c r="N407" s="5">
        <f t="shared" si="7"/>
        <v>1.4484060000000001</v>
      </c>
    </row>
    <row r="408" spans="3:14" x14ac:dyDescent="0.2">
      <c r="C408" s="31" t="s">
        <v>5</v>
      </c>
      <c r="D408" s="5">
        <v>3251</v>
      </c>
      <c r="E408" s="5">
        <v>8</v>
      </c>
      <c r="F408" s="5">
        <v>0.79400000000000004</v>
      </c>
      <c r="G408" s="5">
        <v>1.45</v>
      </c>
      <c r="H408" s="5">
        <v>12.82</v>
      </c>
      <c r="I408" s="5">
        <v>1.9</v>
      </c>
      <c r="J408" s="5">
        <v>23.81</v>
      </c>
      <c r="K408" s="5">
        <v>5.49</v>
      </c>
      <c r="L408" s="5">
        <v>92.31</v>
      </c>
      <c r="M408" s="5">
        <v>17.739999999999998</v>
      </c>
      <c r="N408" s="5">
        <f t="shared" si="7"/>
        <v>2.9192535495</v>
      </c>
    </row>
    <row r="409" spans="3:14" x14ac:dyDescent="0.2">
      <c r="C409" s="31" t="s">
        <v>5</v>
      </c>
      <c r="D409" s="5">
        <v>3251</v>
      </c>
      <c r="E409" s="5">
        <v>8</v>
      </c>
      <c r="F409" s="5">
        <v>0.70599999999999996</v>
      </c>
      <c r="G409" s="5">
        <v>0.45</v>
      </c>
      <c r="H409" s="5">
        <v>16.48</v>
      </c>
      <c r="I409" s="5">
        <v>0.75</v>
      </c>
      <c r="J409" s="5">
        <v>21.98</v>
      </c>
      <c r="K409" s="5">
        <v>5.49</v>
      </c>
      <c r="L409" s="5">
        <v>52.73</v>
      </c>
      <c r="M409" s="5">
        <v>87.27</v>
      </c>
      <c r="N409" s="5">
        <f t="shared" si="7"/>
        <v>7.7587105500000003E-2</v>
      </c>
    </row>
    <row r="410" spans="3:14" x14ac:dyDescent="0.2">
      <c r="C410" s="31" t="s">
        <v>5</v>
      </c>
      <c r="D410" s="5">
        <v>3251</v>
      </c>
      <c r="E410" s="5">
        <v>8</v>
      </c>
      <c r="F410" s="5">
        <v>0.874</v>
      </c>
      <c r="G410" s="5">
        <v>0.5</v>
      </c>
      <c r="H410" s="5">
        <v>23.81</v>
      </c>
      <c r="I410" s="5">
        <v>1</v>
      </c>
      <c r="J410" s="5">
        <v>42.12</v>
      </c>
      <c r="K410" s="5">
        <v>3.66</v>
      </c>
      <c r="L410" s="5">
        <v>105.11</v>
      </c>
      <c r="M410" s="5">
        <v>21.37</v>
      </c>
      <c r="N410" s="5">
        <f t="shared" si="7"/>
        <v>0.1317555</v>
      </c>
    </row>
    <row r="411" spans="3:14" x14ac:dyDescent="0.2">
      <c r="C411" s="31" t="s">
        <v>5</v>
      </c>
      <c r="D411" s="5">
        <v>3251</v>
      </c>
      <c r="E411" s="5">
        <v>8</v>
      </c>
      <c r="F411" s="5">
        <v>0.72499999999999998</v>
      </c>
      <c r="G411" s="5">
        <v>1.55</v>
      </c>
      <c r="H411" s="5">
        <v>32.97</v>
      </c>
      <c r="I411" s="5">
        <v>1.7</v>
      </c>
      <c r="J411" s="5">
        <v>56.78</v>
      </c>
      <c r="K411" s="5">
        <v>10.99</v>
      </c>
      <c r="L411" s="5">
        <v>80.790000000000006</v>
      </c>
      <c r="M411" s="5">
        <v>49.93</v>
      </c>
      <c r="N411" s="5">
        <f t="shared" ref="N411:N467" si="8">(F411*1.206*(G411^3))</f>
        <v>3.2559701062500004</v>
      </c>
    </row>
    <row r="412" spans="3:14" x14ac:dyDescent="0.2">
      <c r="C412" s="31" t="s">
        <v>5</v>
      </c>
      <c r="D412" s="5">
        <v>3251</v>
      </c>
      <c r="E412" s="5">
        <v>8</v>
      </c>
      <c r="F412" s="5">
        <v>1.224</v>
      </c>
      <c r="G412" s="5">
        <v>0.8</v>
      </c>
      <c r="H412" s="5">
        <v>16.48</v>
      </c>
      <c r="I412" s="5">
        <v>1.65</v>
      </c>
      <c r="J412" s="5">
        <v>47.62</v>
      </c>
      <c r="K412" s="5">
        <v>10.99</v>
      </c>
      <c r="L412" s="5">
        <v>111.22</v>
      </c>
      <c r="M412" s="5">
        <v>16.239999999999998</v>
      </c>
      <c r="N412" s="5">
        <f t="shared" si="8"/>
        <v>0.7557857280000001</v>
      </c>
    </row>
    <row r="413" spans="3:14" x14ac:dyDescent="0.2">
      <c r="C413" s="31" t="s">
        <v>5</v>
      </c>
      <c r="D413" s="5">
        <v>3251</v>
      </c>
      <c r="E413" s="5">
        <v>8</v>
      </c>
      <c r="F413" s="5">
        <v>0.74099999999999999</v>
      </c>
      <c r="G413" s="5">
        <v>2.15</v>
      </c>
      <c r="H413" s="5">
        <v>69.599999999999994</v>
      </c>
      <c r="I413" s="5">
        <v>2.4500000000000002</v>
      </c>
      <c r="J413" s="5">
        <v>73.260000000000005</v>
      </c>
      <c r="K413" s="5">
        <v>16.48</v>
      </c>
      <c r="L413" s="5">
        <v>55.32</v>
      </c>
      <c r="M413" s="5">
        <v>86.32</v>
      </c>
      <c r="N413" s="5">
        <f t="shared" si="8"/>
        <v>8.8813890652499978</v>
      </c>
    </row>
    <row r="414" spans="3:14" x14ac:dyDescent="0.2">
      <c r="C414" s="31" t="s">
        <v>5</v>
      </c>
      <c r="D414" s="5">
        <v>3251</v>
      </c>
      <c r="E414" s="5">
        <v>8</v>
      </c>
      <c r="F414" s="5">
        <v>0.99099999999999999</v>
      </c>
      <c r="G414" s="5">
        <v>2.2000000000000002</v>
      </c>
      <c r="H414" s="5">
        <v>36.630000000000003</v>
      </c>
      <c r="I414" s="5">
        <v>2.5</v>
      </c>
      <c r="J414" s="5">
        <v>69.599999999999994</v>
      </c>
      <c r="K414" s="5">
        <v>34.799999999999997</v>
      </c>
      <c r="L414" s="5">
        <v>96.93</v>
      </c>
      <c r="M414" s="5">
        <v>41.77</v>
      </c>
      <c r="N414" s="5">
        <f t="shared" si="8"/>
        <v>12.725914608000004</v>
      </c>
    </row>
    <row r="415" spans="3:14" x14ac:dyDescent="0.2">
      <c r="C415" s="31" t="s">
        <v>5</v>
      </c>
      <c r="D415" s="5">
        <v>3251</v>
      </c>
      <c r="E415" s="5">
        <v>8</v>
      </c>
      <c r="F415" s="5">
        <v>1.1220000000000001</v>
      </c>
      <c r="G415" s="5">
        <v>0.85</v>
      </c>
      <c r="H415" s="5">
        <v>32.97</v>
      </c>
      <c r="I415" s="5">
        <v>0.9</v>
      </c>
      <c r="J415" s="5">
        <v>45.79</v>
      </c>
      <c r="K415" s="5">
        <v>12.82</v>
      </c>
      <c r="L415" s="5">
        <v>113.33</v>
      </c>
      <c r="M415" s="5">
        <v>31</v>
      </c>
      <c r="N415" s="5">
        <f t="shared" si="8"/>
        <v>0.83099218949999987</v>
      </c>
    </row>
    <row r="416" spans="3:14" x14ac:dyDescent="0.2">
      <c r="C416" s="31" t="s">
        <v>5</v>
      </c>
      <c r="D416" s="5">
        <v>3251</v>
      </c>
      <c r="E416" s="5">
        <v>9</v>
      </c>
      <c r="F416" s="5">
        <v>1.038</v>
      </c>
      <c r="G416" s="5">
        <v>0.75</v>
      </c>
      <c r="H416" s="5">
        <v>20.149999999999999</v>
      </c>
      <c r="I416" s="5">
        <v>2.15</v>
      </c>
      <c r="J416" s="5">
        <v>54.95</v>
      </c>
      <c r="K416" s="5">
        <v>7.33</v>
      </c>
      <c r="L416" s="5">
        <v>157.19</v>
      </c>
      <c r="M416" s="5">
        <v>27.53</v>
      </c>
      <c r="N416" s="5">
        <f t="shared" si="8"/>
        <v>0.52811493749999994</v>
      </c>
    </row>
    <row r="417" spans="3:14" x14ac:dyDescent="0.2">
      <c r="C417" s="31" t="s">
        <v>5</v>
      </c>
      <c r="D417" s="5">
        <v>3251</v>
      </c>
      <c r="E417" s="5">
        <v>9</v>
      </c>
      <c r="F417" s="5">
        <v>1.669</v>
      </c>
      <c r="G417" s="5">
        <v>1.4</v>
      </c>
      <c r="H417" s="5">
        <v>20.149999999999999</v>
      </c>
      <c r="I417" s="5">
        <v>3.45</v>
      </c>
      <c r="J417" s="5">
        <v>75.09</v>
      </c>
      <c r="K417" s="5">
        <v>12.82</v>
      </c>
      <c r="L417" s="5">
        <v>155.16</v>
      </c>
      <c r="M417" s="5">
        <v>26.64</v>
      </c>
      <c r="N417" s="5">
        <f t="shared" si="8"/>
        <v>5.5231616159999986</v>
      </c>
    </row>
    <row r="418" spans="3:14" x14ac:dyDescent="0.2">
      <c r="C418" s="31" t="s">
        <v>5</v>
      </c>
      <c r="D418" s="5">
        <v>3251</v>
      </c>
      <c r="E418" s="5">
        <v>9</v>
      </c>
      <c r="F418" s="5">
        <v>0.63500000000000001</v>
      </c>
      <c r="G418" s="5">
        <v>1.1000000000000001</v>
      </c>
      <c r="H418" s="5">
        <v>10.99</v>
      </c>
      <c r="I418" s="5">
        <v>2</v>
      </c>
      <c r="J418" s="5">
        <v>34.799999999999997</v>
      </c>
      <c r="K418" s="5">
        <v>14.65</v>
      </c>
      <c r="L418" s="5">
        <v>54.7</v>
      </c>
      <c r="M418" s="5">
        <v>8.5399999999999991</v>
      </c>
      <c r="N418" s="5">
        <f t="shared" si="8"/>
        <v>1.0192931100000002</v>
      </c>
    </row>
    <row r="419" spans="3:14" x14ac:dyDescent="0.2">
      <c r="C419" s="31" t="s">
        <v>5</v>
      </c>
      <c r="D419" s="5">
        <v>3251</v>
      </c>
      <c r="E419" s="5">
        <v>9</v>
      </c>
      <c r="F419" s="5">
        <v>1.2430000000000001</v>
      </c>
      <c r="G419" s="5">
        <v>0.35</v>
      </c>
      <c r="H419" s="5">
        <v>7.33</v>
      </c>
      <c r="I419" s="5">
        <v>1.65</v>
      </c>
      <c r="J419" s="5">
        <v>34.799999999999997</v>
      </c>
      <c r="K419" s="5">
        <v>14.65</v>
      </c>
      <c r="L419" s="5">
        <v>110.37</v>
      </c>
      <c r="M419" s="5">
        <v>9.86</v>
      </c>
      <c r="N419" s="5">
        <f t="shared" si="8"/>
        <v>6.4272111749999986E-2</v>
      </c>
    </row>
    <row r="420" spans="3:14" x14ac:dyDescent="0.2">
      <c r="C420" s="31" t="s">
        <v>5</v>
      </c>
      <c r="D420" s="5">
        <v>3251</v>
      </c>
      <c r="E420" s="5">
        <v>9</v>
      </c>
      <c r="F420" s="5">
        <v>1.1519999999999999</v>
      </c>
      <c r="G420" s="5">
        <v>0.55000000000000004</v>
      </c>
      <c r="H420" s="5">
        <v>20.149999999999999</v>
      </c>
      <c r="I420" s="5">
        <v>1.95</v>
      </c>
      <c r="J420" s="5">
        <v>60.44</v>
      </c>
      <c r="K420" s="5">
        <v>32.97</v>
      </c>
      <c r="L420" s="5">
        <v>98.58</v>
      </c>
      <c r="M420" s="5">
        <v>16.36</v>
      </c>
      <c r="N420" s="5">
        <f t="shared" si="8"/>
        <v>0.23114678400000005</v>
      </c>
    </row>
    <row r="421" spans="3:14" x14ac:dyDescent="0.2">
      <c r="C421" s="31" t="s">
        <v>5</v>
      </c>
      <c r="D421" s="5">
        <v>3251</v>
      </c>
      <c r="E421" s="5">
        <v>9</v>
      </c>
      <c r="F421" s="5">
        <v>0.77</v>
      </c>
      <c r="G421" s="5">
        <v>1</v>
      </c>
      <c r="H421" s="5">
        <v>12.82</v>
      </c>
      <c r="I421" s="5">
        <v>1.4</v>
      </c>
      <c r="J421" s="5">
        <v>38.46</v>
      </c>
      <c r="K421" s="5">
        <v>7.33</v>
      </c>
      <c r="L421" s="5">
        <v>110.21</v>
      </c>
      <c r="M421" s="5">
        <v>17.13</v>
      </c>
      <c r="N421" s="5">
        <f t="shared" si="8"/>
        <v>0.92862</v>
      </c>
    </row>
    <row r="422" spans="3:14" x14ac:dyDescent="0.2">
      <c r="C422" s="31" t="s">
        <v>5</v>
      </c>
      <c r="D422" s="5">
        <v>3251</v>
      </c>
      <c r="E422" s="5">
        <v>9</v>
      </c>
      <c r="F422" s="5">
        <v>0.67800000000000005</v>
      </c>
      <c r="G422" s="5">
        <v>1.05</v>
      </c>
      <c r="H422" s="5">
        <v>27.47</v>
      </c>
      <c r="I422" s="5">
        <v>1.8</v>
      </c>
      <c r="J422" s="5">
        <v>42.12</v>
      </c>
      <c r="K422" s="5">
        <v>27.47</v>
      </c>
      <c r="L422" s="5">
        <v>68.69</v>
      </c>
      <c r="M422" s="5">
        <v>13.8</v>
      </c>
      <c r="N422" s="5">
        <f t="shared" si="8"/>
        <v>0.94655291850000023</v>
      </c>
    </row>
    <row r="423" spans="3:14" x14ac:dyDescent="0.2">
      <c r="C423" s="31" t="s">
        <v>5</v>
      </c>
      <c r="D423" s="5">
        <v>3251</v>
      </c>
      <c r="E423" s="5">
        <v>9</v>
      </c>
      <c r="F423" s="5">
        <v>0.73899999999999999</v>
      </c>
      <c r="G423" s="5">
        <v>2.75</v>
      </c>
      <c r="H423" s="5">
        <v>32.97</v>
      </c>
      <c r="I423" s="5">
        <v>3.4</v>
      </c>
      <c r="J423" s="5">
        <v>65.930000000000007</v>
      </c>
      <c r="K423" s="5">
        <v>20.149999999999999</v>
      </c>
      <c r="L423" s="5">
        <v>79.930000000000007</v>
      </c>
      <c r="M423" s="5">
        <v>27.6</v>
      </c>
      <c r="N423" s="5">
        <f t="shared" si="8"/>
        <v>18.534882093749999</v>
      </c>
    </row>
    <row r="424" spans="3:14" x14ac:dyDescent="0.2">
      <c r="C424" s="31" t="s">
        <v>5</v>
      </c>
      <c r="D424" s="5">
        <v>3251</v>
      </c>
      <c r="E424" s="5">
        <v>9</v>
      </c>
      <c r="F424" s="5">
        <v>0.752</v>
      </c>
      <c r="G424" s="5">
        <v>0.75</v>
      </c>
      <c r="H424" s="5">
        <v>18.32</v>
      </c>
      <c r="I424" s="5">
        <v>1.1499999999999999</v>
      </c>
      <c r="J424" s="5">
        <v>36.630000000000003</v>
      </c>
      <c r="K424" s="5">
        <v>10.99</v>
      </c>
      <c r="L424" s="5">
        <v>61.26</v>
      </c>
      <c r="M424" s="5">
        <v>38.01</v>
      </c>
      <c r="N424" s="5">
        <f t="shared" si="8"/>
        <v>0.38260349999999999</v>
      </c>
    </row>
    <row r="425" spans="3:14" x14ac:dyDescent="0.2">
      <c r="C425" s="31" t="s">
        <v>5</v>
      </c>
      <c r="D425" s="5">
        <v>3251</v>
      </c>
      <c r="E425" s="5">
        <v>9</v>
      </c>
      <c r="F425" s="5">
        <v>0.81699999999999995</v>
      </c>
      <c r="G425" s="5">
        <v>1.25</v>
      </c>
      <c r="H425" s="5">
        <v>20.149999999999999</v>
      </c>
      <c r="I425" s="5">
        <v>1.55</v>
      </c>
      <c r="J425" s="5">
        <v>32.97</v>
      </c>
      <c r="K425" s="5">
        <v>16.48</v>
      </c>
      <c r="L425" s="5">
        <v>67.44</v>
      </c>
      <c r="M425" s="5">
        <v>15.55</v>
      </c>
      <c r="N425" s="5">
        <f t="shared" si="8"/>
        <v>1.9244179687499998</v>
      </c>
    </row>
    <row r="426" spans="3:14" x14ac:dyDescent="0.2">
      <c r="C426" s="31" t="s">
        <v>5</v>
      </c>
      <c r="D426" s="5">
        <v>3251</v>
      </c>
      <c r="E426" s="5">
        <v>9</v>
      </c>
      <c r="F426" s="5">
        <v>0.80500000000000005</v>
      </c>
      <c r="G426" s="5">
        <v>1.2</v>
      </c>
      <c r="H426" s="5">
        <v>31.14</v>
      </c>
      <c r="I426" s="5">
        <v>2.1</v>
      </c>
      <c r="J426" s="5">
        <v>67.77</v>
      </c>
      <c r="K426" s="5">
        <v>23.81</v>
      </c>
      <c r="L426" s="5">
        <v>106.85</v>
      </c>
      <c r="M426" s="5">
        <v>18.989999999999998</v>
      </c>
      <c r="N426" s="5">
        <f t="shared" si="8"/>
        <v>1.6775942400000001</v>
      </c>
    </row>
    <row r="427" spans="3:14" x14ac:dyDescent="0.2">
      <c r="C427" s="31" t="s">
        <v>5</v>
      </c>
      <c r="D427" s="5">
        <v>3251</v>
      </c>
      <c r="E427" s="5">
        <v>9</v>
      </c>
      <c r="F427" s="5">
        <v>0.65600000000000003</v>
      </c>
      <c r="G427" s="5">
        <v>1.05</v>
      </c>
      <c r="H427" s="5">
        <v>18.32</v>
      </c>
      <c r="I427" s="5">
        <v>1.35</v>
      </c>
      <c r="J427" s="5">
        <v>34.799999999999997</v>
      </c>
      <c r="K427" s="5">
        <v>21.98</v>
      </c>
      <c r="L427" s="5">
        <v>57.36</v>
      </c>
      <c r="M427" s="5">
        <v>6.64</v>
      </c>
      <c r="N427" s="5">
        <f t="shared" si="8"/>
        <v>0.91583881200000017</v>
      </c>
    </row>
    <row r="428" spans="3:14" x14ac:dyDescent="0.2">
      <c r="C428" s="31" t="s">
        <v>5</v>
      </c>
      <c r="D428" s="5">
        <v>3251</v>
      </c>
      <c r="E428" s="5">
        <v>10</v>
      </c>
      <c r="F428" s="5">
        <v>0.91600000000000004</v>
      </c>
      <c r="G428" s="5">
        <v>0.44</v>
      </c>
      <c r="H428" s="5">
        <v>16.48</v>
      </c>
      <c r="I428" s="5">
        <v>3.48</v>
      </c>
      <c r="J428" s="5">
        <v>95.24</v>
      </c>
      <c r="K428" s="5">
        <v>12.82</v>
      </c>
      <c r="L428" s="5">
        <v>79.62</v>
      </c>
      <c r="M428" s="5">
        <v>25.62</v>
      </c>
      <c r="N428" s="5">
        <f t="shared" si="8"/>
        <v>9.410242406399999E-2</v>
      </c>
    </row>
    <row r="429" spans="3:14" x14ac:dyDescent="0.2">
      <c r="C429" s="31" t="s">
        <v>5</v>
      </c>
      <c r="D429" s="5">
        <v>3251</v>
      </c>
      <c r="E429" s="5">
        <v>10</v>
      </c>
      <c r="F429" s="5">
        <v>0.70399999999999996</v>
      </c>
      <c r="G429" s="5">
        <v>0.68</v>
      </c>
      <c r="H429" s="5">
        <v>7.33</v>
      </c>
      <c r="I429" s="5">
        <v>2.64</v>
      </c>
      <c r="J429" s="5">
        <v>53.11</v>
      </c>
      <c r="K429" s="5">
        <v>20.149999999999999</v>
      </c>
      <c r="L429" s="5">
        <v>83.4</v>
      </c>
      <c r="M429" s="5">
        <v>10.130000000000001</v>
      </c>
      <c r="N429" s="5">
        <f t="shared" si="8"/>
        <v>0.26696031436800005</v>
      </c>
    </row>
    <row r="430" spans="3:14" x14ac:dyDescent="0.2">
      <c r="C430" s="31" t="s">
        <v>5</v>
      </c>
      <c r="D430" s="5">
        <v>3251</v>
      </c>
      <c r="E430" s="5">
        <v>10</v>
      </c>
      <c r="F430" s="5">
        <v>1.0529999999999999</v>
      </c>
      <c r="G430" s="5">
        <v>0.96</v>
      </c>
      <c r="H430" s="5">
        <v>9.16</v>
      </c>
      <c r="I430" s="5">
        <v>4.96</v>
      </c>
      <c r="J430" s="5">
        <v>164.84</v>
      </c>
      <c r="K430" s="5">
        <v>36.630000000000003</v>
      </c>
      <c r="L430" s="5">
        <v>66.58</v>
      </c>
      <c r="M430" s="5">
        <v>39.85</v>
      </c>
      <c r="N430" s="5">
        <f t="shared" si="8"/>
        <v>1.1235421716479999</v>
      </c>
    </row>
    <row r="431" spans="3:14" x14ac:dyDescent="0.2">
      <c r="C431" s="31" t="s">
        <v>5</v>
      </c>
      <c r="D431" s="5">
        <v>3251</v>
      </c>
      <c r="E431" s="5">
        <v>10</v>
      </c>
      <c r="F431" s="5">
        <v>1.2</v>
      </c>
      <c r="G431" s="5">
        <v>0.96</v>
      </c>
      <c r="H431" s="5">
        <v>14.65</v>
      </c>
      <c r="I431" s="5">
        <v>4.5199999999999996</v>
      </c>
      <c r="J431" s="5">
        <v>155.68</v>
      </c>
      <c r="K431" s="5">
        <v>69.599999999999994</v>
      </c>
      <c r="L431" s="5">
        <v>56.55</v>
      </c>
      <c r="M431" s="5">
        <v>28.48</v>
      </c>
      <c r="N431" s="5">
        <f t="shared" si="8"/>
        <v>1.2803899391999998</v>
      </c>
    </row>
    <row r="432" spans="3:14" x14ac:dyDescent="0.2">
      <c r="C432" s="31" t="s">
        <v>5</v>
      </c>
      <c r="D432" s="5">
        <v>3251</v>
      </c>
      <c r="E432" s="5">
        <v>10</v>
      </c>
      <c r="F432" s="5">
        <v>0.83</v>
      </c>
      <c r="G432" s="5">
        <v>0.6</v>
      </c>
      <c r="H432" s="5">
        <v>5.49</v>
      </c>
      <c r="I432" s="5">
        <v>2.76</v>
      </c>
      <c r="J432" s="5">
        <v>97.07</v>
      </c>
      <c r="K432" s="5">
        <v>14.65</v>
      </c>
      <c r="L432" s="5">
        <v>67.64</v>
      </c>
      <c r="M432" s="5">
        <v>29</v>
      </c>
      <c r="N432" s="5">
        <f t="shared" si="8"/>
        <v>0.21621167999999999</v>
      </c>
    </row>
    <row r="433" spans="3:14" x14ac:dyDescent="0.2">
      <c r="C433" s="31" t="s">
        <v>5</v>
      </c>
      <c r="D433" s="5">
        <v>3251</v>
      </c>
      <c r="E433" s="5">
        <v>10</v>
      </c>
      <c r="F433" s="5">
        <v>0.71099999999999997</v>
      </c>
      <c r="G433" s="5">
        <v>1</v>
      </c>
      <c r="H433" s="5">
        <v>5.49</v>
      </c>
      <c r="I433" s="5">
        <v>2.76</v>
      </c>
      <c r="J433" s="5">
        <v>91.58</v>
      </c>
      <c r="K433" s="5">
        <v>31.14</v>
      </c>
      <c r="L433" s="5">
        <v>44.86</v>
      </c>
      <c r="M433" s="5">
        <v>30.21</v>
      </c>
      <c r="N433" s="5">
        <f t="shared" si="8"/>
        <v>0.85746599999999995</v>
      </c>
    </row>
    <row r="434" spans="3:14" x14ac:dyDescent="0.2">
      <c r="C434" s="31" t="s">
        <v>5</v>
      </c>
      <c r="D434" s="5">
        <v>3251</v>
      </c>
      <c r="E434" s="5">
        <v>10</v>
      </c>
      <c r="F434" s="5">
        <v>0.92900000000000005</v>
      </c>
      <c r="G434" s="5">
        <v>0.76</v>
      </c>
      <c r="H434" s="5">
        <v>10.99</v>
      </c>
      <c r="I434" s="5">
        <v>3.56</v>
      </c>
      <c r="J434" s="5">
        <v>115.38</v>
      </c>
      <c r="K434" s="5">
        <v>51.28</v>
      </c>
      <c r="L434" s="5">
        <v>68.56</v>
      </c>
      <c r="M434" s="5">
        <v>25.8</v>
      </c>
      <c r="N434" s="5">
        <f t="shared" si="8"/>
        <v>0.49181729702400001</v>
      </c>
    </row>
    <row r="435" spans="3:14" x14ac:dyDescent="0.2">
      <c r="C435" s="31" t="s">
        <v>5</v>
      </c>
      <c r="D435" s="5">
        <v>3251</v>
      </c>
      <c r="E435" s="5">
        <v>10</v>
      </c>
      <c r="F435" s="5">
        <v>1.3360000000000001</v>
      </c>
      <c r="G435" s="5">
        <v>1.84</v>
      </c>
      <c r="H435" s="5">
        <v>58.61</v>
      </c>
      <c r="I435" s="5">
        <v>3</v>
      </c>
      <c r="J435" s="5">
        <v>82.42</v>
      </c>
      <c r="K435" s="5">
        <v>16.48</v>
      </c>
      <c r="L435" s="5">
        <v>68.11</v>
      </c>
      <c r="M435" s="5">
        <v>95.67</v>
      </c>
      <c r="N435" s="5">
        <f t="shared" si="8"/>
        <v>10.037076516864001</v>
      </c>
    </row>
    <row r="436" spans="3:14" x14ac:dyDescent="0.2">
      <c r="C436" s="31" t="s">
        <v>5</v>
      </c>
      <c r="D436" s="5">
        <v>3251</v>
      </c>
      <c r="E436" s="5">
        <v>10</v>
      </c>
      <c r="F436" s="5">
        <v>1.246</v>
      </c>
      <c r="G436" s="5">
        <v>0.72</v>
      </c>
      <c r="H436" s="5">
        <v>20.149999999999999</v>
      </c>
      <c r="I436" s="5">
        <v>0.76</v>
      </c>
      <c r="J436" s="5">
        <v>32.97</v>
      </c>
      <c r="K436" s="5">
        <v>7.33</v>
      </c>
      <c r="L436" s="5">
        <v>117.66</v>
      </c>
      <c r="M436" s="5">
        <v>27.61</v>
      </c>
      <c r="N436" s="5">
        <f t="shared" si="8"/>
        <v>0.5608708116479999</v>
      </c>
    </row>
    <row r="437" spans="3:14" x14ac:dyDescent="0.2">
      <c r="C437" s="31" t="s">
        <v>5</v>
      </c>
      <c r="D437" s="5">
        <v>3251</v>
      </c>
      <c r="E437" s="5">
        <v>10</v>
      </c>
      <c r="F437" s="5">
        <v>0.90600000000000003</v>
      </c>
      <c r="G437" s="5">
        <v>1.72</v>
      </c>
      <c r="H437" s="5">
        <v>62.27</v>
      </c>
      <c r="I437" s="5">
        <v>1.84</v>
      </c>
      <c r="J437" s="5">
        <v>60.44</v>
      </c>
      <c r="K437" s="5">
        <v>16.48</v>
      </c>
      <c r="L437" s="5">
        <v>47.46</v>
      </c>
      <c r="M437" s="5">
        <v>132.62</v>
      </c>
      <c r="N437" s="5">
        <f t="shared" si="8"/>
        <v>5.559821468927999</v>
      </c>
    </row>
    <row r="438" spans="3:14" x14ac:dyDescent="0.2">
      <c r="C438" s="31" t="s">
        <v>5</v>
      </c>
      <c r="D438" s="5">
        <v>3251</v>
      </c>
      <c r="E438" s="5">
        <v>10</v>
      </c>
      <c r="F438" s="5">
        <v>1.319</v>
      </c>
      <c r="G438" s="5">
        <v>2.88</v>
      </c>
      <c r="H438" s="5">
        <v>119.05</v>
      </c>
      <c r="I438" s="5">
        <v>4.04</v>
      </c>
      <c r="J438" s="5">
        <v>150.18</v>
      </c>
      <c r="K438" s="5">
        <v>42.12</v>
      </c>
      <c r="L438" s="5">
        <v>47.67</v>
      </c>
      <c r="M438" s="5">
        <v>177.55</v>
      </c>
      <c r="N438" s="5">
        <f t="shared" si="8"/>
        <v>37.998772420607999</v>
      </c>
    </row>
    <row r="439" spans="3:14" x14ac:dyDescent="0.2">
      <c r="C439" s="31" t="s">
        <v>5</v>
      </c>
      <c r="D439" s="5">
        <v>3251</v>
      </c>
      <c r="E439" s="5">
        <v>10</v>
      </c>
      <c r="F439" s="5">
        <v>0.76100000000000001</v>
      </c>
      <c r="G439" s="5">
        <v>1</v>
      </c>
      <c r="H439" s="5">
        <v>27.47</v>
      </c>
      <c r="I439" s="5">
        <v>1</v>
      </c>
      <c r="J439" s="5">
        <v>25.64</v>
      </c>
      <c r="K439" s="5">
        <v>7.33</v>
      </c>
      <c r="L439" s="5">
        <v>66.37</v>
      </c>
      <c r="M439" s="5">
        <v>50.06</v>
      </c>
      <c r="N439" s="5">
        <f t="shared" si="8"/>
        <v>0.91776599999999997</v>
      </c>
    </row>
    <row r="440" spans="3:14" x14ac:dyDescent="0.2">
      <c r="C440" s="31" t="s">
        <v>5</v>
      </c>
      <c r="D440" s="5">
        <v>3251</v>
      </c>
      <c r="E440" s="5">
        <v>10</v>
      </c>
      <c r="F440" s="5">
        <v>1.099</v>
      </c>
      <c r="G440" s="5">
        <v>1.4</v>
      </c>
      <c r="H440" s="5">
        <v>42.12</v>
      </c>
      <c r="I440" s="5">
        <v>1.6</v>
      </c>
      <c r="J440" s="5">
        <v>45.79</v>
      </c>
      <c r="K440" s="5">
        <v>10.99</v>
      </c>
      <c r="L440" s="5">
        <v>54.88</v>
      </c>
      <c r="M440" s="5">
        <v>40.26</v>
      </c>
      <c r="N440" s="5">
        <f t="shared" si="8"/>
        <v>3.6368811359999991</v>
      </c>
    </row>
    <row r="441" spans="3:14" x14ac:dyDescent="0.2">
      <c r="C441" s="31" t="s">
        <v>5</v>
      </c>
      <c r="D441" s="5">
        <v>3251</v>
      </c>
      <c r="E441" s="5">
        <v>10</v>
      </c>
      <c r="F441" s="5">
        <v>1.5209999999999999</v>
      </c>
      <c r="G441" s="5">
        <v>1.84</v>
      </c>
      <c r="H441" s="5">
        <v>173.99</v>
      </c>
      <c r="I441" s="5">
        <v>6.84</v>
      </c>
      <c r="J441" s="5">
        <v>258.24</v>
      </c>
      <c r="K441" s="5">
        <v>69.599999999999994</v>
      </c>
      <c r="L441" s="5">
        <v>64.319999999999993</v>
      </c>
      <c r="M441" s="5">
        <v>1314.5</v>
      </c>
      <c r="N441" s="5">
        <f t="shared" si="8"/>
        <v>11.426941154304</v>
      </c>
    </row>
    <row r="442" spans="3:14" x14ac:dyDescent="0.2">
      <c r="C442" s="31" t="s">
        <v>5</v>
      </c>
      <c r="D442" s="5">
        <v>3251</v>
      </c>
      <c r="E442" s="5">
        <v>10</v>
      </c>
      <c r="F442" s="5">
        <v>0.76600000000000001</v>
      </c>
      <c r="G442" s="5">
        <v>1.48</v>
      </c>
      <c r="H442" s="5">
        <v>23.81</v>
      </c>
      <c r="I442" s="5">
        <v>1.8</v>
      </c>
      <c r="J442" s="5">
        <v>73.260000000000005</v>
      </c>
      <c r="K442" s="5">
        <v>27.47</v>
      </c>
      <c r="L442" s="5">
        <v>48.32</v>
      </c>
      <c r="M442" s="5">
        <v>102.79</v>
      </c>
      <c r="N442" s="5">
        <f t="shared" si="8"/>
        <v>2.9947544824319996</v>
      </c>
    </row>
    <row r="443" spans="3:14" x14ac:dyDescent="0.2">
      <c r="C443" s="31" t="s">
        <v>5</v>
      </c>
      <c r="D443" s="5">
        <v>3251</v>
      </c>
      <c r="E443" s="5">
        <v>10</v>
      </c>
      <c r="F443" s="5">
        <v>1.0129999999999999</v>
      </c>
      <c r="G443" s="5">
        <v>1.88</v>
      </c>
      <c r="H443" s="5">
        <v>36.630000000000003</v>
      </c>
      <c r="I443" s="5">
        <v>3.28</v>
      </c>
      <c r="J443" s="5">
        <v>76.92</v>
      </c>
      <c r="K443" s="5">
        <v>21.98</v>
      </c>
      <c r="L443" s="5">
        <v>52.91</v>
      </c>
      <c r="M443" s="5">
        <v>43.34</v>
      </c>
      <c r="N443" s="5">
        <f t="shared" si="8"/>
        <v>8.1176495996159979</v>
      </c>
    </row>
    <row r="444" spans="3:14" x14ac:dyDescent="0.2">
      <c r="C444" s="31" t="s">
        <v>5</v>
      </c>
      <c r="D444" s="5">
        <v>3251</v>
      </c>
      <c r="E444" s="5">
        <v>10</v>
      </c>
      <c r="F444" s="5">
        <v>0.76600000000000001</v>
      </c>
      <c r="G444" s="5">
        <v>0.84</v>
      </c>
      <c r="H444" s="5">
        <v>23.81</v>
      </c>
      <c r="I444" s="5">
        <v>1.04</v>
      </c>
      <c r="J444" s="5">
        <v>40.29</v>
      </c>
      <c r="K444" s="5">
        <v>9.16</v>
      </c>
      <c r="L444" s="5">
        <v>66.05</v>
      </c>
      <c r="M444" s="5">
        <v>31.93</v>
      </c>
      <c r="N444" s="5">
        <f t="shared" si="8"/>
        <v>0.54753758438399991</v>
      </c>
    </row>
    <row r="445" spans="3:14" x14ac:dyDescent="0.2">
      <c r="C445" s="31" t="s">
        <v>5</v>
      </c>
      <c r="D445" s="5">
        <v>3251</v>
      </c>
      <c r="E445" s="5">
        <v>10</v>
      </c>
      <c r="F445" s="5">
        <v>1.163</v>
      </c>
      <c r="G445" s="5">
        <v>1.72</v>
      </c>
      <c r="H445" s="5">
        <v>32.97</v>
      </c>
      <c r="I445" s="5">
        <v>2.64</v>
      </c>
      <c r="J445" s="5">
        <v>75.09</v>
      </c>
      <c r="K445" s="5">
        <v>9.16</v>
      </c>
      <c r="L445" s="5">
        <v>116.92</v>
      </c>
      <c r="M445" s="5">
        <v>50.74</v>
      </c>
      <c r="N445" s="5">
        <f t="shared" si="8"/>
        <v>7.1369452189439997</v>
      </c>
    </row>
    <row r="446" spans="3:14" x14ac:dyDescent="0.2">
      <c r="C446" s="31" t="s">
        <v>5</v>
      </c>
      <c r="D446" s="5">
        <v>3251</v>
      </c>
      <c r="E446" s="5">
        <v>10</v>
      </c>
      <c r="F446" s="5">
        <v>1.145</v>
      </c>
      <c r="G446" s="5">
        <v>1.28</v>
      </c>
      <c r="H446" s="5">
        <v>12.82</v>
      </c>
      <c r="I446" s="5">
        <v>1.64</v>
      </c>
      <c r="J446" s="5">
        <v>53.11</v>
      </c>
      <c r="K446" s="5">
        <v>10.99</v>
      </c>
      <c r="L446" s="5">
        <v>99.45</v>
      </c>
      <c r="M446" s="5">
        <v>30.59</v>
      </c>
      <c r="N446" s="5">
        <f t="shared" si="8"/>
        <v>2.8958942822400005</v>
      </c>
    </row>
    <row r="447" spans="3:14" x14ac:dyDescent="0.2">
      <c r="C447" s="31" t="s">
        <v>5</v>
      </c>
      <c r="D447" s="5">
        <v>3251</v>
      </c>
      <c r="E447" s="5">
        <v>10</v>
      </c>
      <c r="F447" s="5">
        <v>0.92</v>
      </c>
      <c r="G447" s="5">
        <v>1.08</v>
      </c>
      <c r="H447" s="5">
        <v>21.98</v>
      </c>
      <c r="I447" s="5">
        <v>2.52</v>
      </c>
      <c r="J447" s="5">
        <v>54.95</v>
      </c>
      <c r="K447" s="5">
        <v>3.66</v>
      </c>
      <c r="L447" s="5">
        <v>68.55</v>
      </c>
      <c r="M447" s="5">
        <v>48.49</v>
      </c>
      <c r="N447" s="5">
        <f t="shared" si="8"/>
        <v>1.3976756582400003</v>
      </c>
    </row>
    <row r="448" spans="3:14" x14ac:dyDescent="0.2">
      <c r="C448" s="31" t="s">
        <v>5</v>
      </c>
      <c r="D448" s="5">
        <v>3251</v>
      </c>
      <c r="E448" s="5">
        <v>10</v>
      </c>
      <c r="F448" s="5">
        <v>1.399</v>
      </c>
      <c r="G448" s="5">
        <v>2.2400000000000002</v>
      </c>
      <c r="H448" s="5">
        <v>75.09</v>
      </c>
      <c r="I448" s="5">
        <v>4.68</v>
      </c>
      <c r="J448" s="5">
        <v>170.33</v>
      </c>
      <c r="K448" s="5">
        <v>73.260000000000005</v>
      </c>
      <c r="L448" s="5">
        <v>76.06</v>
      </c>
      <c r="M448" s="5">
        <v>65.69</v>
      </c>
      <c r="N448" s="5">
        <f t="shared" si="8"/>
        <v>18.963088736256005</v>
      </c>
    </row>
    <row r="449" spans="3:14" x14ac:dyDescent="0.2">
      <c r="C449" s="31" t="s">
        <v>5</v>
      </c>
      <c r="D449" s="5">
        <v>3251</v>
      </c>
      <c r="E449" s="5">
        <v>10</v>
      </c>
      <c r="F449" s="5">
        <v>1.1100000000000001</v>
      </c>
      <c r="G449" s="5">
        <v>2.04</v>
      </c>
      <c r="H449" s="5">
        <v>45.79</v>
      </c>
      <c r="I449" s="5">
        <v>5.04</v>
      </c>
      <c r="J449" s="5">
        <v>161.16999999999999</v>
      </c>
      <c r="K449" s="5">
        <v>25.64</v>
      </c>
      <c r="L449" s="5">
        <v>68.73</v>
      </c>
      <c r="M449" s="5">
        <v>112.06</v>
      </c>
      <c r="N449" s="5">
        <f t="shared" si="8"/>
        <v>11.36477361024</v>
      </c>
    </row>
    <row r="450" spans="3:14" x14ac:dyDescent="0.2">
      <c r="C450" s="31" t="s">
        <v>5</v>
      </c>
      <c r="D450" s="5">
        <v>3251</v>
      </c>
      <c r="E450" s="5">
        <v>10</v>
      </c>
      <c r="F450" s="5">
        <v>0.69299999999999995</v>
      </c>
      <c r="G450" s="5">
        <v>1.36</v>
      </c>
      <c r="H450" s="5">
        <v>16.48</v>
      </c>
      <c r="I450" s="5">
        <v>1.88</v>
      </c>
      <c r="J450" s="5">
        <v>42.12</v>
      </c>
      <c r="K450" s="5">
        <v>7.33</v>
      </c>
      <c r="L450" s="5">
        <v>63.69</v>
      </c>
      <c r="M450" s="5">
        <v>37.79</v>
      </c>
      <c r="N450" s="5">
        <f t="shared" si="8"/>
        <v>2.1023124756480005</v>
      </c>
    </row>
    <row r="451" spans="3:14" x14ac:dyDescent="0.2">
      <c r="C451" s="31" t="s">
        <v>5</v>
      </c>
      <c r="D451" s="5">
        <v>3251</v>
      </c>
      <c r="E451" s="5">
        <v>10</v>
      </c>
      <c r="F451" s="5">
        <v>0.82099999999999995</v>
      </c>
      <c r="G451" s="5">
        <v>1.1200000000000001</v>
      </c>
      <c r="H451" s="5">
        <v>12.82</v>
      </c>
      <c r="I451" s="5">
        <v>2.2000000000000002</v>
      </c>
      <c r="J451" s="5">
        <v>62.27</v>
      </c>
      <c r="K451" s="5">
        <v>10.99</v>
      </c>
      <c r="L451" s="5">
        <v>65.98</v>
      </c>
      <c r="M451" s="5">
        <v>60.5</v>
      </c>
      <c r="N451" s="5">
        <f t="shared" si="8"/>
        <v>1.3910557409280002</v>
      </c>
    </row>
    <row r="452" spans="3:14" x14ac:dyDescent="0.2">
      <c r="C452" s="31" t="s">
        <v>5</v>
      </c>
      <c r="D452" s="5">
        <v>3251</v>
      </c>
      <c r="E452" s="5">
        <v>10</v>
      </c>
      <c r="F452" s="5">
        <v>1.2250000000000001</v>
      </c>
      <c r="G452" s="5">
        <v>1.64</v>
      </c>
      <c r="H452" s="5">
        <v>25.64</v>
      </c>
      <c r="I452" s="5">
        <v>4.84</v>
      </c>
      <c r="J452" s="5">
        <v>221.61</v>
      </c>
      <c r="K452" s="5">
        <v>23.81</v>
      </c>
      <c r="L452" s="5">
        <v>75.03</v>
      </c>
      <c r="M452" s="5">
        <v>118.83</v>
      </c>
      <c r="N452" s="5">
        <f t="shared" si="8"/>
        <v>6.5165081183999991</v>
      </c>
    </row>
    <row r="453" spans="3:14" x14ac:dyDescent="0.2">
      <c r="C453" s="31" t="s">
        <v>5</v>
      </c>
      <c r="D453" s="5">
        <v>3251</v>
      </c>
      <c r="E453" s="5">
        <v>10</v>
      </c>
      <c r="F453" s="5">
        <v>1.117</v>
      </c>
      <c r="G453" s="5">
        <v>1.1599999999999999</v>
      </c>
      <c r="H453" s="5">
        <v>18.32</v>
      </c>
      <c r="I453" s="5">
        <v>2.44</v>
      </c>
      <c r="J453" s="5">
        <v>104.4</v>
      </c>
      <c r="K453" s="5">
        <v>14.65</v>
      </c>
      <c r="L453" s="5">
        <v>58.57</v>
      </c>
      <c r="M453" s="5">
        <v>56.2</v>
      </c>
      <c r="N453" s="5">
        <f t="shared" si="8"/>
        <v>2.102686123392</v>
      </c>
    </row>
    <row r="454" spans="3:14" x14ac:dyDescent="0.2">
      <c r="C454" s="31" t="s">
        <v>5</v>
      </c>
      <c r="D454" s="5">
        <v>3251</v>
      </c>
      <c r="E454" s="5">
        <v>10</v>
      </c>
      <c r="F454" s="5">
        <v>0.93100000000000005</v>
      </c>
      <c r="G454" s="5">
        <v>1.64</v>
      </c>
      <c r="H454" s="5">
        <v>10.99</v>
      </c>
      <c r="I454" s="5">
        <v>4.4800000000000004</v>
      </c>
      <c r="J454" s="5">
        <v>108.06</v>
      </c>
      <c r="K454" s="5">
        <v>32.97</v>
      </c>
      <c r="L454" s="5">
        <v>64</v>
      </c>
      <c r="M454" s="5">
        <v>67.05</v>
      </c>
      <c r="N454" s="5">
        <f t="shared" si="8"/>
        <v>4.9525461699839992</v>
      </c>
    </row>
    <row r="455" spans="3:14" x14ac:dyDescent="0.2">
      <c r="C455" s="31" t="s">
        <v>5</v>
      </c>
      <c r="D455" s="5">
        <v>3251</v>
      </c>
      <c r="E455" s="5">
        <v>10</v>
      </c>
      <c r="F455" s="5">
        <v>1.024</v>
      </c>
      <c r="G455" s="5">
        <v>1.68</v>
      </c>
      <c r="H455" s="5">
        <v>23.81</v>
      </c>
      <c r="I455" s="5">
        <v>3.68</v>
      </c>
      <c r="J455" s="5">
        <v>109.89</v>
      </c>
      <c r="K455" s="5">
        <v>31.14</v>
      </c>
      <c r="L455" s="5">
        <v>54.96</v>
      </c>
      <c r="M455" s="5">
        <v>65.040000000000006</v>
      </c>
      <c r="N455" s="5">
        <f t="shared" si="8"/>
        <v>5.8556499886079996</v>
      </c>
    </row>
    <row r="456" spans="3:14" x14ac:dyDescent="0.2">
      <c r="C456" s="31" t="s">
        <v>5</v>
      </c>
      <c r="D456" s="5">
        <v>3251</v>
      </c>
      <c r="E456" s="5">
        <v>10</v>
      </c>
      <c r="F456" s="5">
        <v>0.72099999999999997</v>
      </c>
      <c r="G456" s="5">
        <v>1.04</v>
      </c>
      <c r="H456" s="5">
        <v>21.98</v>
      </c>
      <c r="I456" s="5">
        <v>1.4</v>
      </c>
      <c r="J456" s="5">
        <v>38.46</v>
      </c>
      <c r="K456" s="5">
        <v>12.82</v>
      </c>
      <c r="L456" s="5">
        <v>63.05</v>
      </c>
      <c r="M456" s="5">
        <v>35.119999999999997</v>
      </c>
      <c r="N456" s="5">
        <f t="shared" si="8"/>
        <v>0.97809849446399999</v>
      </c>
    </row>
    <row r="457" spans="3:14" x14ac:dyDescent="0.2">
      <c r="C457" s="31" t="s">
        <v>5</v>
      </c>
      <c r="D457" s="5">
        <v>3251</v>
      </c>
      <c r="E457" s="5">
        <v>12</v>
      </c>
      <c r="F457" s="5">
        <v>0.60599999999999998</v>
      </c>
      <c r="G457" s="5">
        <v>1.4</v>
      </c>
      <c r="H457" s="5">
        <v>9.16</v>
      </c>
      <c r="I457" s="5">
        <v>1.72</v>
      </c>
      <c r="J457" s="5">
        <v>32.97</v>
      </c>
      <c r="K457" s="5">
        <v>9.16</v>
      </c>
      <c r="L457" s="5">
        <v>42.11</v>
      </c>
      <c r="M457" s="5">
        <v>13.4</v>
      </c>
      <c r="N457" s="5">
        <f t="shared" si="8"/>
        <v>2.0054139839999992</v>
      </c>
    </row>
    <row r="458" spans="3:14" x14ac:dyDescent="0.2">
      <c r="C458" s="31" t="s">
        <v>5</v>
      </c>
      <c r="D458" s="5">
        <v>3251</v>
      </c>
      <c r="E458" s="5">
        <v>12</v>
      </c>
      <c r="F458" s="5">
        <v>0.66</v>
      </c>
      <c r="G458" s="5">
        <v>0.96</v>
      </c>
      <c r="H458" s="5">
        <v>25.64</v>
      </c>
      <c r="I458" s="5">
        <v>1.56</v>
      </c>
      <c r="J458" s="5">
        <v>49.45</v>
      </c>
      <c r="K458" s="5">
        <v>18.32</v>
      </c>
      <c r="L458" s="5">
        <v>69.81</v>
      </c>
      <c r="M458" s="5">
        <v>42.29</v>
      </c>
      <c r="N458" s="5">
        <f t="shared" si="8"/>
        <v>0.70421446655999997</v>
      </c>
    </row>
    <row r="459" spans="3:14" x14ac:dyDescent="0.2">
      <c r="C459" s="31" t="s">
        <v>5</v>
      </c>
      <c r="D459" s="5">
        <v>3251</v>
      </c>
      <c r="E459" s="5">
        <v>12</v>
      </c>
      <c r="F459" s="5">
        <v>3.177</v>
      </c>
      <c r="G459" s="5">
        <v>1.72</v>
      </c>
      <c r="H459" s="5">
        <v>21.98</v>
      </c>
      <c r="I459" s="5">
        <v>5.88</v>
      </c>
      <c r="J459" s="5">
        <v>201.47</v>
      </c>
      <c r="K459" s="5">
        <v>34.799999999999997</v>
      </c>
      <c r="L459" s="5">
        <v>278.52999999999997</v>
      </c>
      <c r="M459" s="5">
        <v>26.04</v>
      </c>
      <c r="N459" s="5">
        <f t="shared" si="8"/>
        <v>19.496195150976</v>
      </c>
    </row>
    <row r="460" spans="3:14" x14ac:dyDescent="0.2">
      <c r="C460" s="31" t="s">
        <v>5</v>
      </c>
      <c r="D460" s="5">
        <v>3251</v>
      </c>
      <c r="E460" s="5">
        <v>12</v>
      </c>
      <c r="F460" s="5">
        <v>0.98599999999999999</v>
      </c>
      <c r="G460" s="5">
        <v>0.72</v>
      </c>
      <c r="H460" s="5">
        <v>12.82</v>
      </c>
      <c r="I460" s="5">
        <v>1.28</v>
      </c>
      <c r="J460" s="5">
        <v>51.28</v>
      </c>
      <c r="K460" s="5">
        <v>9.16</v>
      </c>
      <c r="L460" s="5">
        <v>106.94</v>
      </c>
      <c r="M460" s="5">
        <v>27.39</v>
      </c>
      <c r="N460" s="5">
        <f t="shared" si="8"/>
        <v>0.44383516876799989</v>
      </c>
    </row>
    <row r="461" spans="3:14" x14ac:dyDescent="0.2">
      <c r="C461" s="31" t="s">
        <v>5</v>
      </c>
      <c r="D461" s="5">
        <v>3251</v>
      </c>
      <c r="E461" s="5">
        <v>12</v>
      </c>
      <c r="F461" s="5">
        <v>2.9359999999999999</v>
      </c>
      <c r="G461" s="5">
        <v>1.96</v>
      </c>
      <c r="H461" s="5">
        <v>21.98</v>
      </c>
      <c r="I461" s="5">
        <v>5.12</v>
      </c>
      <c r="J461" s="5">
        <v>115.38</v>
      </c>
      <c r="K461" s="5">
        <v>12.82</v>
      </c>
      <c r="L461" s="5">
        <v>359.78</v>
      </c>
      <c r="M461" s="5">
        <v>25.91</v>
      </c>
      <c r="N461" s="5">
        <f t="shared" si="8"/>
        <v>26.660701541375996</v>
      </c>
    </row>
    <row r="462" spans="3:14" x14ac:dyDescent="0.2">
      <c r="C462" s="31" t="s">
        <v>5</v>
      </c>
      <c r="D462" s="5">
        <v>3251</v>
      </c>
      <c r="E462" s="5">
        <v>12</v>
      </c>
      <c r="F462" s="5">
        <v>3.415</v>
      </c>
      <c r="G462" s="5">
        <v>1.68</v>
      </c>
      <c r="H462" s="5">
        <v>23.81</v>
      </c>
      <c r="I462" s="5">
        <v>5.72</v>
      </c>
      <c r="J462" s="5">
        <v>183.15</v>
      </c>
      <c r="K462" s="5">
        <v>16.48</v>
      </c>
      <c r="L462" s="5">
        <v>354.98</v>
      </c>
      <c r="M462" s="5">
        <v>31.53</v>
      </c>
      <c r="N462" s="5">
        <f t="shared" si="8"/>
        <v>19.528363975679994</v>
      </c>
    </row>
    <row r="463" spans="3:14" x14ac:dyDescent="0.2">
      <c r="C463" s="31" t="s">
        <v>5</v>
      </c>
      <c r="D463" s="5">
        <v>3251</v>
      </c>
      <c r="E463" s="5">
        <v>13</v>
      </c>
      <c r="F463" s="5">
        <v>0.97799999999999998</v>
      </c>
      <c r="G463" s="5">
        <v>2.25</v>
      </c>
      <c r="H463" s="5">
        <v>18.32</v>
      </c>
      <c r="I463" s="5">
        <v>2.7</v>
      </c>
      <c r="J463" s="5">
        <v>40.29</v>
      </c>
      <c r="K463" s="5">
        <v>9.16</v>
      </c>
      <c r="L463" s="5">
        <v>111.96</v>
      </c>
      <c r="M463" s="5">
        <v>19.010000000000002</v>
      </c>
      <c r="N463" s="5">
        <f t="shared" si="8"/>
        <v>13.4348776875</v>
      </c>
    </row>
    <row r="464" spans="3:14" x14ac:dyDescent="0.2">
      <c r="C464" s="31" t="s">
        <v>5</v>
      </c>
      <c r="D464" s="5">
        <v>3251</v>
      </c>
      <c r="E464" s="5">
        <v>13</v>
      </c>
      <c r="F464" s="5">
        <v>1.925</v>
      </c>
      <c r="G464" s="5">
        <v>1.35</v>
      </c>
      <c r="H464" s="5">
        <v>14.65</v>
      </c>
      <c r="I464" s="5">
        <v>3.05</v>
      </c>
      <c r="J464" s="5">
        <v>76.92</v>
      </c>
      <c r="K464" s="5">
        <v>9.16</v>
      </c>
      <c r="L464" s="5">
        <v>205.88</v>
      </c>
      <c r="M464" s="5">
        <v>21.02</v>
      </c>
      <c r="N464" s="5">
        <f t="shared" si="8"/>
        <v>5.7118835812500004</v>
      </c>
    </row>
    <row r="465" spans="3:14" x14ac:dyDescent="0.2">
      <c r="C465" s="31" t="s">
        <v>5</v>
      </c>
      <c r="D465" s="5">
        <v>3251</v>
      </c>
      <c r="E465" s="5">
        <v>13</v>
      </c>
      <c r="F465" s="5">
        <v>0.59799999999999998</v>
      </c>
      <c r="G465" s="5">
        <v>1.45</v>
      </c>
      <c r="H465" s="5">
        <v>12.82</v>
      </c>
      <c r="I465" s="5">
        <v>1.7</v>
      </c>
      <c r="J465" s="5">
        <v>23.81</v>
      </c>
      <c r="K465" s="5">
        <v>14.65</v>
      </c>
      <c r="L465" s="5">
        <v>51.49</v>
      </c>
      <c r="M465" s="5">
        <v>14.4</v>
      </c>
      <c r="N465" s="5">
        <f t="shared" si="8"/>
        <v>2.1986317664999997</v>
      </c>
    </row>
    <row r="466" spans="3:14" x14ac:dyDescent="0.2">
      <c r="C466" s="31" t="s">
        <v>5</v>
      </c>
      <c r="D466" s="5">
        <v>3251</v>
      </c>
      <c r="E466" s="5">
        <v>13</v>
      </c>
      <c r="F466" s="5">
        <v>0.73499999999999999</v>
      </c>
      <c r="G466" s="5">
        <v>1.1000000000000001</v>
      </c>
      <c r="H466" s="5">
        <v>21.98</v>
      </c>
      <c r="I466" s="5">
        <v>2.25</v>
      </c>
      <c r="J466" s="5">
        <v>62.27</v>
      </c>
      <c r="K466" s="5">
        <v>18.32</v>
      </c>
      <c r="L466" s="5">
        <v>58.09</v>
      </c>
      <c r="M466" s="5">
        <v>15.22</v>
      </c>
      <c r="N466" s="5">
        <f t="shared" si="8"/>
        <v>1.1798117100000003</v>
      </c>
    </row>
    <row r="467" spans="3:14" x14ac:dyDescent="0.2">
      <c r="C467" s="31" t="s">
        <v>5</v>
      </c>
      <c r="D467" s="5">
        <v>3251</v>
      </c>
      <c r="E467" s="5">
        <v>15</v>
      </c>
      <c r="F467" s="5">
        <v>1.0229999999999999</v>
      </c>
      <c r="G467" s="5">
        <v>0.8</v>
      </c>
      <c r="H467" s="5">
        <v>9.16</v>
      </c>
      <c r="I467" s="5">
        <v>2.5</v>
      </c>
      <c r="J467" s="5">
        <v>42.12</v>
      </c>
      <c r="K467" s="5">
        <v>9.16</v>
      </c>
      <c r="L467" s="5">
        <v>111.26</v>
      </c>
      <c r="M467" s="5">
        <v>22.21</v>
      </c>
      <c r="N467" s="5">
        <f t="shared" si="8"/>
        <v>0.63167385600000003</v>
      </c>
    </row>
    <row r="473" spans="3:14" x14ac:dyDescent="0.2">
      <c r="E473" s="133" t="s">
        <v>40</v>
      </c>
      <c r="F473" s="137">
        <f t="shared" ref="F473:N473" si="9">AVERAGE(F4:F87)</f>
        <v>3.0942738095238087</v>
      </c>
      <c r="G473" s="137">
        <f t="shared" si="9"/>
        <v>1.4136904761904763</v>
      </c>
      <c r="H473" s="137">
        <f t="shared" si="9"/>
        <v>26.319642857142856</v>
      </c>
      <c r="I473" s="137">
        <f t="shared" si="9"/>
        <v>3.0424999999999995</v>
      </c>
      <c r="J473" s="137">
        <f t="shared" si="9"/>
        <v>86.836785714285696</v>
      </c>
      <c r="K473" s="137">
        <f t="shared" si="9"/>
        <v>20.012500000000006</v>
      </c>
      <c r="L473" s="137">
        <f t="shared" si="9"/>
        <v>296.03773809523801</v>
      </c>
      <c r="M473" s="137">
        <f t="shared" si="9"/>
        <v>49.035238095238093</v>
      </c>
      <c r="N473" s="137">
        <f t="shared" si="9"/>
        <v>25.439523444700079</v>
      </c>
    </row>
    <row r="474" spans="3:14" x14ac:dyDescent="0.2">
      <c r="E474" s="133" t="s">
        <v>38</v>
      </c>
      <c r="F474" s="137">
        <f t="shared" ref="F474:N474" si="10">AVERAGE(F91:F467)</f>
        <v>1.7807082228116702</v>
      </c>
      <c r="G474" s="137">
        <f t="shared" si="10"/>
        <v>1.385145888594165</v>
      </c>
      <c r="H474" s="137">
        <f t="shared" si="10"/>
        <v>29.551962864721336</v>
      </c>
      <c r="I474" s="137">
        <f t="shared" si="10"/>
        <v>3.0202652519893896</v>
      </c>
      <c r="J474" s="137">
        <f t="shared" si="10"/>
        <v>92.668302387267843</v>
      </c>
      <c r="K474" s="137">
        <f t="shared" si="10"/>
        <v>20.312281167108672</v>
      </c>
      <c r="L474" s="137">
        <f t="shared" si="10"/>
        <v>162.7202652519895</v>
      </c>
      <c r="M474" s="137">
        <f t="shared" si="10"/>
        <v>57.898700265252003</v>
      </c>
      <c r="N474" s="137">
        <f t="shared" si="10"/>
        <v>11.678669645940573</v>
      </c>
    </row>
    <row r="475" spans="3:14" x14ac:dyDescent="0.2">
      <c r="E475" s="4" t="s">
        <v>0</v>
      </c>
      <c r="F475" s="4">
        <f t="shared" ref="F475:N475" si="11">TTEST(F4:F87,F91:F467,2,3)</f>
        <v>3.3582026778199798E-7</v>
      </c>
      <c r="G475" s="5">
        <f t="shared" si="11"/>
        <v>0.7547490628866661</v>
      </c>
      <c r="H475" s="5">
        <f t="shared" si="11"/>
        <v>0.16087057043196135</v>
      </c>
      <c r="I475" s="5">
        <f t="shared" si="11"/>
        <v>0.91553536934153135</v>
      </c>
      <c r="J475" s="5">
        <f t="shared" si="11"/>
        <v>0.40106933445766557</v>
      </c>
      <c r="K475" s="5">
        <f t="shared" si="11"/>
        <v>0.88413631291180717</v>
      </c>
      <c r="L475" s="4">
        <f t="shared" si="11"/>
        <v>7.2592674860847591E-7</v>
      </c>
      <c r="M475" s="5">
        <f t="shared" si="11"/>
        <v>0.38326793834686779</v>
      </c>
      <c r="N475" s="4">
        <f t="shared" si="11"/>
        <v>1.3117885150792246E-2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7AF3-6A28-B141-9C0A-F2D2E0E67018}">
  <dimension ref="A1:E57"/>
  <sheetViews>
    <sheetView workbookViewId="0">
      <selection activeCell="B55" sqref="B55"/>
    </sheetView>
  </sheetViews>
  <sheetFormatPr baseColWidth="10" defaultRowHeight="16" x14ac:dyDescent="0.2"/>
  <sheetData>
    <row r="1" spans="1:5" x14ac:dyDescent="0.2">
      <c r="A1" t="s">
        <v>264</v>
      </c>
    </row>
    <row r="2" spans="1:5" x14ac:dyDescent="0.2">
      <c r="B2" t="s">
        <v>159</v>
      </c>
      <c r="E2" t="s">
        <v>158</v>
      </c>
    </row>
    <row r="3" spans="1:5" x14ac:dyDescent="0.2">
      <c r="B3" t="s">
        <v>263</v>
      </c>
      <c r="E3" t="s">
        <v>263</v>
      </c>
    </row>
    <row r="4" spans="1:5" x14ac:dyDescent="0.2">
      <c r="A4" t="s">
        <v>156</v>
      </c>
      <c r="B4">
        <v>7.4418880417140504E-3</v>
      </c>
      <c r="D4" t="s">
        <v>156</v>
      </c>
      <c r="E4">
        <v>6.6898992208549203E-3</v>
      </c>
    </row>
    <row r="5" spans="1:5" x14ac:dyDescent="0.2">
      <c r="A5" t="s">
        <v>155</v>
      </c>
      <c r="B5">
        <v>4.0870679336513401E-2</v>
      </c>
      <c r="D5" t="s">
        <v>155</v>
      </c>
      <c r="E5">
        <v>7.4524990036200101E-4</v>
      </c>
    </row>
    <row r="6" spans="1:5" x14ac:dyDescent="0.2">
      <c r="A6" t="s">
        <v>154</v>
      </c>
      <c r="B6">
        <v>2.67007733351354E-3</v>
      </c>
      <c r="D6" t="s">
        <v>154</v>
      </c>
      <c r="E6">
        <v>2.10312171530171E-2</v>
      </c>
    </row>
    <row r="7" spans="1:5" x14ac:dyDescent="0.2">
      <c r="A7" t="s">
        <v>153</v>
      </c>
      <c r="B7">
        <v>3.9319137668654303E-2</v>
      </c>
      <c r="D7" t="s">
        <v>153</v>
      </c>
      <c r="E7">
        <v>4.2680731701358901E-2</v>
      </c>
    </row>
    <row r="8" spans="1:5" x14ac:dyDescent="0.2">
      <c r="A8" t="s">
        <v>152</v>
      </c>
      <c r="B8">
        <v>3.1806352393034497E-2</v>
      </c>
      <c r="D8" t="s">
        <v>152</v>
      </c>
      <c r="E8">
        <v>5.2157810291691997E-4</v>
      </c>
    </row>
    <row r="9" spans="1:5" x14ac:dyDescent="0.2">
      <c r="A9" t="s">
        <v>151</v>
      </c>
      <c r="B9">
        <v>4.0101043370999196E-3</v>
      </c>
      <c r="D9" t="s">
        <v>151</v>
      </c>
      <c r="E9">
        <v>3.3520960623812201E-3</v>
      </c>
    </row>
    <row r="10" spans="1:5" x14ac:dyDescent="0.2">
      <c r="A10" t="s">
        <v>150</v>
      </c>
      <c r="B10">
        <v>3.8580717709785502E-2</v>
      </c>
      <c r="D10" t="s">
        <v>150</v>
      </c>
      <c r="E10">
        <v>2.6466013111016599E-2</v>
      </c>
    </row>
    <row r="11" spans="1:5" x14ac:dyDescent="0.2">
      <c r="A11" t="s">
        <v>149</v>
      </c>
      <c r="B11">
        <v>3.19327759175791E-2</v>
      </c>
      <c r="D11" t="s">
        <v>149</v>
      </c>
      <c r="E11">
        <v>3.9934907621272404E-3</v>
      </c>
    </row>
    <row r="12" spans="1:5" x14ac:dyDescent="0.2">
      <c r="A12" t="s">
        <v>148</v>
      </c>
      <c r="B12">
        <v>3.7094720604873198E-2</v>
      </c>
      <c r="D12" t="s">
        <v>148</v>
      </c>
      <c r="E12">
        <v>2.02335771750237E-3</v>
      </c>
    </row>
    <row r="13" spans="1:5" x14ac:dyDescent="0.2">
      <c r="A13" t="s">
        <v>147</v>
      </c>
      <c r="B13">
        <v>2.92725623590981E-2</v>
      </c>
      <c r="D13" t="s">
        <v>147</v>
      </c>
      <c r="E13">
        <v>1.07858045280094E-2</v>
      </c>
    </row>
    <row r="14" spans="1:5" x14ac:dyDescent="0.2">
      <c r="A14" t="s">
        <v>146</v>
      </c>
      <c r="B14">
        <v>3.4998103871114003E-2</v>
      </c>
      <c r="D14" t="s">
        <v>146</v>
      </c>
      <c r="E14">
        <v>1.6627703841487901E-2</v>
      </c>
    </row>
    <row r="15" spans="1:5" x14ac:dyDescent="0.2">
      <c r="A15" t="s">
        <v>145</v>
      </c>
      <c r="B15">
        <v>5.5481422405777399E-3</v>
      </c>
      <c r="D15" t="s">
        <v>145</v>
      </c>
      <c r="E15">
        <v>2.3395620867348799E-2</v>
      </c>
    </row>
    <row r="16" spans="1:5" x14ac:dyDescent="0.2">
      <c r="A16" t="s">
        <v>144</v>
      </c>
      <c r="B16">
        <v>2.68037966880839E-2</v>
      </c>
      <c r="D16" t="s">
        <v>144</v>
      </c>
      <c r="E16">
        <v>2.7723065650655899E-2</v>
      </c>
    </row>
    <row r="17" spans="1:5" x14ac:dyDescent="0.2">
      <c r="A17" t="s">
        <v>143</v>
      </c>
      <c r="B17">
        <v>5.8155165401245898E-3</v>
      </c>
      <c r="D17" t="s">
        <v>143</v>
      </c>
      <c r="E17">
        <v>5.3737129803637703E-3</v>
      </c>
    </row>
    <row r="18" spans="1:5" x14ac:dyDescent="0.2">
      <c r="A18" t="s">
        <v>142</v>
      </c>
      <c r="B18">
        <v>1.37376542274752E-2</v>
      </c>
      <c r="D18" t="s">
        <v>142</v>
      </c>
      <c r="E18">
        <v>2.0838999998506101E-2</v>
      </c>
    </row>
    <row r="19" spans="1:5" x14ac:dyDescent="0.2">
      <c r="A19" t="s">
        <v>141</v>
      </c>
      <c r="B19">
        <v>5.7341783422532799E-3</v>
      </c>
      <c r="D19" t="s">
        <v>141</v>
      </c>
      <c r="E19">
        <v>1.5776988695598699E-2</v>
      </c>
    </row>
    <row r="20" spans="1:5" x14ac:dyDescent="0.2">
      <c r="A20" t="s">
        <v>140</v>
      </c>
      <c r="B20">
        <v>2.2126996031637799E-2</v>
      </c>
      <c r="D20" t="s">
        <v>140</v>
      </c>
      <c r="E20">
        <v>2.1459905492439899E-2</v>
      </c>
    </row>
    <row r="21" spans="1:5" x14ac:dyDescent="0.2">
      <c r="A21" t="s">
        <v>139</v>
      </c>
      <c r="B21">
        <v>8.72956515808768E-3</v>
      </c>
      <c r="D21" t="s">
        <v>139</v>
      </c>
      <c r="E21">
        <v>1.46595290404435E-2</v>
      </c>
    </row>
    <row r="22" spans="1:5" x14ac:dyDescent="0.2">
      <c r="A22" t="s">
        <v>138</v>
      </c>
      <c r="B22">
        <v>1.65266121563288E-2</v>
      </c>
      <c r="D22" t="s">
        <v>138</v>
      </c>
      <c r="E22">
        <v>1.9453895729437499E-2</v>
      </c>
    </row>
    <row r="23" spans="1:5" x14ac:dyDescent="0.2">
      <c r="A23" t="s">
        <v>137</v>
      </c>
      <c r="B23">
        <v>1.7595647202378498E-2</v>
      </c>
      <c r="D23" t="s">
        <v>137</v>
      </c>
      <c r="E23">
        <v>1.5837991655299401E-2</v>
      </c>
    </row>
    <row r="24" spans="1:5" x14ac:dyDescent="0.2">
      <c r="A24" t="s">
        <v>136</v>
      </c>
      <c r="B24">
        <v>2.02130062349163E-2</v>
      </c>
      <c r="D24" t="s">
        <v>136</v>
      </c>
      <c r="E24">
        <v>3.1253039143895302E-2</v>
      </c>
    </row>
    <row r="25" spans="1:5" x14ac:dyDescent="0.2">
      <c r="A25" t="s">
        <v>135</v>
      </c>
      <c r="B25">
        <v>1.33960573798627E-2</v>
      </c>
      <c r="D25" t="s">
        <v>135</v>
      </c>
      <c r="E25">
        <v>1.0963252219705099E-2</v>
      </c>
    </row>
    <row r="26" spans="1:5" x14ac:dyDescent="0.2">
      <c r="A26" t="s">
        <v>134</v>
      </c>
      <c r="B26">
        <v>1.70646935102238E-3</v>
      </c>
      <c r="D26" t="s">
        <v>134</v>
      </c>
      <c r="E26">
        <v>2.28945484366645E-2</v>
      </c>
    </row>
    <row r="27" spans="1:5" x14ac:dyDescent="0.2">
      <c r="A27" t="s">
        <v>133</v>
      </c>
      <c r="B27">
        <v>1.17929903509858E-3</v>
      </c>
      <c r="D27" t="s">
        <v>133</v>
      </c>
      <c r="E27">
        <v>1.7232789714377899E-2</v>
      </c>
    </row>
    <row r="28" spans="1:5" x14ac:dyDescent="0.2">
      <c r="A28" t="s">
        <v>132</v>
      </c>
      <c r="B28">
        <v>8.1258491576846996E-3</v>
      </c>
      <c r="D28" t="s">
        <v>132</v>
      </c>
      <c r="E28">
        <v>1.29692141815625E-3</v>
      </c>
    </row>
    <row r="29" spans="1:5" x14ac:dyDescent="0.2">
      <c r="A29" t="s">
        <v>131</v>
      </c>
      <c r="B29">
        <v>3.7195378313029902E-2</v>
      </c>
      <c r="D29" t="s">
        <v>131</v>
      </c>
      <c r="E29">
        <v>2.2311403988708599E-3</v>
      </c>
    </row>
    <row r="30" spans="1:5" x14ac:dyDescent="0.2">
      <c r="A30" t="s">
        <v>130</v>
      </c>
      <c r="B30">
        <v>9.9035390989771592E-3</v>
      </c>
      <c r="D30" t="s">
        <v>130</v>
      </c>
      <c r="E30">
        <v>2.0561744590726501E-3</v>
      </c>
    </row>
    <row r="31" spans="1:5" x14ac:dyDescent="0.2">
      <c r="A31" t="s">
        <v>129</v>
      </c>
      <c r="B31">
        <v>2.74441347403593E-2</v>
      </c>
      <c r="D31" t="s">
        <v>129</v>
      </c>
      <c r="E31">
        <v>9.8182721458487197E-3</v>
      </c>
    </row>
    <row r="32" spans="1:5" x14ac:dyDescent="0.2">
      <c r="A32" t="s">
        <v>128</v>
      </c>
      <c r="B32">
        <v>2.86134602482539E-2</v>
      </c>
      <c r="D32" t="s">
        <v>128</v>
      </c>
      <c r="E32">
        <v>3.5023960957833102E-3</v>
      </c>
    </row>
    <row r="33" spans="1:5" x14ac:dyDescent="0.2">
      <c r="A33" t="s">
        <v>127</v>
      </c>
      <c r="B33">
        <v>1.7890150655875001E-2</v>
      </c>
      <c r="D33" t="s">
        <v>127</v>
      </c>
      <c r="E33">
        <v>1.69138019672379E-2</v>
      </c>
    </row>
    <row r="34" spans="1:5" x14ac:dyDescent="0.2">
      <c r="A34" t="s">
        <v>126</v>
      </c>
      <c r="B34">
        <v>2.34836157651163E-2</v>
      </c>
      <c r="D34" t="s">
        <v>126</v>
      </c>
      <c r="E34">
        <v>3.1580906332855103E-2</v>
      </c>
    </row>
    <row r="35" spans="1:5" x14ac:dyDescent="0.2">
      <c r="A35" t="s">
        <v>125</v>
      </c>
      <c r="B35">
        <v>2.9967594580811999E-2</v>
      </c>
      <c r="D35" t="s">
        <v>125</v>
      </c>
      <c r="E35">
        <v>1.6622811501368701E-2</v>
      </c>
    </row>
    <row r="36" spans="1:5" x14ac:dyDescent="0.2">
      <c r="A36" t="s">
        <v>124</v>
      </c>
      <c r="B36">
        <v>1.30153524385091E-2</v>
      </c>
      <c r="D36" t="s">
        <v>124</v>
      </c>
      <c r="E36">
        <v>7.4403483132082096E-3</v>
      </c>
    </row>
    <row r="37" spans="1:5" x14ac:dyDescent="0.2">
      <c r="A37" t="s">
        <v>123</v>
      </c>
      <c r="B37">
        <v>1.01309872072007E-2</v>
      </c>
      <c r="D37" t="s">
        <v>123</v>
      </c>
      <c r="E37">
        <v>8.0907279101789503E-3</v>
      </c>
    </row>
    <row r="38" spans="1:5" x14ac:dyDescent="0.2">
      <c r="A38" t="s">
        <v>122</v>
      </c>
      <c r="B38">
        <v>1.4252164212019899E-2</v>
      </c>
      <c r="D38" t="s">
        <v>122</v>
      </c>
      <c r="E38">
        <v>1.88513771690888E-3</v>
      </c>
    </row>
    <row r="39" spans="1:5" x14ac:dyDescent="0.2">
      <c r="A39" t="s">
        <v>121</v>
      </c>
      <c r="B39">
        <v>1.5696845879216399E-2</v>
      </c>
      <c r="D39" t="s">
        <v>121</v>
      </c>
      <c r="E39">
        <v>8.6910005097476702E-3</v>
      </c>
    </row>
    <row r="40" spans="1:5" x14ac:dyDescent="0.2">
      <c r="A40" t="s">
        <v>120</v>
      </c>
      <c r="B40">
        <v>1.27521521829577E-2</v>
      </c>
      <c r="D40" t="s">
        <v>120</v>
      </c>
      <c r="E40">
        <v>1.8488841942362898E-2</v>
      </c>
    </row>
    <row r="41" spans="1:5" x14ac:dyDescent="0.2">
      <c r="A41" t="s">
        <v>119</v>
      </c>
      <c r="B41">
        <v>3.00474237960318E-3</v>
      </c>
      <c r="D41" t="s">
        <v>119</v>
      </c>
      <c r="E41">
        <v>5.7449606744025099E-3</v>
      </c>
    </row>
    <row r="42" spans="1:5" x14ac:dyDescent="0.2">
      <c r="A42" t="s">
        <v>118</v>
      </c>
      <c r="B42">
        <v>2.8609023676285001E-2</v>
      </c>
      <c r="D42" t="s">
        <v>118</v>
      </c>
      <c r="E42">
        <v>4.4032661871092503E-3</v>
      </c>
    </row>
    <row r="43" spans="1:5" x14ac:dyDescent="0.2">
      <c r="A43" t="s">
        <v>117</v>
      </c>
      <c r="B43">
        <v>2.8470439868067299E-2</v>
      </c>
      <c r="D43" t="s">
        <v>117</v>
      </c>
      <c r="E43">
        <v>2.55730559659E-2</v>
      </c>
    </row>
    <row r="44" spans="1:5" x14ac:dyDescent="0.2">
      <c r="A44" t="s">
        <v>116</v>
      </c>
      <c r="B44">
        <v>2.10460615495296E-2</v>
      </c>
      <c r="D44" t="s">
        <v>116</v>
      </c>
      <c r="E44">
        <v>9.3990722930102303E-3</v>
      </c>
    </row>
    <row r="45" spans="1:5" x14ac:dyDescent="0.2">
      <c r="A45" t="s">
        <v>115</v>
      </c>
      <c r="B45">
        <v>2.0329294904795799E-2</v>
      </c>
      <c r="D45" t="s">
        <v>115</v>
      </c>
      <c r="E45">
        <v>5.1111454610816599E-3</v>
      </c>
    </row>
    <row r="46" spans="1:5" x14ac:dyDescent="0.2">
      <c r="A46" t="s">
        <v>114</v>
      </c>
      <c r="B46">
        <v>2.0413897920103698E-2</v>
      </c>
      <c r="D46" t="s">
        <v>114</v>
      </c>
      <c r="E46">
        <v>3.6933891863366E-2</v>
      </c>
    </row>
    <row r="47" spans="1:5" x14ac:dyDescent="0.2">
      <c r="A47" t="s">
        <v>113</v>
      </c>
      <c r="B47">
        <v>1.9484104617878001E-2</v>
      </c>
      <c r="D47" t="s">
        <v>113</v>
      </c>
      <c r="E47">
        <v>1.5912000671366201E-2</v>
      </c>
    </row>
    <row r="48" spans="1:5" x14ac:dyDescent="0.2">
      <c r="A48" t="s">
        <v>112</v>
      </c>
      <c r="B48">
        <v>2.5696406270686201E-2</v>
      </c>
      <c r="D48" t="s">
        <v>112</v>
      </c>
      <c r="E48">
        <v>2.29658481492192E-2</v>
      </c>
    </row>
    <row r="49" spans="1:5" x14ac:dyDescent="0.2">
      <c r="A49" t="s">
        <v>111</v>
      </c>
      <c r="B49">
        <v>2.38525886140219E-2</v>
      </c>
      <c r="D49" t="s">
        <v>111</v>
      </c>
      <c r="E49">
        <v>2.2630197538726598E-3</v>
      </c>
    </row>
    <row r="50" spans="1:5" x14ac:dyDescent="0.2">
      <c r="A50" t="s">
        <v>110</v>
      </c>
      <c r="B50">
        <v>2.6900091552662101E-2</v>
      </c>
      <c r="D50" t="s">
        <v>110</v>
      </c>
      <c r="E50">
        <v>6.9541702688635902E-3</v>
      </c>
    </row>
    <row r="51" spans="1:5" x14ac:dyDescent="0.2">
      <c r="A51" t="s">
        <v>109</v>
      </c>
      <c r="B51">
        <v>2.9347584595806501E-2</v>
      </c>
      <c r="D51" t="s">
        <v>109</v>
      </c>
      <c r="E51">
        <v>5.2413685265062298E-3</v>
      </c>
    </row>
    <row r="52" spans="1:5" x14ac:dyDescent="0.2">
      <c r="D52" t="s">
        <v>108</v>
      </c>
      <c r="E52">
        <v>1.8239715091317301E-2</v>
      </c>
    </row>
    <row r="54" spans="1:5" x14ac:dyDescent="0.2">
      <c r="A54" s="78" t="s">
        <v>3</v>
      </c>
      <c r="B54" s="78">
        <f>AVERAGE(B4:B51)</f>
        <v>1.9848656678964138E-2</v>
      </c>
      <c r="C54" s="78"/>
      <c r="D54" s="160"/>
      <c r="E54" s="78">
        <f>AVERAGE(E4:E52)</f>
        <v>1.3655928109048697E-2</v>
      </c>
    </row>
    <row r="55" spans="1:5" x14ac:dyDescent="0.2">
      <c r="A55" t="s">
        <v>0</v>
      </c>
      <c r="D55" s="47"/>
      <c r="E55" s="48">
        <f>TTEST(B4:B51,E4:E52,2,2)</f>
        <v>5.8982838184843747E-3</v>
      </c>
    </row>
    <row r="56" spans="1:5" x14ac:dyDescent="0.2">
      <c r="D56" s="47"/>
    </row>
    <row r="57" spans="1:5" x14ac:dyDescent="0.2">
      <c r="C57" s="47"/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F181-1B03-1F42-9A48-8168FDF611E0}">
  <dimension ref="A1:E104"/>
  <sheetViews>
    <sheetView zoomScale="93" workbookViewId="0">
      <selection activeCell="B73" sqref="B73"/>
    </sheetView>
  </sheetViews>
  <sheetFormatPr baseColWidth="10" defaultRowHeight="16" x14ac:dyDescent="0.2"/>
  <sheetData>
    <row r="1" spans="1:5" x14ac:dyDescent="0.2">
      <c r="A1" t="s">
        <v>264</v>
      </c>
    </row>
    <row r="2" spans="1:5" x14ac:dyDescent="0.2">
      <c r="B2" t="s">
        <v>180</v>
      </c>
      <c r="E2" t="s">
        <v>179</v>
      </c>
    </row>
    <row r="3" spans="1:5" x14ac:dyDescent="0.2">
      <c r="B3" t="s">
        <v>263</v>
      </c>
      <c r="E3" t="s">
        <v>263</v>
      </c>
    </row>
    <row r="4" spans="1:5" x14ac:dyDescent="0.2">
      <c r="A4" t="s">
        <v>156</v>
      </c>
      <c r="B4">
        <v>1.7950683566902801E-2</v>
      </c>
      <c r="D4" t="s">
        <v>156</v>
      </c>
      <c r="E4">
        <v>1.39414586682555E-2</v>
      </c>
    </row>
    <row r="5" spans="1:5" x14ac:dyDescent="0.2">
      <c r="A5" t="s">
        <v>155</v>
      </c>
      <c r="B5">
        <v>5.8595486218639302E-3</v>
      </c>
      <c r="D5" t="s">
        <v>155</v>
      </c>
      <c r="E5">
        <v>1.8643237494944901E-3</v>
      </c>
    </row>
    <row r="6" spans="1:5" x14ac:dyDescent="0.2">
      <c r="A6" t="s">
        <v>154</v>
      </c>
      <c r="B6">
        <v>9.0956914218157502E-3</v>
      </c>
      <c r="D6" t="s">
        <v>154</v>
      </c>
      <c r="E6">
        <v>9.3928563239644505E-3</v>
      </c>
    </row>
    <row r="7" spans="1:5" x14ac:dyDescent="0.2">
      <c r="A7" t="s">
        <v>153</v>
      </c>
      <c r="B7">
        <v>2.1060237953599002E-3</v>
      </c>
      <c r="D7" t="s">
        <v>153</v>
      </c>
      <c r="E7">
        <v>7.0613303266797703E-3</v>
      </c>
    </row>
    <row r="8" spans="1:5" x14ac:dyDescent="0.2">
      <c r="A8" t="s">
        <v>152</v>
      </c>
      <c r="B8">
        <v>1.0217056907202199E-2</v>
      </c>
      <c r="D8" t="s">
        <v>152</v>
      </c>
      <c r="E8">
        <v>9.0308654887454893E-3</v>
      </c>
    </row>
    <row r="9" spans="1:5" x14ac:dyDescent="0.2">
      <c r="A9" t="s">
        <v>151</v>
      </c>
      <c r="B9">
        <v>1.5015619012654399E-2</v>
      </c>
      <c r="D9" t="s">
        <v>151</v>
      </c>
      <c r="E9">
        <v>6.5168219485687096E-3</v>
      </c>
    </row>
    <row r="10" spans="1:5" x14ac:dyDescent="0.2">
      <c r="A10" t="s">
        <v>150</v>
      </c>
      <c r="B10">
        <v>1.59530329692982E-2</v>
      </c>
      <c r="D10" t="s">
        <v>150</v>
      </c>
      <c r="E10">
        <v>6.8356070606142797E-3</v>
      </c>
    </row>
    <row r="11" spans="1:5" x14ac:dyDescent="0.2">
      <c r="A11" t="s">
        <v>149</v>
      </c>
      <c r="B11">
        <v>1.2216658871655E-3</v>
      </c>
      <c r="D11" t="s">
        <v>149</v>
      </c>
      <c r="E11">
        <v>1.13298934723297E-2</v>
      </c>
    </row>
    <row r="12" spans="1:5" x14ac:dyDescent="0.2">
      <c r="A12" t="s">
        <v>148</v>
      </c>
      <c r="B12">
        <v>9.4673651766711501E-3</v>
      </c>
      <c r="D12" t="s">
        <v>148</v>
      </c>
      <c r="E12">
        <v>2.6108247458235001E-3</v>
      </c>
    </row>
    <row r="13" spans="1:5" x14ac:dyDescent="0.2">
      <c r="A13" t="s">
        <v>147</v>
      </c>
      <c r="B13">
        <v>2.7591127970479901E-2</v>
      </c>
      <c r="D13" t="s">
        <v>147</v>
      </c>
      <c r="E13">
        <v>1.2205919269704E-2</v>
      </c>
    </row>
    <row r="14" spans="1:5" x14ac:dyDescent="0.2">
      <c r="A14" t="s">
        <v>146</v>
      </c>
      <c r="B14">
        <v>1.3807407153929099E-2</v>
      </c>
      <c r="D14" t="s">
        <v>146</v>
      </c>
      <c r="E14">
        <v>1.1386419952809201E-3</v>
      </c>
    </row>
    <row r="15" spans="1:5" x14ac:dyDescent="0.2">
      <c r="A15" t="s">
        <v>145</v>
      </c>
      <c r="B15">
        <v>9.2438478387262598E-3</v>
      </c>
      <c r="D15" t="s">
        <v>145</v>
      </c>
      <c r="E15">
        <v>9.7196837615896696E-4</v>
      </c>
    </row>
    <row r="16" spans="1:5" x14ac:dyDescent="0.2">
      <c r="A16" t="s">
        <v>144</v>
      </c>
      <c r="B16">
        <v>1.8310188989079299E-2</v>
      </c>
      <c r="D16" t="s">
        <v>144</v>
      </c>
      <c r="E16">
        <v>7.4067472089340098E-3</v>
      </c>
    </row>
    <row r="17" spans="1:5" x14ac:dyDescent="0.2">
      <c r="A17" t="s">
        <v>143</v>
      </c>
      <c r="B17">
        <v>7.3767567834475802E-3</v>
      </c>
      <c r="D17" t="s">
        <v>143</v>
      </c>
      <c r="E17">
        <v>8.2176918181443501E-3</v>
      </c>
    </row>
    <row r="18" spans="1:5" x14ac:dyDescent="0.2">
      <c r="A18" t="s">
        <v>142</v>
      </c>
      <c r="B18">
        <v>2.8999955141480401E-2</v>
      </c>
      <c r="D18" t="s">
        <v>142</v>
      </c>
      <c r="E18">
        <v>8.2768625312261007E-3</v>
      </c>
    </row>
    <row r="19" spans="1:5" x14ac:dyDescent="0.2">
      <c r="A19" t="s">
        <v>141</v>
      </c>
      <c r="B19">
        <v>1.21384130905931E-2</v>
      </c>
      <c r="D19" t="s">
        <v>141</v>
      </c>
      <c r="E19">
        <v>1.6757067252352899E-2</v>
      </c>
    </row>
    <row r="20" spans="1:5" x14ac:dyDescent="0.2">
      <c r="A20" t="s">
        <v>140</v>
      </c>
      <c r="B20">
        <v>1.8028249273096899E-2</v>
      </c>
      <c r="D20" t="s">
        <v>140</v>
      </c>
      <c r="E20">
        <v>1.4619891578859999E-2</v>
      </c>
    </row>
    <row r="21" spans="1:5" x14ac:dyDescent="0.2">
      <c r="A21" t="s">
        <v>139</v>
      </c>
      <c r="B21">
        <v>1.2940408464532699E-2</v>
      </c>
      <c r="D21" t="s">
        <v>139</v>
      </c>
      <c r="E21">
        <v>1.34417372117927E-2</v>
      </c>
    </row>
    <row r="22" spans="1:5" x14ac:dyDescent="0.2">
      <c r="A22" t="s">
        <v>138</v>
      </c>
      <c r="B22">
        <v>2.97400467639545E-2</v>
      </c>
      <c r="D22" t="s">
        <v>138</v>
      </c>
      <c r="E22">
        <v>6.3740007454449301E-3</v>
      </c>
    </row>
    <row r="23" spans="1:5" x14ac:dyDescent="0.2">
      <c r="A23" t="s">
        <v>137</v>
      </c>
      <c r="B23">
        <v>9.7621824487936302E-3</v>
      </c>
      <c r="D23" t="s">
        <v>137</v>
      </c>
      <c r="E23">
        <v>1.6205096552628199E-2</v>
      </c>
    </row>
    <row r="24" spans="1:5" x14ac:dyDescent="0.2">
      <c r="A24" t="s">
        <v>136</v>
      </c>
      <c r="B24">
        <v>3.0742901044206301E-2</v>
      </c>
      <c r="D24" t="s">
        <v>136</v>
      </c>
      <c r="E24">
        <v>9.5015133642866092E-3</v>
      </c>
    </row>
    <row r="25" spans="1:5" x14ac:dyDescent="0.2">
      <c r="A25" t="s">
        <v>135</v>
      </c>
      <c r="B25">
        <v>3.2445893029466301E-2</v>
      </c>
      <c r="D25" t="s">
        <v>135</v>
      </c>
      <c r="E25">
        <v>1.80563169089938E-2</v>
      </c>
    </row>
    <row r="26" spans="1:5" x14ac:dyDescent="0.2">
      <c r="A26" t="s">
        <v>134</v>
      </c>
      <c r="B26">
        <v>2.9603504969544499E-2</v>
      </c>
      <c r="D26" t="s">
        <v>134</v>
      </c>
      <c r="E26">
        <v>5.4885753820123097E-3</v>
      </c>
    </row>
    <row r="27" spans="1:5" x14ac:dyDescent="0.2">
      <c r="A27" t="s">
        <v>133</v>
      </c>
      <c r="B27">
        <v>2.0387365097524399E-2</v>
      </c>
      <c r="D27" t="s">
        <v>133</v>
      </c>
      <c r="E27">
        <v>1.40866583148274E-2</v>
      </c>
    </row>
    <row r="28" spans="1:5" x14ac:dyDescent="0.2">
      <c r="A28" t="s">
        <v>132</v>
      </c>
      <c r="B28">
        <v>4.8938793252365699E-2</v>
      </c>
      <c r="D28" t="s">
        <v>132</v>
      </c>
      <c r="E28">
        <v>1.84698303851221E-2</v>
      </c>
    </row>
    <row r="29" spans="1:5" x14ac:dyDescent="0.2">
      <c r="A29" t="s">
        <v>131</v>
      </c>
      <c r="B29">
        <v>1.0575798519241E-2</v>
      </c>
      <c r="D29" t="s">
        <v>131</v>
      </c>
      <c r="E29">
        <v>1.4603097220209599E-2</v>
      </c>
    </row>
    <row r="30" spans="1:5" x14ac:dyDescent="0.2">
      <c r="A30" t="s">
        <v>130</v>
      </c>
      <c r="B30">
        <v>1.6623720278794E-3</v>
      </c>
      <c r="D30" t="s">
        <v>130</v>
      </c>
      <c r="E30">
        <v>1.9786236054508102E-2</v>
      </c>
    </row>
    <row r="31" spans="1:5" x14ac:dyDescent="0.2">
      <c r="A31" t="s">
        <v>129</v>
      </c>
      <c r="B31">
        <v>1.6873313556305902E-2</v>
      </c>
      <c r="D31" t="s">
        <v>129</v>
      </c>
      <c r="E31">
        <v>1.0969809530780901E-2</v>
      </c>
    </row>
    <row r="32" spans="1:5" x14ac:dyDescent="0.2">
      <c r="A32" t="s">
        <v>128</v>
      </c>
      <c r="B32">
        <v>1.39006444893854E-2</v>
      </c>
      <c r="D32" t="s">
        <v>128</v>
      </c>
      <c r="E32">
        <v>9.0182681096421004E-3</v>
      </c>
    </row>
    <row r="33" spans="1:5" x14ac:dyDescent="0.2">
      <c r="A33" t="s">
        <v>127</v>
      </c>
      <c r="B33">
        <v>1.9335965596717099E-2</v>
      </c>
      <c r="D33" t="s">
        <v>127</v>
      </c>
      <c r="E33">
        <v>5.3742742895122797E-3</v>
      </c>
    </row>
    <row r="34" spans="1:5" x14ac:dyDescent="0.2">
      <c r="A34" t="s">
        <v>126</v>
      </c>
      <c r="B34">
        <v>9.6074506219688497E-3</v>
      </c>
      <c r="D34" t="s">
        <v>126</v>
      </c>
      <c r="E34">
        <v>6.2824976819420104E-3</v>
      </c>
    </row>
    <row r="35" spans="1:5" x14ac:dyDescent="0.2">
      <c r="A35" t="s">
        <v>125</v>
      </c>
      <c r="B35">
        <v>2.45593567579807E-2</v>
      </c>
      <c r="D35" t="s">
        <v>125</v>
      </c>
      <c r="E35">
        <v>3.6352787908699902E-3</v>
      </c>
    </row>
    <row r="36" spans="1:5" x14ac:dyDescent="0.2">
      <c r="A36" t="s">
        <v>124</v>
      </c>
      <c r="B36">
        <v>1.2127221424161901E-2</v>
      </c>
      <c r="D36" t="s">
        <v>124</v>
      </c>
      <c r="E36">
        <v>3.9666797139968303E-3</v>
      </c>
    </row>
    <row r="37" spans="1:5" x14ac:dyDescent="0.2">
      <c r="A37" t="s">
        <v>123</v>
      </c>
      <c r="B37">
        <v>1.4615017134482699E-3</v>
      </c>
      <c r="D37" t="s">
        <v>123</v>
      </c>
      <c r="E37">
        <v>6.0525218142516296E-3</v>
      </c>
    </row>
    <row r="38" spans="1:5" x14ac:dyDescent="0.2">
      <c r="A38" t="s">
        <v>122</v>
      </c>
      <c r="B38">
        <v>2.69954815598795E-3</v>
      </c>
      <c r="D38" t="s">
        <v>122</v>
      </c>
      <c r="E38">
        <v>1.4524290219287399E-2</v>
      </c>
    </row>
    <row r="39" spans="1:5" x14ac:dyDescent="0.2">
      <c r="A39" t="s">
        <v>121</v>
      </c>
      <c r="B39">
        <v>2.30365053022142E-2</v>
      </c>
      <c r="D39" t="s">
        <v>121</v>
      </c>
      <c r="E39">
        <v>1.3208078781711499E-2</v>
      </c>
    </row>
    <row r="40" spans="1:5" x14ac:dyDescent="0.2">
      <c r="A40" t="s">
        <v>120</v>
      </c>
      <c r="B40">
        <v>7.7387629295199798E-3</v>
      </c>
      <c r="D40" t="s">
        <v>120</v>
      </c>
      <c r="E40">
        <v>2.02119159978012E-2</v>
      </c>
    </row>
    <row r="41" spans="1:5" x14ac:dyDescent="0.2">
      <c r="A41" t="s">
        <v>119</v>
      </c>
      <c r="B41">
        <v>1.75367509954918E-2</v>
      </c>
      <c r="D41" t="s">
        <v>119</v>
      </c>
      <c r="E41">
        <v>1.0420509709837399E-3</v>
      </c>
    </row>
    <row r="42" spans="1:5" x14ac:dyDescent="0.2">
      <c r="A42" t="s">
        <v>118</v>
      </c>
      <c r="B42">
        <v>1.54945885330085E-2</v>
      </c>
      <c r="D42" t="s">
        <v>118</v>
      </c>
      <c r="E42">
        <v>1.46755091228352E-3</v>
      </c>
    </row>
    <row r="43" spans="1:5" x14ac:dyDescent="0.2">
      <c r="A43" t="s">
        <v>117</v>
      </c>
      <c r="B43">
        <v>1.7367156985619699E-2</v>
      </c>
      <c r="D43" t="s">
        <v>117</v>
      </c>
      <c r="E43">
        <v>6.52872969682075E-3</v>
      </c>
    </row>
    <row r="44" spans="1:5" x14ac:dyDescent="0.2">
      <c r="A44" t="s">
        <v>116</v>
      </c>
      <c r="B44">
        <v>5.1416360081986898E-3</v>
      </c>
      <c r="D44" t="s">
        <v>116</v>
      </c>
      <c r="E44">
        <v>9.2324706149967892E-3</v>
      </c>
    </row>
    <row r="45" spans="1:5" x14ac:dyDescent="0.2">
      <c r="A45" t="s">
        <v>115</v>
      </c>
      <c r="B45">
        <v>1.50196258779013E-2</v>
      </c>
      <c r="D45" t="s">
        <v>115</v>
      </c>
      <c r="E45">
        <v>3.3987222438439501E-3</v>
      </c>
    </row>
    <row r="46" spans="1:5" x14ac:dyDescent="0.2">
      <c r="A46" t="s">
        <v>114</v>
      </c>
      <c r="B46">
        <v>2.7563530651810698E-2</v>
      </c>
      <c r="D46" t="s">
        <v>114</v>
      </c>
      <c r="E46">
        <v>1.21674164820259E-2</v>
      </c>
    </row>
    <row r="47" spans="1:5" x14ac:dyDescent="0.2">
      <c r="A47" t="s">
        <v>113</v>
      </c>
      <c r="B47">
        <v>9.5570315596457797E-4</v>
      </c>
      <c r="D47" t="s">
        <v>113</v>
      </c>
      <c r="E47">
        <v>5.6417298659142698E-3</v>
      </c>
    </row>
    <row r="48" spans="1:5" x14ac:dyDescent="0.2">
      <c r="A48" t="s">
        <v>112</v>
      </c>
      <c r="B48">
        <v>7.9015014067955799E-3</v>
      </c>
      <c r="D48" t="s">
        <v>112</v>
      </c>
      <c r="E48">
        <v>5.4800090371233002E-3</v>
      </c>
    </row>
    <row r="49" spans="1:5" x14ac:dyDescent="0.2">
      <c r="A49" t="s">
        <v>111</v>
      </c>
      <c r="B49">
        <v>6.7045254532804299E-3</v>
      </c>
      <c r="D49" t="s">
        <v>111</v>
      </c>
      <c r="E49">
        <v>8.0196871997064208E-3</v>
      </c>
    </row>
    <row r="50" spans="1:5" x14ac:dyDescent="0.2">
      <c r="A50" t="s">
        <v>110</v>
      </c>
      <c r="B50">
        <v>1.00328000162917E-2</v>
      </c>
      <c r="D50" t="s">
        <v>110</v>
      </c>
      <c r="E50">
        <v>9.1401427641716205E-3</v>
      </c>
    </row>
    <row r="51" spans="1:5" x14ac:dyDescent="0.2">
      <c r="A51" t="s">
        <v>109</v>
      </c>
      <c r="B51">
        <v>5.6041896914750498E-3</v>
      </c>
      <c r="D51" t="s">
        <v>109</v>
      </c>
      <c r="E51">
        <v>1.83352263025621E-2</v>
      </c>
    </row>
    <row r="52" spans="1:5" x14ac:dyDescent="0.2">
      <c r="A52" t="s">
        <v>108</v>
      </c>
      <c r="B52">
        <v>1.4502378962809899E-2</v>
      </c>
      <c r="D52" t="s">
        <v>108</v>
      </c>
      <c r="E52">
        <v>2.4907888185039901E-3</v>
      </c>
    </row>
    <row r="53" spans="1:5" x14ac:dyDescent="0.2">
      <c r="A53" t="s">
        <v>178</v>
      </c>
      <c r="B53">
        <v>2.8126122815613302E-3</v>
      </c>
      <c r="D53" t="s">
        <v>178</v>
      </c>
      <c r="E53">
        <v>3.9809720612083901E-3</v>
      </c>
    </row>
    <row r="54" spans="1:5" x14ac:dyDescent="0.2">
      <c r="A54" t="s">
        <v>177</v>
      </c>
      <c r="B54">
        <v>5.9484805152254802E-3</v>
      </c>
      <c r="D54" t="s">
        <v>177</v>
      </c>
      <c r="E54">
        <v>9.3362252019303892E-3</v>
      </c>
    </row>
    <row r="55" spans="1:5" x14ac:dyDescent="0.2">
      <c r="A55" t="s">
        <v>176</v>
      </c>
      <c r="B55">
        <v>9.0423378371880594E-3</v>
      </c>
      <c r="D55" t="s">
        <v>176</v>
      </c>
      <c r="E55">
        <v>2.0759762044605001E-2</v>
      </c>
    </row>
    <row r="56" spans="1:5" x14ac:dyDescent="0.2">
      <c r="D56" t="s">
        <v>175</v>
      </c>
      <c r="E56">
        <v>1.4956966432535201E-2</v>
      </c>
    </row>
    <row r="57" spans="1:5" x14ac:dyDescent="0.2">
      <c r="B57" s="47"/>
      <c r="D57" t="s">
        <v>174</v>
      </c>
      <c r="E57">
        <v>1.1386598799641601E-2</v>
      </c>
    </row>
    <row r="58" spans="1:5" x14ac:dyDescent="0.2">
      <c r="B58" s="47"/>
      <c r="D58" t="s">
        <v>173</v>
      </c>
      <c r="E58">
        <v>6.35939944307837E-3</v>
      </c>
    </row>
    <row r="59" spans="1:5" x14ac:dyDescent="0.2">
      <c r="B59" s="47"/>
      <c r="D59" t="s">
        <v>172</v>
      </c>
      <c r="E59">
        <v>1.09869038066656E-2</v>
      </c>
    </row>
    <row r="60" spans="1:5" x14ac:dyDescent="0.2">
      <c r="B60" s="47"/>
      <c r="D60" t="s">
        <v>171</v>
      </c>
      <c r="E60">
        <v>1.1382358366454799E-2</v>
      </c>
    </row>
    <row r="61" spans="1:5" x14ac:dyDescent="0.2">
      <c r="B61" s="47"/>
      <c r="D61" t="s">
        <v>170</v>
      </c>
      <c r="E61">
        <v>1.8474156678623298E-2</v>
      </c>
    </row>
    <row r="62" spans="1:5" x14ac:dyDescent="0.2">
      <c r="B62" s="47"/>
      <c r="D62" t="s">
        <v>169</v>
      </c>
      <c r="E62">
        <v>1.0881166045192001E-2</v>
      </c>
    </row>
    <row r="63" spans="1:5" x14ac:dyDescent="0.2">
      <c r="B63" s="47"/>
      <c r="D63" t="s">
        <v>168</v>
      </c>
      <c r="E63">
        <v>3.3064022924552697E-2</v>
      </c>
    </row>
    <row r="64" spans="1:5" x14ac:dyDescent="0.2">
      <c r="B64" s="47"/>
      <c r="D64" t="s">
        <v>167</v>
      </c>
      <c r="E64">
        <v>8.5127285003257502E-3</v>
      </c>
    </row>
    <row r="65" spans="1:5" x14ac:dyDescent="0.2">
      <c r="B65" s="47"/>
      <c r="D65" t="s">
        <v>166</v>
      </c>
      <c r="E65">
        <v>2.34586530567618E-2</v>
      </c>
    </row>
    <row r="66" spans="1:5" x14ac:dyDescent="0.2">
      <c r="B66" s="47"/>
      <c r="D66" t="s">
        <v>165</v>
      </c>
      <c r="E66">
        <v>1.35317401993948E-2</v>
      </c>
    </row>
    <row r="67" spans="1:5" x14ac:dyDescent="0.2">
      <c r="B67" s="47"/>
      <c r="D67" t="s">
        <v>164</v>
      </c>
      <c r="E67">
        <v>1.85735480600647E-3</v>
      </c>
    </row>
    <row r="68" spans="1:5" x14ac:dyDescent="0.2">
      <c r="B68" s="47"/>
      <c r="D68" t="s">
        <v>163</v>
      </c>
      <c r="E68">
        <v>1.30850389820872E-2</v>
      </c>
    </row>
    <row r="69" spans="1:5" x14ac:dyDescent="0.2">
      <c r="B69" s="47"/>
      <c r="D69" t="s">
        <v>162</v>
      </c>
      <c r="E69">
        <v>7.2472831795741101E-3</v>
      </c>
    </row>
    <row r="70" spans="1:5" x14ac:dyDescent="0.2">
      <c r="B70" s="47"/>
      <c r="D70" t="s">
        <v>161</v>
      </c>
      <c r="E70">
        <v>5.9004994032508798E-3</v>
      </c>
    </row>
    <row r="71" spans="1:5" x14ac:dyDescent="0.2">
      <c r="B71" s="47"/>
    </row>
    <row r="72" spans="1:5" x14ac:dyDescent="0.2">
      <c r="A72" s="78" t="s">
        <v>3</v>
      </c>
      <c r="B72" s="78">
        <f>AVERAGE(B4:B69)</f>
        <v>1.427211515649208E-2</v>
      </c>
      <c r="C72" s="78"/>
      <c r="D72" s="160"/>
      <c r="E72" s="78">
        <f>AVERAGE(E4:E70)</f>
        <v>1.0082713488441543E-2</v>
      </c>
    </row>
    <row r="73" spans="1:5" x14ac:dyDescent="0.2">
      <c r="A73" s="48" t="s">
        <v>0</v>
      </c>
      <c r="B73" s="48"/>
      <c r="C73" s="48"/>
      <c r="D73" s="49"/>
      <c r="E73" s="48">
        <f>TTEST(B4:B69,E4:E70,2,2)</f>
        <v>5.3354416656121667E-3</v>
      </c>
    </row>
    <row r="74" spans="1:5" x14ac:dyDescent="0.2">
      <c r="D74" s="47"/>
    </row>
    <row r="75" spans="1:5" x14ac:dyDescent="0.2">
      <c r="C75" s="47"/>
    </row>
    <row r="77" spans="1:5" x14ac:dyDescent="0.2">
      <c r="B77" s="47"/>
    </row>
    <row r="78" spans="1:5" x14ac:dyDescent="0.2">
      <c r="B78" s="47"/>
    </row>
    <row r="79" spans="1:5" x14ac:dyDescent="0.2">
      <c r="B79" s="47"/>
    </row>
    <row r="80" spans="1:5" x14ac:dyDescent="0.2">
      <c r="B80" s="47"/>
    </row>
    <row r="81" spans="2:2" x14ac:dyDescent="0.2">
      <c r="B81" s="47"/>
    </row>
    <row r="82" spans="2:2" x14ac:dyDescent="0.2">
      <c r="B82" s="47"/>
    </row>
    <row r="83" spans="2:2" x14ac:dyDescent="0.2">
      <c r="B83" s="47"/>
    </row>
    <row r="84" spans="2:2" x14ac:dyDescent="0.2">
      <c r="B84" s="47"/>
    </row>
    <row r="85" spans="2:2" x14ac:dyDescent="0.2">
      <c r="B85" s="47"/>
    </row>
    <row r="86" spans="2:2" x14ac:dyDescent="0.2">
      <c r="B86" s="47"/>
    </row>
    <row r="87" spans="2:2" x14ac:dyDescent="0.2">
      <c r="B87" s="47"/>
    </row>
    <row r="88" spans="2:2" x14ac:dyDescent="0.2">
      <c r="B88" s="47"/>
    </row>
    <row r="89" spans="2:2" x14ac:dyDescent="0.2">
      <c r="B89" s="47"/>
    </row>
    <row r="90" spans="2:2" x14ac:dyDescent="0.2">
      <c r="B90" s="47"/>
    </row>
    <row r="91" spans="2:2" x14ac:dyDescent="0.2">
      <c r="B91" s="47"/>
    </row>
    <row r="92" spans="2:2" x14ac:dyDescent="0.2">
      <c r="B92" s="47"/>
    </row>
    <row r="93" spans="2:2" x14ac:dyDescent="0.2">
      <c r="B93" s="47"/>
    </row>
    <row r="94" spans="2:2" x14ac:dyDescent="0.2">
      <c r="B94" s="47"/>
    </row>
    <row r="95" spans="2:2" x14ac:dyDescent="0.2">
      <c r="B95" s="47"/>
    </row>
    <row r="96" spans="2:2" x14ac:dyDescent="0.2">
      <c r="B96" s="47"/>
    </row>
    <row r="97" spans="2:2" x14ac:dyDescent="0.2">
      <c r="B97" s="47"/>
    </row>
    <row r="98" spans="2:2" x14ac:dyDescent="0.2">
      <c r="B98" s="47"/>
    </row>
    <row r="99" spans="2:2" x14ac:dyDescent="0.2">
      <c r="B99" s="47"/>
    </row>
    <row r="100" spans="2:2" x14ac:dyDescent="0.2">
      <c r="B100" s="47"/>
    </row>
    <row r="101" spans="2:2" x14ac:dyDescent="0.2">
      <c r="B101" s="47"/>
    </row>
    <row r="102" spans="2:2" x14ac:dyDescent="0.2">
      <c r="B102" s="47"/>
    </row>
    <row r="103" spans="2:2" x14ac:dyDescent="0.2">
      <c r="B103" s="47"/>
    </row>
    <row r="104" spans="2:2" x14ac:dyDescent="0.2">
      <c r="B104" s="47"/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4540-E09F-4D48-9D4C-23A8B4B67AAA}">
  <dimension ref="A1:F88"/>
  <sheetViews>
    <sheetView topLeftCell="A30" zoomScale="75" workbookViewId="0">
      <selection activeCell="G7" sqref="G7"/>
    </sheetView>
  </sheetViews>
  <sheetFormatPr baseColWidth="10" defaultRowHeight="16" x14ac:dyDescent="0.2"/>
  <sheetData>
    <row r="1" spans="1:5" x14ac:dyDescent="0.2">
      <c r="A1" t="s">
        <v>160</v>
      </c>
    </row>
    <row r="2" spans="1:5" x14ac:dyDescent="0.2">
      <c r="B2" t="s">
        <v>159</v>
      </c>
      <c r="E2" t="s">
        <v>158</v>
      </c>
    </row>
    <row r="3" spans="1:5" x14ac:dyDescent="0.2">
      <c r="B3" t="s">
        <v>157</v>
      </c>
      <c r="E3" t="s">
        <v>157</v>
      </c>
    </row>
    <row r="4" spans="1:5" x14ac:dyDescent="0.2">
      <c r="A4" t="s">
        <v>156</v>
      </c>
      <c r="B4">
        <v>1.4854536946947E-2</v>
      </c>
      <c r="D4" t="s">
        <v>156</v>
      </c>
      <c r="E4">
        <v>2.8306426502363601E-2</v>
      </c>
    </row>
    <row r="5" spans="1:5" x14ac:dyDescent="0.2">
      <c r="A5" t="s">
        <v>155</v>
      </c>
      <c r="B5">
        <v>0.45075347541173899</v>
      </c>
      <c r="D5" t="s">
        <v>155</v>
      </c>
      <c r="E5">
        <v>0</v>
      </c>
    </row>
    <row r="6" spans="1:5" x14ac:dyDescent="0.2">
      <c r="A6" t="s">
        <v>154</v>
      </c>
      <c r="B6">
        <v>1.4515684196774599E-2</v>
      </c>
      <c r="D6" t="s">
        <v>154</v>
      </c>
      <c r="E6">
        <v>0.11052777010223799</v>
      </c>
    </row>
    <row r="7" spans="1:5" x14ac:dyDescent="0.2">
      <c r="A7" t="s">
        <v>153</v>
      </c>
      <c r="B7">
        <v>0.35849556556572199</v>
      </c>
      <c r="D7" t="s">
        <v>153</v>
      </c>
      <c r="E7">
        <v>0.41543389277267201</v>
      </c>
    </row>
    <row r="8" spans="1:5" x14ac:dyDescent="0.2">
      <c r="A8" t="s">
        <v>152</v>
      </c>
      <c r="B8">
        <v>0.19244390393841801</v>
      </c>
      <c r="D8" t="s">
        <v>152</v>
      </c>
      <c r="E8">
        <v>0</v>
      </c>
    </row>
    <row r="9" spans="1:5" x14ac:dyDescent="0.2">
      <c r="A9" t="s">
        <v>151</v>
      </c>
      <c r="B9">
        <v>0</v>
      </c>
      <c r="D9" t="s">
        <v>151</v>
      </c>
      <c r="E9">
        <v>2.6627346951002401E-2</v>
      </c>
    </row>
    <row r="10" spans="1:5" x14ac:dyDescent="0.2">
      <c r="A10" t="s">
        <v>150</v>
      </c>
      <c r="B10">
        <v>0.31227976891297099</v>
      </c>
      <c r="D10" t="s">
        <v>150</v>
      </c>
      <c r="E10">
        <v>0.15066313937669801</v>
      </c>
    </row>
    <row r="11" spans="1:5" x14ac:dyDescent="0.2">
      <c r="A11" t="s">
        <v>149</v>
      </c>
      <c r="B11">
        <v>0.226091835153931</v>
      </c>
      <c r="D11" t="s">
        <v>149</v>
      </c>
      <c r="E11">
        <v>2.09612356881341E-2</v>
      </c>
    </row>
    <row r="12" spans="1:5" x14ac:dyDescent="0.2">
      <c r="A12" t="s">
        <v>148</v>
      </c>
      <c r="B12">
        <v>0.27168304115645198</v>
      </c>
      <c r="D12" t="s">
        <v>148</v>
      </c>
      <c r="E12">
        <v>6.0285451613389402E-3</v>
      </c>
    </row>
    <row r="13" spans="1:5" x14ac:dyDescent="0.2">
      <c r="A13" t="s">
        <v>147</v>
      </c>
      <c r="B13">
        <v>0.18986806233451001</v>
      </c>
      <c r="D13" t="s">
        <v>147</v>
      </c>
      <c r="E13">
        <v>8.4652501481418799E-2</v>
      </c>
    </row>
    <row r="14" spans="1:5" x14ac:dyDescent="0.2">
      <c r="A14" t="s">
        <v>146</v>
      </c>
      <c r="B14">
        <v>0.25638945233265698</v>
      </c>
      <c r="D14" t="s">
        <v>146</v>
      </c>
      <c r="E14">
        <v>8.1724941089938302E-2</v>
      </c>
    </row>
    <row r="15" spans="1:5" x14ac:dyDescent="0.2">
      <c r="A15" t="s">
        <v>145</v>
      </c>
      <c r="B15">
        <v>1.07022265982438E-2</v>
      </c>
      <c r="D15" t="s">
        <v>145</v>
      </c>
      <c r="E15">
        <v>0.157609812924005</v>
      </c>
    </row>
    <row r="16" spans="1:5" x14ac:dyDescent="0.2">
      <c r="A16" t="s">
        <v>144</v>
      </c>
      <c r="B16">
        <v>0.180503087892111</v>
      </c>
      <c r="D16" t="s">
        <v>144</v>
      </c>
      <c r="E16">
        <v>0.161294156397605</v>
      </c>
    </row>
    <row r="17" spans="1:5" x14ac:dyDescent="0.2">
      <c r="A17" t="s">
        <v>143</v>
      </c>
      <c r="B17">
        <v>3.6233853289128E-3</v>
      </c>
      <c r="D17" t="s">
        <v>143</v>
      </c>
      <c r="E17">
        <v>2.7053715151433198E-2</v>
      </c>
    </row>
    <row r="18" spans="1:5" x14ac:dyDescent="0.2">
      <c r="A18" t="s">
        <v>142</v>
      </c>
      <c r="B18">
        <v>8.7455507010808203E-2</v>
      </c>
      <c r="D18" t="s">
        <v>142</v>
      </c>
      <c r="E18">
        <v>0.17215171327582701</v>
      </c>
    </row>
    <row r="19" spans="1:5" x14ac:dyDescent="0.2">
      <c r="A19" t="s">
        <v>141</v>
      </c>
      <c r="B19">
        <v>4.4796444954128397E-3</v>
      </c>
      <c r="D19" t="s">
        <v>141</v>
      </c>
      <c r="E19">
        <v>9.4530882057532198E-2</v>
      </c>
    </row>
    <row r="20" spans="1:5" x14ac:dyDescent="0.2">
      <c r="A20" t="s">
        <v>140</v>
      </c>
      <c r="B20">
        <v>0.12665288755109899</v>
      </c>
      <c r="D20" t="s">
        <v>140</v>
      </c>
      <c r="E20">
        <v>0.132246045305035</v>
      </c>
    </row>
    <row r="21" spans="1:5" x14ac:dyDescent="0.2">
      <c r="A21" t="s">
        <v>139</v>
      </c>
      <c r="B21">
        <v>3.3596317843564302E-2</v>
      </c>
      <c r="D21" t="s">
        <v>139</v>
      </c>
      <c r="E21">
        <v>7.6510974640515497E-2</v>
      </c>
    </row>
    <row r="22" spans="1:5" x14ac:dyDescent="0.2">
      <c r="A22" t="s">
        <v>138</v>
      </c>
      <c r="B22">
        <v>3.93778302815515E-2</v>
      </c>
      <c r="D22" t="s">
        <v>138</v>
      </c>
      <c r="E22">
        <v>0.123401564114825</v>
      </c>
    </row>
    <row r="23" spans="1:5" x14ac:dyDescent="0.2">
      <c r="A23" t="s">
        <v>137</v>
      </c>
      <c r="B23">
        <v>6.8813939618895897E-2</v>
      </c>
      <c r="D23" t="s">
        <v>137</v>
      </c>
      <c r="E23">
        <v>6.7824293554615903E-2</v>
      </c>
    </row>
    <row r="24" spans="1:5" x14ac:dyDescent="0.2">
      <c r="A24" t="s">
        <v>136</v>
      </c>
      <c r="B24">
        <v>8.5930427043533E-2</v>
      </c>
      <c r="D24" t="s">
        <v>136</v>
      </c>
      <c r="E24">
        <v>0.29764164553309702</v>
      </c>
    </row>
    <row r="25" spans="1:5" x14ac:dyDescent="0.2">
      <c r="A25" t="s">
        <v>135</v>
      </c>
      <c r="B25">
        <v>6.04127782564872E-2</v>
      </c>
      <c r="D25" t="s">
        <v>135</v>
      </c>
      <c r="E25">
        <v>5.9492242211615601E-2</v>
      </c>
    </row>
    <row r="26" spans="1:5" x14ac:dyDescent="0.2">
      <c r="A26" t="s">
        <v>134</v>
      </c>
      <c r="B26">
        <v>3.6207876661488898E-3</v>
      </c>
      <c r="D26" t="s">
        <v>134</v>
      </c>
      <c r="E26">
        <v>0.14185604448605599</v>
      </c>
    </row>
    <row r="27" spans="1:5" x14ac:dyDescent="0.2">
      <c r="A27" t="s">
        <v>133</v>
      </c>
      <c r="B27">
        <v>7.70977329411629E-3</v>
      </c>
      <c r="D27" t="s">
        <v>133</v>
      </c>
      <c r="E27">
        <v>0.15332682708384501</v>
      </c>
    </row>
    <row r="28" spans="1:5" x14ac:dyDescent="0.2">
      <c r="A28" t="s">
        <v>132</v>
      </c>
      <c r="B28">
        <v>5.58527473345828E-2</v>
      </c>
      <c r="D28" t="s">
        <v>132</v>
      </c>
      <c r="E28">
        <v>0</v>
      </c>
    </row>
    <row r="29" spans="1:5" x14ac:dyDescent="0.2">
      <c r="A29" t="s">
        <v>131</v>
      </c>
      <c r="B29">
        <v>0.30272136064552702</v>
      </c>
      <c r="D29" t="s">
        <v>131</v>
      </c>
      <c r="E29">
        <v>6.1803360248696704E-3</v>
      </c>
    </row>
    <row r="30" spans="1:5" x14ac:dyDescent="0.2">
      <c r="A30" t="s">
        <v>130</v>
      </c>
      <c r="B30">
        <v>4.7070239659935599E-2</v>
      </c>
      <c r="D30" t="s">
        <v>130</v>
      </c>
      <c r="E30">
        <v>4.6250901892586904E-3</v>
      </c>
    </row>
    <row r="31" spans="1:5" x14ac:dyDescent="0.2">
      <c r="A31" t="s">
        <v>129</v>
      </c>
      <c r="B31">
        <v>0.200733266815839</v>
      </c>
      <c r="D31" t="s">
        <v>129</v>
      </c>
      <c r="E31">
        <v>5.6852637962401503E-2</v>
      </c>
    </row>
    <row r="32" spans="1:5" x14ac:dyDescent="0.2">
      <c r="A32" t="s">
        <v>128</v>
      </c>
      <c r="B32">
        <v>0.16196580207778999</v>
      </c>
      <c r="D32" t="s">
        <v>128</v>
      </c>
      <c r="E32">
        <v>1.12203642130224E-2</v>
      </c>
    </row>
    <row r="33" spans="1:5" x14ac:dyDescent="0.2">
      <c r="A33" t="s">
        <v>127</v>
      </c>
      <c r="B33">
        <v>4.9726504226752899E-2</v>
      </c>
      <c r="D33" t="s">
        <v>127</v>
      </c>
      <c r="E33">
        <v>0.13114992987121801</v>
      </c>
    </row>
    <row r="34" spans="1:5" x14ac:dyDescent="0.2">
      <c r="A34" t="s">
        <v>126</v>
      </c>
      <c r="B34">
        <v>0.13221131543300399</v>
      </c>
      <c r="D34" t="s">
        <v>126</v>
      </c>
      <c r="E34">
        <v>0.24702966746619301</v>
      </c>
    </row>
    <row r="35" spans="1:5" x14ac:dyDescent="0.2">
      <c r="A35" t="s">
        <v>125</v>
      </c>
      <c r="B35">
        <v>0.19650225977598701</v>
      </c>
      <c r="D35" t="s">
        <v>125</v>
      </c>
      <c r="E35">
        <v>8.6194512282718003E-2</v>
      </c>
    </row>
    <row r="36" spans="1:5" x14ac:dyDescent="0.2">
      <c r="A36" t="s">
        <v>124</v>
      </c>
      <c r="B36">
        <v>6.1613503626211402E-2</v>
      </c>
      <c r="D36" t="s">
        <v>124</v>
      </c>
      <c r="E36">
        <v>2.44984810941722E-2</v>
      </c>
    </row>
    <row r="37" spans="1:5" x14ac:dyDescent="0.2">
      <c r="A37" t="s">
        <v>123</v>
      </c>
      <c r="B37">
        <v>4.0319329086364E-2</v>
      </c>
      <c r="D37" t="s">
        <v>123</v>
      </c>
      <c r="E37">
        <v>3.6442786481714E-2</v>
      </c>
    </row>
    <row r="38" spans="1:5" x14ac:dyDescent="0.2">
      <c r="A38" t="s">
        <v>122</v>
      </c>
      <c r="B38">
        <v>8.6886932662627203E-2</v>
      </c>
      <c r="D38" t="s">
        <v>122</v>
      </c>
      <c r="E38">
        <v>8.7635762401920992E-3</v>
      </c>
    </row>
    <row r="39" spans="1:5" x14ac:dyDescent="0.2">
      <c r="A39" t="s">
        <v>121</v>
      </c>
      <c r="B39">
        <v>9.5336777165336603E-2</v>
      </c>
      <c r="D39" t="s">
        <v>121</v>
      </c>
      <c r="E39">
        <v>6.8971760374861496E-2</v>
      </c>
    </row>
    <row r="40" spans="1:5" x14ac:dyDescent="0.2">
      <c r="A40" t="s">
        <v>120</v>
      </c>
      <c r="B40">
        <v>5.2160026962721602E-2</v>
      </c>
      <c r="D40" t="s">
        <v>120</v>
      </c>
      <c r="E40">
        <v>8.3416214828836405E-2</v>
      </c>
    </row>
    <row r="41" spans="1:5" x14ac:dyDescent="0.2">
      <c r="A41" t="s">
        <v>119</v>
      </c>
      <c r="B41">
        <v>8.1481330590128503E-3</v>
      </c>
      <c r="D41" t="s">
        <v>119</v>
      </c>
      <c r="E41">
        <v>2.6581252242793198E-2</v>
      </c>
    </row>
    <row r="42" spans="1:5" x14ac:dyDescent="0.2">
      <c r="A42" t="s">
        <v>118</v>
      </c>
      <c r="B42">
        <v>0.17989817763146099</v>
      </c>
      <c r="D42" t="s">
        <v>118</v>
      </c>
      <c r="E42">
        <v>1.5053439710974E-2</v>
      </c>
    </row>
    <row r="43" spans="1:5" x14ac:dyDescent="0.2">
      <c r="A43" t="s">
        <v>117</v>
      </c>
      <c r="B43">
        <v>0.212058304872877</v>
      </c>
      <c r="D43" t="s">
        <v>117</v>
      </c>
      <c r="E43">
        <v>0.180386026095845</v>
      </c>
    </row>
    <row r="44" spans="1:5" x14ac:dyDescent="0.2">
      <c r="A44" t="s">
        <v>116</v>
      </c>
      <c r="B44">
        <v>0.15369653414315501</v>
      </c>
      <c r="D44" t="s">
        <v>116</v>
      </c>
      <c r="E44">
        <v>4.3353854157634597E-2</v>
      </c>
    </row>
    <row r="45" spans="1:5" x14ac:dyDescent="0.2">
      <c r="A45" t="s">
        <v>115</v>
      </c>
      <c r="B45">
        <v>6.8207706106635901E-2</v>
      </c>
      <c r="D45" t="s">
        <v>115</v>
      </c>
      <c r="E45">
        <v>0</v>
      </c>
    </row>
    <row r="46" spans="1:5" x14ac:dyDescent="0.2">
      <c r="A46" t="s">
        <v>114</v>
      </c>
      <c r="B46">
        <v>7.8610353908437403E-2</v>
      </c>
      <c r="D46" t="s">
        <v>114</v>
      </c>
      <c r="E46">
        <v>0.28896365250056799</v>
      </c>
    </row>
    <row r="47" spans="1:5" x14ac:dyDescent="0.2">
      <c r="A47" t="s">
        <v>113</v>
      </c>
      <c r="B47">
        <v>0.103767146523202</v>
      </c>
      <c r="D47" t="s">
        <v>113</v>
      </c>
      <c r="E47">
        <v>8.1954294720252202E-2</v>
      </c>
    </row>
    <row r="48" spans="1:5" x14ac:dyDescent="0.2">
      <c r="A48" t="s">
        <v>112</v>
      </c>
      <c r="B48">
        <v>0.18902753050962201</v>
      </c>
      <c r="D48" t="s">
        <v>112</v>
      </c>
      <c r="E48">
        <v>0.15450091712462999</v>
      </c>
    </row>
    <row r="49" spans="1:6" x14ac:dyDescent="0.2">
      <c r="A49" t="s">
        <v>111</v>
      </c>
      <c r="B49">
        <v>0.128690592717672</v>
      </c>
      <c r="D49" t="s">
        <v>111</v>
      </c>
      <c r="E49">
        <v>1.3442124931109099E-2</v>
      </c>
    </row>
    <row r="50" spans="1:6" x14ac:dyDescent="0.2">
      <c r="A50" t="s">
        <v>110</v>
      </c>
      <c r="B50">
        <v>0.16088416340235001</v>
      </c>
      <c r="D50" t="s">
        <v>110</v>
      </c>
      <c r="E50">
        <v>3.8007048579918497E-2</v>
      </c>
    </row>
    <row r="51" spans="1:6" x14ac:dyDescent="0.2">
      <c r="A51" t="s">
        <v>109</v>
      </c>
      <c r="B51">
        <v>0.209523026991496</v>
      </c>
      <c r="D51" t="s">
        <v>109</v>
      </c>
      <c r="E51">
        <v>0</v>
      </c>
    </row>
    <row r="52" spans="1:6" x14ac:dyDescent="0.2">
      <c r="D52" t="s">
        <v>108</v>
      </c>
      <c r="E52">
        <v>0.122335602538824</v>
      </c>
    </row>
    <row r="53" spans="1:6" x14ac:dyDescent="0.2">
      <c r="E53" s="47"/>
    </row>
    <row r="54" spans="1:6" x14ac:dyDescent="0.2">
      <c r="A54" s="78" t="s">
        <v>3</v>
      </c>
      <c r="B54" s="78">
        <f>AVERAGE(B4:B51)</f>
        <v>0.12449720112853345</v>
      </c>
      <c r="C54" s="78"/>
      <c r="D54" s="160"/>
      <c r="E54" s="78">
        <f>AVERAGE(E4:E52)</f>
        <v>8.8158965010077903E-2</v>
      </c>
      <c r="F54" s="78"/>
    </row>
    <row r="55" spans="1:6" x14ac:dyDescent="0.2">
      <c r="A55" t="s">
        <v>0</v>
      </c>
      <c r="D55" s="47"/>
      <c r="E55">
        <f>TTEST(B4:B51,E4:E52,2,2)</f>
        <v>6.8571961081062213E-2</v>
      </c>
    </row>
    <row r="56" spans="1:6" x14ac:dyDescent="0.2">
      <c r="D56" s="47"/>
    </row>
    <row r="57" spans="1:6" x14ac:dyDescent="0.2">
      <c r="D57" s="47"/>
    </row>
    <row r="58" spans="1:6" x14ac:dyDescent="0.2">
      <c r="D58" s="47"/>
    </row>
    <row r="59" spans="1:6" x14ac:dyDescent="0.2">
      <c r="D59" s="47"/>
    </row>
    <row r="60" spans="1:6" x14ac:dyDescent="0.2">
      <c r="D60" s="47"/>
    </row>
    <row r="61" spans="1:6" x14ac:dyDescent="0.2">
      <c r="D61" s="47"/>
    </row>
    <row r="62" spans="1:6" x14ac:dyDescent="0.2">
      <c r="D62" s="47"/>
    </row>
    <row r="63" spans="1:6" x14ac:dyDescent="0.2">
      <c r="D63" s="47"/>
    </row>
    <row r="64" spans="1:6" x14ac:dyDescent="0.2">
      <c r="D64" s="47"/>
    </row>
    <row r="65" spans="4:4" x14ac:dyDescent="0.2">
      <c r="D65" s="47"/>
    </row>
    <row r="66" spans="4:4" x14ac:dyDescent="0.2">
      <c r="D66" s="47"/>
    </row>
    <row r="67" spans="4:4" x14ac:dyDescent="0.2">
      <c r="D67" s="47"/>
    </row>
    <row r="68" spans="4:4" x14ac:dyDescent="0.2">
      <c r="D68" s="47"/>
    </row>
    <row r="69" spans="4:4" x14ac:dyDescent="0.2">
      <c r="D69" s="47"/>
    </row>
    <row r="70" spans="4:4" x14ac:dyDescent="0.2">
      <c r="D70" s="47"/>
    </row>
    <row r="71" spans="4:4" x14ac:dyDescent="0.2">
      <c r="D71" s="47"/>
    </row>
    <row r="72" spans="4:4" x14ac:dyDescent="0.2">
      <c r="D72" s="47"/>
    </row>
    <row r="73" spans="4:4" x14ac:dyDescent="0.2">
      <c r="D73" s="47"/>
    </row>
    <row r="74" spans="4:4" x14ac:dyDescent="0.2">
      <c r="D74" s="47"/>
    </row>
    <row r="75" spans="4:4" x14ac:dyDescent="0.2">
      <c r="D75" s="47"/>
    </row>
    <row r="76" spans="4:4" x14ac:dyDescent="0.2">
      <c r="D76" s="47"/>
    </row>
    <row r="77" spans="4:4" x14ac:dyDescent="0.2">
      <c r="D77" s="47"/>
    </row>
    <row r="78" spans="4:4" x14ac:dyDescent="0.2">
      <c r="D78" s="47"/>
    </row>
    <row r="79" spans="4:4" x14ac:dyDescent="0.2">
      <c r="D79" s="47"/>
    </row>
    <row r="80" spans="4:4" x14ac:dyDescent="0.2">
      <c r="D80" s="47"/>
    </row>
    <row r="81" spans="4:4" x14ac:dyDescent="0.2">
      <c r="D81" s="47"/>
    </row>
    <row r="82" spans="4:4" x14ac:dyDescent="0.2">
      <c r="D82" s="47"/>
    </row>
    <row r="83" spans="4:4" x14ac:dyDescent="0.2">
      <c r="D83" s="47"/>
    </row>
    <row r="84" spans="4:4" x14ac:dyDescent="0.2">
      <c r="D84" s="47"/>
    </row>
    <row r="85" spans="4:4" x14ac:dyDescent="0.2">
      <c r="D85" s="47"/>
    </row>
    <row r="86" spans="4:4" x14ac:dyDescent="0.2">
      <c r="D86" s="47"/>
    </row>
    <row r="87" spans="4:4" x14ac:dyDescent="0.2">
      <c r="D87" s="47"/>
    </row>
    <row r="88" spans="4:4" x14ac:dyDescent="0.2">
      <c r="D88" s="47"/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4397-D26C-D34E-8A18-168A72071518}">
  <dimension ref="A1:F87"/>
  <sheetViews>
    <sheetView workbookViewId="0">
      <selection activeCell="A73" sqref="A73"/>
    </sheetView>
  </sheetViews>
  <sheetFormatPr baseColWidth="10" defaultRowHeight="16" x14ac:dyDescent="0.2"/>
  <sheetData>
    <row r="1" spans="1:5" x14ac:dyDescent="0.2">
      <c r="A1" t="s">
        <v>160</v>
      </c>
    </row>
    <row r="2" spans="1:5" x14ac:dyDescent="0.2">
      <c r="B2" t="s">
        <v>180</v>
      </c>
      <c r="E2" t="s">
        <v>179</v>
      </c>
    </row>
    <row r="3" spans="1:5" x14ac:dyDescent="0.2">
      <c r="B3" t="s">
        <v>157</v>
      </c>
      <c r="E3" t="s">
        <v>157</v>
      </c>
    </row>
    <row r="4" spans="1:5" x14ac:dyDescent="0.2">
      <c r="A4" t="s">
        <v>156</v>
      </c>
      <c r="B4">
        <v>9.3409929475503195E-2</v>
      </c>
      <c r="D4" t="s">
        <v>156</v>
      </c>
      <c r="E4">
        <v>5.2930434705897901E-2</v>
      </c>
    </row>
    <row r="5" spans="1:5" x14ac:dyDescent="0.2">
      <c r="A5" t="s">
        <v>155</v>
      </c>
      <c r="B5">
        <v>3.7689310264683702E-2</v>
      </c>
      <c r="D5" t="s">
        <v>155</v>
      </c>
      <c r="E5">
        <v>1.41785648456663E-2</v>
      </c>
    </row>
    <row r="6" spans="1:5" x14ac:dyDescent="0.2">
      <c r="A6" t="s">
        <v>154</v>
      </c>
      <c r="B6">
        <v>4.4257991479171997E-2</v>
      </c>
      <c r="D6" t="s">
        <v>154</v>
      </c>
      <c r="E6">
        <v>6.2780769552721896E-2</v>
      </c>
    </row>
    <row r="7" spans="1:5" x14ac:dyDescent="0.2">
      <c r="A7" t="s">
        <v>153</v>
      </c>
      <c r="B7">
        <v>2.1595147138535001E-3</v>
      </c>
      <c r="D7" t="s">
        <v>153</v>
      </c>
      <c r="E7">
        <v>2.99230976390676E-2</v>
      </c>
    </row>
    <row r="8" spans="1:5" x14ac:dyDescent="0.2">
      <c r="A8" t="s">
        <v>152</v>
      </c>
      <c r="B8">
        <v>4.8967169396272499E-2</v>
      </c>
      <c r="C8" s="47"/>
      <c r="D8" t="s">
        <v>152</v>
      </c>
      <c r="E8">
        <v>6.6218716525465002E-2</v>
      </c>
    </row>
    <row r="9" spans="1:5" x14ac:dyDescent="0.2">
      <c r="A9" t="s">
        <v>151</v>
      </c>
      <c r="B9">
        <v>0.108215888394882</v>
      </c>
      <c r="C9" s="47"/>
      <c r="D9" t="s">
        <v>151</v>
      </c>
      <c r="E9">
        <v>2.0523134703594601E-2</v>
      </c>
    </row>
    <row r="10" spans="1:5" x14ac:dyDescent="0.2">
      <c r="A10" t="s">
        <v>150</v>
      </c>
      <c r="B10">
        <v>7.6067694613561998E-2</v>
      </c>
      <c r="C10" s="47"/>
      <c r="D10" t="s">
        <v>150</v>
      </c>
      <c r="E10">
        <v>7.4525366571646795E-2</v>
      </c>
    </row>
    <row r="11" spans="1:5" x14ac:dyDescent="0.2">
      <c r="A11" t="s">
        <v>149</v>
      </c>
      <c r="B11">
        <v>2.3754266860184798E-3</v>
      </c>
      <c r="C11" s="47"/>
      <c r="D11" t="s">
        <v>149</v>
      </c>
      <c r="E11">
        <v>6.7093657584938002E-2</v>
      </c>
    </row>
    <row r="12" spans="1:5" x14ac:dyDescent="0.2">
      <c r="A12" t="s">
        <v>148</v>
      </c>
      <c r="B12">
        <v>4.6498291187798801E-2</v>
      </c>
      <c r="C12" s="47"/>
      <c r="D12" t="s">
        <v>148</v>
      </c>
      <c r="E12">
        <v>0</v>
      </c>
    </row>
    <row r="13" spans="1:5" x14ac:dyDescent="0.2">
      <c r="A13" t="s">
        <v>147</v>
      </c>
      <c r="B13">
        <v>0.21113489941493899</v>
      </c>
      <c r="C13" s="47"/>
      <c r="D13" t="s">
        <v>147</v>
      </c>
      <c r="E13">
        <v>5.8005060941567203E-2</v>
      </c>
    </row>
    <row r="14" spans="1:5" x14ac:dyDescent="0.2">
      <c r="A14" t="s">
        <v>146</v>
      </c>
      <c r="B14">
        <v>6.4595491796372501E-2</v>
      </c>
      <c r="C14" s="47"/>
      <c r="D14" t="s">
        <v>146</v>
      </c>
      <c r="E14">
        <v>2.52078068577839E-3</v>
      </c>
    </row>
    <row r="15" spans="1:5" x14ac:dyDescent="0.2">
      <c r="A15" t="s">
        <v>145</v>
      </c>
      <c r="B15">
        <v>5.2141844778468303E-2</v>
      </c>
      <c r="C15" s="47"/>
      <c r="D15" t="s">
        <v>145</v>
      </c>
      <c r="E15">
        <v>7.5623420573351597E-3</v>
      </c>
    </row>
    <row r="16" spans="1:5" x14ac:dyDescent="0.2">
      <c r="A16" t="s">
        <v>144</v>
      </c>
      <c r="B16">
        <v>9.89779816409984E-2</v>
      </c>
      <c r="C16" s="47"/>
      <c r="D16" t="s">
        <v>144</v>
      </c>
      <c r="E16">
        <v>8.6114101184068901E-3</v>
      </c>
    </row>
    <row r="17" spans="1:5" x14ac:dyDescent="0.2">
      <c r="A17" t="s">
        <v>143</v>
      </c>
      <c r="B17">
        <v>3.33770268958151E-2</v>
      </c>
      <c r="C17" s="47"/>
      <c r="D17" t="s">
        <v>143</v>
      </c>
      <c r="E17">
        <v>5.78556677172921E-2</v>
      </c>
    </row>
    <row r="18" spans="1:5" x14ac:dyDescent="0.2">
      <c r="A18" t="s">
        <v>142</v>
      </c>
      <c r="B18">
        <v>0.15337456444864001</v>
      </c>
      <c r="C18" s="47"/>
      <c r="D18" t="s">
        <v>142</v>
      </c>
      <c r="E18">
        <v>4.8817856820981199E-2</v>
      </c>
    </row>
    <row r="19" spans="1:5" x14ac:dyDescent="0.2">
      <c r="A19" t="s">
        <v>141</v>
      </c>
      <c r="B19">
        <v>5.3577571864443098E-2</v>
      </c>
      <c r="C19" s="47"/>
      <c r="D19" t="s">
        <v>141</v>
      </c>
      <c r="E19">
        <v>0.143370350192321</v>
      </c>
    </row>
    <row r="20" spans="1:5" x14ac:dyDescent="0.2">
      <c r="A20" t="s">
        <v>140</v>
      </c>
      <c r="B20">
        <v>0.106269628419855</v>
      </c>
      <c r="C20" s="47"/>
      <c r="D20" t="s">
        <v>140</v>
      </c>
      <c r="E20">
        <v>0.14394276158421701</v>
      </c>
    </row>
    <row r="21" spans="1:5" x14ac:dyDescent="0.2">
      <c r="A21" t="s">
        <v>139</v>
      </c>
      <c r="B21">
        <v>6.5834410000246896E-2</v>
      </c>
      <c r="C21" s="47"/>
      <c r="D21" t="s">
        <v>139</v>
      </c>
      <c r="E21">
        <v>6.0166575461778497E-2</v>
      </c>
    </row>
    <row r="22" spans="1:5" x14ac:dyDescent="0.2">
      <c r="A22" t="s">
        <v>138</v>
      </c>
      <c r="B22">
        <v>0.34557477490940303</v>
      </c>
      <c r="C22" s="47"/>
      <c r="D22" t="s">
        <v>138</v>
      </c>
      <c r="E22">
        <v>1.9823345671006101E-2</v>
      </c>
    </row>
    <row r="23" spans="1:5" x14ac:dyDescent="0.2">
      <c r="A23" t="s">
        <v>137</v>
      </c>
      <c r="B23">
        <v>8.4184363756626995E-2</v>
      </c>
      <c r="C23" s="47"/>
      <c r="D23" t="s">
        <v>137</v>
      </c>
      <c r="E23">
        <v>9.7523919024350203E-2</v>
      </c>
    </row>
    <row r="24" spans="1:5" x14ac:dyDescent="0.2">
      <c r="A24" t="s">
        <v>136</v>
      </c>
      <c r="B24">
        <v>0.28236924107932798</v>
      </c>
      <c r="C24" s="47"/>
      <c r="D24" t="s">
        <v>136</v>
      </c>
      <c r="E24">
        <v>5.4812398042414397E-2</v>
      </c>
    </row>
    <row r="25" spans="1:5" x14ac:dyDescent="0.2">
      <c r="A25" t="s">
        <v>135</v>
      </c>
      <c r="B25">
        <v>0.40586650459200202</v>
      </c>
      <c r="C25" s="47"/>
      <c r="D25" t="s">
        <v>135</v>
      </c>
      <c r="E25">
        <v>0.20372407611131499</v>
      </c>
    </row>
    <row r="26" spans="1:5" x14ac:dyDescent="0.2">
      <c r="A26" t="s">
        <v>134</v>
      </c>
      <c r="B26">
        <v>0.35833040288800999</v>
      </c>
      <c r="C26" s="47"/>
      <c r="D26" t="s">
        <v>134</v>
      </c>
      <c r="E26">
        <v>2.13277217727602E-2</v>
      </c>
    </row>
    <row r="27" spans="1:5" x14ac:dyDescent="0.2">
      <c r="A27" t="s">
        <v>133</v>
      </c>
      <c r="B27">
        <v>0.12966742706207199</v>
      </c>
      <c r="C27" s="47"/>
      <c r="D27" t="s">
        <v>133</v>
      </c>
      <c r="E27">
        <v>0.13359581971118101</v>
      </c>
    </row>
    <row r="28" spans="1:5" x14ac:dyDescent="0.2">
      <c r="A28" t="s">
        <v>132</v>
      </c>
      <c r="B28">
        <v>0.511554398425489</v>
      </c>
      <c r="C28" s="47"/>
      <c r="D28" t="s">
        <v>132</v>
      </c>
      <c r="E28">
        <v>0.22510742258621899</v>
      </c>
    </row>
    <row r="29" spans="1:5" x14ac:dyDescent="0.2">
      <c r="A29" t="s">
        <v>131</v>
      </c>
      <c r="B29">
        <v>5.0201503256125303E-2</v>
      </c>
      <c r="C29" s="47"/>
      <c r="D29" t="s">
        <v>131</v>
      </c>
      <c r="E29">
        <v>0.104935464689216</v>
      </c>
    </row>
    <row r="30" spans="1:5" x14ac:dyDescent="0.2">
      <c r="A30" t="s">
        <v>130</v>
      </c>
      <c r="B30">
        <v>5.0944900542817901E-3</v>
      </c>
      <c r="C30" s="47"/>
      <c r="D30" t="s">
        <v>130</v>
      </c>
      <c r="E30">
        <v>0.13286471363893901</v>
      </c>
    </row>
    <row r="31" spans="1:5" x14ac:dyDescent="0.2">
      <c r="A31" t="s">
        <v>129</v>
      </c>
      <c r="B31">
        <v>0.138089052095374</v>
      </c>
      <c r="C31" s="47"/>
      <c r="D31" t="s">
        <v>129</v>
      </c>
      <c r="E31">
        <v>4.2853271658232599E-2</v>
      </c>
    </row>
    <row r="32" spans="1:5" x14ac:dyDescent="0.2">
      <c r="A32" t="s">
        <v>128</v>
      </c>
      <c r="B32">
        <v>7.5704955078572306E-2</v>
      </c>
      <c r="C32" s="47"/>
      <c r="D32" t="s">
        <v>128</v>
      </c>
      <c r="E32">
        <v>4.3614920955224901E-2</v>
      </c>
    </row>
    <row r="33" spans="1:5" x14ac:dyDescent="0.2">
      <c r="A33" t="s">
        <v>127</v>
      </c>
      <c r="B33">
        <v>0.133631415662324</v>
      </c>
      <c r="C33" s="47"/>
      <c r="D33" t="s">
        <v>127</v>
      </c>
      <c r="E33">
        <v>5.4686271695069399E-2</v>
      </c>
    </row>
    <row r="34" spans="1:5" x14ac:dyDescent="0.2">
      <c r="A34" t="s">
        <v>126</v>
      </c>
      <c r="B34">
        <v>0.11266282174823899</v>
      </c>
      <c r="C34" s="47"/>
      <c r="D34" t="s">
        <v>126</v>
      </c>
      <c r="E34">
        <v>2.1537644212476E-2</v>
      </c>
    </row>
    <row r="35" spans="1:5" x14ac:dyDescent="0.2">
      <c r="A35" t="s">
        <v>125</v>
      </c>
      <c r="B35">
        <v>0.25648770057577902</v>
      </c>
      <c r="C35" s="47"/>
      <c r="D35" t="s">
        <v>125</v>
      </c>
      <c r="E35">
        <v>1.6665277893508901E-2</v>
      </c>
    </row>
    <row r="36" spans="1:5" x14ac:dyDescent="0.2">
      <c r="A36" t="s">
        <v>124</v>
      </c>
      <c r="B36">
        <v>8.3368801639293902E-2</v>
      </c>
      <c r="C36" s="47"/>
      <c r="D36" t="s">
        <v>124</v>
      </c>
      <c r="E36">
        <v>5.54600410404304E-3</v>
      </c>
    </row>
    <row r="37" spans="1:5" x14ac:dyDescent="0.2">
      <c r="A37" t="s">
        <v>123</v>
      </c>
      <c r="B37">
        <v>0</v>
      </c>
      <c r="C37" s="47"/>
      <c r="D37" t="s">
        <v>123</v>
      </c>
      <c r="E37">
        <v>3.2380448685084003E-2</v>
      </c>
    </row>
    <row r="38" spans="1:5" x14ac:dyDescent="0.2">
      <c r="A38" t="s">
        <v>122</v>
      </c>
      <c r="B38">
        <v>1.62826671008711E-2</v>
      </c>
      <c r="C38" s="47"/>
      <c r="D38" t="s">
        <v>122</v>
      </c>
      <c r="E38">
        <v>6.7679146701318402E-2</v>
      </c>
    </row>
    <row r="39" spans="1:5" x14ac:dyDescent="0.2">
      <c r="A39" t="s">
        <v>121</v>
      </c>
      <c r="B39">
        <v>0.122148680510184</v>
      </c>
      <c r="C39" s="47"/>
      <c r="D39" t="s">
        <v>121</v>
      </c>
      <c r="E39">
        <v>4.3243399075312002E-2</v>
      </c>
    </row>
    <row r="40" spans="1:5" x14ac:dyDescent="0.2">
      <c r="A40" t="s">
        <v>120</v>
      </c>
      <c r="B40">
        <v>2.6472725872516999E-2</v>
      </c>
      <c r="C40" s="47"/>
      <c r="D40" t="s">
        <v>120</v>
      </c>
      <c r="E40">
        <v>0.204361469293041</v>
      </c>
    </row>
    <row r="41" spans="1:5" x14ac:dyDescent="0.2">
      <c r="A41" t="s">
        <v>119</v>
      </c>
      <c r="B41">
        <v>0.137550153900455</v>
      </c>
      <c r="C41" s="47"/>
      <c r="D41" t="s">
        <v>119</v>
      </c>
      <c r="E41">
        <v>1.17782855527549E-2</v>
      </c>
    </row>
    <row r="42" spans="1:5" x14ac:dyDescent="0.2">
      <c r="A42" t="s">
        <v>118</v>
      </c>
      <c r="B42">
        <v>0.133976964081994</v>
      </c>
      <c r="C42" s="47"/>
      <c r="D42" t="s">
        <v>118</v>
      </c>
      <c r="E42">
        <v>4.98735704987856E-3</v>
      </c>
    </row>
    <row r="43" spans="1:5" x14ac:dyDescent="0.2">
      <c r="A43" t="s">
        <v>117</v>
      </c>
      <c r="B43">
        <v>0.15135731901671201</v>
      </c>
      <c r="C43" s="47"/>
      <c r="D43" t="s">
        <v>117</v>
      </c>
      <c r="E43">
        <v>1.1617775196049999E-2</v>
      </c>
    </row>
    <row r="44" spans="1:5" x14ac:dyDescent="0.2">
      <c r="A44" t="s">
        <v>116</v>
      </c>
      <c r="B44">
        <v>2.7818069823355301E-2</v>
      </c>
      <c r="C44" s="47"/>
      <c r="D44" t="s">
        <v>116</v>
      </c>
      <c r="E44">
        <v>2.4238898584448301E-2</v>
      </c>
    </row>
    <row r="45" spans="1:5" x14ac:dyDescent="0.2">
      <c r="A45" t="s">
        <v>115</v>
      </c>
      <c r="B45">
        <v>0.145966004891733</v>
      </c>
      <c r="C45" s="47"/>
      <c r="D45" t="s">
        <v>115</v>
      </c>
      <c r="E45">
        <v>3.5813587023760703E-2</v>
      </c>
    </row>
    <row r="46" spans="1:5" x14ac:dyDescent="0.2">
      <c r="A46" t="s">
        <v>114</v>
      </c>
      <c r="B46">
        <v>0.28830831166652698</v>
      </c>
      <c r="C46" s="47"/>
      <c r="D46" t="s">
        <v>114</v>
      </c>
      <c r="E46">
        <v>0.112805641382612</v>
      </c>
    </row>
    <row r="47" spans="1:5" x14ac:dyDescent="0.2">
      <c r="A47" t="s">
        <v>113</v>
      </c>
      <c r="B47">
        <v>3.79698291737385E-3</v>
      </c>
      <c r="C47" s="47"/>
      <c r="D47" t="s">
        <v>113</v>
      </c>
      <c r="E47">
        <v>1.71120066394586E-2</v>
      </c>
    </row>
    <row r="48" spans="1:5" x14ac:dyDescent="0.2">
      <c r="A48" t="s">
        <v>112</v>
      </c>
      <c r="B48">
        <v>4.7911077041011899E-2</v>
      </c>
      <c r="C48" s="47"/>
      <c r="D48" t="s">
        <v>112</v>
      </c>
      <c r="E48">
        <v>5.7289955924927201E-2</v>
      </c>
    </row>
    <row r="49" spans="1:5" x14ac:dyDescent="0.2">
      <c r="A49" t="s">
        <v>111</v>
      </c>
      <c r="B49">
        <v>2.0189512221384699E-2</v>
      </c>
      <c r="C49" s="47"/>
      <c r="D49" t="s">
        <v>111</v>
      </c>
      <c r="E49">
        <v>2.86894652283681E-2</v>
      </c>
    </row>
    <row r="50" spans="1:5" x14ac:dyDescent="0.2">
      <c r="A50" t="s">
        <v>110</v>
      </c>
      <c r="B50">
        <v>6.84018787716036E-2</v>
      </c>
      <c r="C50" s="47"/>
      <c r="D50" t="s">
        <v>110</v>
      </c>
      <c r="E50">
        <v>4.3199128042215498E-2</v>
      </c>
    </row>
    <row r="51" spans="1:5" x14ac:dyDescent="0.2">
      <c r="A51" t="s">
        <v>109</v>
      </c>
      <c r="B51">
        <v>3.8936261340186101E-2</v>
      </c>
      <c r="C51" s="47"/>
      <c r="D51" t="s">
        <v>109</v>
      </c>
      <c r="E51">
        <v>0.135433858923829</v>
      </c>
    </row>
    <row r="52" spans="1:5" x14ac:dyDescent="0.2">
      <c r="A52" t="s">
        <v>108</v>
      </c>
      <c r="B52">
        <v>8.92555866377856E-2</v>
      </c>
      <c r="C52" s="47"/>
      <c r="D52" t="s">
        <v>108</v>
      </c>
      <c r="E52">
        <v>2.7755419245607701E-2</v>
      </c>
    </row>
    <row r="53" spans="1:5" x14ac:dyDescent="0.2">
      <c r="A53" t="s">
        <v>178</v>
      </c>
      <c r="B53">
        <v>1.8462106526354698E-2</v>
      </c>
      <c r="C53" s="47"/>
      <c r="D53" t="s">
        <v>178</v>
      </c>
      <c r="E53">
        <v>1.52724917986719E-2</v>
      </c>
    </row>
    <row r="54" spans="1:5" x14ac:dyDescent="0.2">
      <c r="A54" t="s">
        <v>177</v>
      </c>
      <c r="B54">
        <v>5.3101401318032697E-2</v>
      </c>
      <c r="C54" s="47"/>
      <c r="D54" t="s">
        <v>177</v>
      </c>
      <c r="E54">
        <v>5.30196234982971E-2</v>
      </c>
    </row>
    <row r="55" spans="1:5" x14ac:dyDescent="0.2">
      <c r="A55" t="s">
        <v>176</v>
      </c>
      <c r="B55">
        <v>7.2125787373178804E-2</v>
      </c>
      <c r="C55" s="47"/>
      <c r="D55" t="s">
        <v>176</v>
      </c>
      <c r="E55">
        <v>0.23234306592620599</v>
      </c>
    </row>
    <row r="56" spans="1:5" x14ac:dyDescent="0.2">
      <c r="C56" s="47"/>
      <c r="D56" t="s">
        <v>175</v>
      </c>
      <c r="E56">
        <v>0.154259658223347</v>
      </c>
    </row>
    <row r="57" spans="1:5" x14ac:dyDescent="0.2">
      <c r="C57" s="47"/>
      <c r="D57" t="s">
        <v>174</v>
      </c>
      <c r="E57">
        <v>9.32949627896629E-2</v>
      </c>
    </row>
    <row r="58" spans="1:5" x14ac:dyDescent="0.2">
      <c r="C58" s="47"/>
      <c r="D58" t="s">
        <v>173</v>
      </c>
      <c r="E58">
        <v>5.2367304272165002E-2</v>
      </c>
    </row>
    <row r="59" spans="1:5" x14ac:dyDescent="0.2">
      <c r="C59" s="47"/>
      <c r="D59" t="s">
        <v>172</v>
      </c>
      <c r="E59">
        <v>8.8706365503080101E-2</v>
      </c>
    </row>
    <row r="60" spans="1:5" x14ac:dyDescent="0.2">
      <c r="C60" s="47"/>
      <c r="D60" t="s">
        <v>171</v>
      </c>
      <c r="E60">
        <v>4.5244774228576597E-2</v>
      </c>
    </row>
    <row r="61" spans="1:5" x14ac:dyDescent="0.2">
      <c r="C61" s="47"/>
      <c r="D61" t="s">
        <v>170</v>
      </c>
      <c r="E61">
        <v>0.14122843056696799</v>
      </c>
    </row>
    <row r="62" spans="1:5" x14ac:dyDescent="0.2">
      <c r="C62" s="47"/>
      <c r="D62" t="s">
        <v>169</v>
      </c>
      <c r="E62">
        <v>7.3369186409091902E-2</v>
      </c>
    </row>
    <row r="63" spans="1:5" x14ac:dyDescent="0.2">
      <c r="C63" s="47"/>
      <c r="D63" t="s">
        <v>168</v>
      </c>
      <c r="E63">
        <v>0.385428636267034</v>
      </c>
    </row>
    <row r="64" spans="1:5" x14ac:dyDescent="0.2">
      <c r="C64" s="47"/>
      <c r="D64" t="s">
        <v>167</v>
      </c>
      <c r="E64">
        <v>0.11079377585188099</v>
      </c>
    </row>
    <row r="65" spans="1:6" x14ac:dyDescent="0.2">
      <c r="C65" s="47"/>
      <c r="D65" t="s">
        <v>166</v>
      </c>
      <c r="E65">
        <v>0.25731825366678501</v>
      </c>
    </row>
    <row r="66" spans="1:6" x14ac:dyDescent="0.2">
      <c r="C66" s="47"/>
      <c r="D66" t="s">
        <v>165</v>
      </c>
      <c r="E66">
        <v>0.13282310116812501</v>
      </c>
    </row>
    <row r="67" spans="1:6" x14ac:dyDescent="0.2">
      <c r="C67" s="47"/>
      <c r="D67" t="s">
        <v>164</v>
      </c>
      <c r="E67">
        <v>1.35702150064866E-2</v>
      </c>
    </row>
    <row r="68" spans="1:6" x14ac:dyDescent="0.2">
      <c r="C68" s="47"/>
      <c r="D68" t="s">
        <v>163</v>
      </c>
      <c r="E68">
        <v>0.134471656278222</v>
      </c>
    </row>
    <row r="69" spans="1:6" x14ac:dyDescent="0.2">
      <c r="C69" s="47"/>
      <c r="D69" t="s">
        <v>162</v>
      </c>
      <c r="E69">
        <v>2.3543815039789098E-2</v>
      </c>
    </row>
    <row r="70" spans="1:6" x14ac:dyDescent="0.2">
      <c r="C70" s="47"/>
      <c r="D70" t="s">
        <v>161</v>
      </c>
      <c r="E70">
        <v>1.14021510157891E-2</v>
      </c>
    </row>
    <row r="71" spans="1:6" x14ac:dyDescent="0.2">
      <c r="C71" s="47"/>
    </row>
    <row r="72" spans="1:6" x14ac:dyDescent="0.2">
      <c r="A72" s="78" t="s">
        <v>3</v>
      </c>
      <c r="B72" s="78">
        <f>AVERAGE(B4:B69)</f>
        <v>0.1102648842174174</v>
      </c>
      <c r="C72" s="78"/>
      <c r="D72" s="160"/>
      <c r="E72" s="78">
        <f>AVERAGE(E4:E70)</f>
        <v>7.4246091485574262E-2</v>
      </c>
      <c r="F72" s="78"/>
    </row>
    <row r="73" spans="1:6" x14ac:dyDescent="0.2">
      <c r="A73" t="s">
        <v>0</v>
      </c>
      <c r="D73" s="47"/>
      <c r="E73" s="48">
        <f>TTEST(B4:B69,E4:E70,2,2)</f>
        <v>3.4275589644142859E-2</v>
      </c>
    </row>
    <row r="74" spans="1:6" x14ac:dyDescent="0.2">
      <c r="D74" s="47"/>
    </row>
    <row r="75" spans="1:6" x14ac:dyDescent="0.2">
      <c r="C75" s="47"/>
    </row>
    <row r="76" spans="1:6" x14ac:dyDescent="0.2">
      <c r="C76" s="47"/>
    </row>
    <row r="77" spans="1:6" x14ac:dyDescent="0.2">
      <c r="C77" s="47"/>
    </row>
    <row r="78" spans="1:6" x14ac:dyDescent="0.2">
      <c r="C78" s="47"/>
    </row>
    <row r="79" spans="1:6" x14ac:dyDescent="0.2">
      <c r="C79" s="47"/>
    </row>
    <row r="80" spans="1:6" x14ac:dyDescent="0.2">
      <c r="C80" s="47"/>
    </row>
    <row r="81" spans="3:3" x14ac:dyDescent="0.2">
      <c r="C81" s="47"/>
    </row>
    <row r="82" spans="3:3" x14ac:dyDescent="0.2">
      <c r="C82" s="47"/>
    </row>
    <row r="83" spans="3:3" x14ac:dyDescent="0.2">
      <c r="C83" s="47"/>
    </row>
    <row r="84" spans="3:3" x14ac:dyDescent="0.2">
      <c r="C84" s="47"/>
    </row>
    <row r="85" spans="3:3" x14ac:dyDescent="0.2">
      <c r="C85" s="47"/>
    </row>
    <row r="86" spans="3:3" x14ac:dyDescent="0.2">
      <c r="C86" s="47"/>
    </row>
    <row r="87" spans="3:3" x14ac:dyDescent="0.2">
      <c r="C87" s="47"/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8B44-D8BD-9A41-8452-ADD435F5A854}">
  <dimension ref="A1:LX182"/>
  <sheetViews>
    <sheetView topLeftCell="A36" zoomScale="25" workbookViewId="0">
      <selection activeCell="AK79" sqref="AK79"/>
    </sheetView>
  </sheetViews>
  <sheetFormatPr baseColWidth="10" defaultColWidth="11.33203125" defaultRowHeight="16" x14ac:dyDescent="0.2"/>
  <cols>
    <col min="1" max="16384" width="11.33203125" style="54"/>
  </cols>
  <sheetData>
    <row r="1" spans="1:49" x14ac:dyDescent="0.2">
      <c r="A1" s="54" t="s">
        <v>262</v>
      </c>
      <c r="F1" s="54" t="s">
        <v>257</v>
      </c>
    </row>
    <row r="2" spans="1:49" x14ac:dyDescent="0.2">
      <c r="A2" s="54" t="s">
        <v>259</v>
      </c>
      <c r="F2" s="54" t="s">
        <v>255</v>
      </c>
    </row>
    <row r="3" spans="1:49" x14ac:dyDescent="0.2">
      <c r="A3" s="54" t="s">
        <v>254</v>
      </c>
      <c r="B3" s="54" t="s">
        <v>253</v>
      </c>
      <c r="C3" s="54" t="s">
        <v>252</v>
      </c>
      <c r="D3" s="54" t="s">
        <v>251</v>
      </c>
      <c r="E3" s="54" t="s">
        <v>250</v>
      </c>
      <c r="F3" s="54" t="s">
        <v>249</v>
      </c>
      <c r="G3" s="54" t="s">
        <v>248</v>
      </c>
      <c r="H3" s="54" t="s">
        <v>247</v>
      </c>
      <c r="I3" s="54" t="s">
        <v>246</v>
      </c>
      <c r="J3" s="54" t="s">
        <v>245</v>
      </c>
      <c r="K3" s="54" t="s">
        <v>244</v>
      </c>
      <c r="L3" s="54" t="s">
        <v>243</v>
      </c>
      <c r="M3" s="54" t="s">
        <v>242</v>
      </c>
      <c r="N3" s="54" t="s">
        <v>241</v>
      </c>
      <c r="O3" s="54" t="s">
        <v>240</v>
      </c>
      <c r="P3" s="54" t="s">
        <v>239</v>
      </c>
      <c r="Q3" s="54" t="s">
        <v>238</v>
      </c>
      <c r="R3" s="54" t="s">
        <v>237</v>
      </c>
      <c r="S3" s="54" t="s">
        <v>236</v>
      </c>
      <c r="T3" s="54" t="s">
        <v>235</v>
      </c>
      <c r="U3" s="54" t="s">
        <v>234</v>
      </c>
      <c r="V3" s="54" t="s">
        <v>233</v>
      </c>
      <c r="W3" s="54" t="s">
        <v>232</v>
      </c>
      <c r="X3" s="54" t="s">
        <v>231</v>
      </c>
      <c r="Y3" s="54" t="s">
        <v>230</v>
      </c>
      <c r="Z3" s="54" t="s">
        <v>229</v>
      </c>
      <c r="AA3" s="54" t="s">
        <v>228</v>
      </c>
      <c r="AB3" s="54" t="s">
        <v>227</v>
      </c>
      <c r="AC3" s="54" t="s">
        <v>226</v>
      </c>
      <c r="AD3" s="54" t="s">
        <v>225</v>
      </c>
      <c r="AE3" s="54" t="s">
        <v>224</v>
      </c>
      <c r="AF3" s="54" t="s">
        <v>223</v>
      </c>
      <c r="AG3" s="54" t="s">
        <v>222</v>
      </c>
      <c r="AH3" s="54" t="s">
        <v>221</v>
      </c>
      <c r="AI3" s="54" t="s">
        <v>220</v>
      </c>
      <c r="AJ3" s="54" t="s">
        <v>219</v>
      </c>
      <c r="AK3" s="54" t="s">
        <v>218</v>
      </c>
      <c r="AL3" s="54" t="s">
        <v>217</v>
      </c>
      <c r="AM3" s="54" t="s">
        <v>216</v>
      </c>
      <c r="AN3" s="54" t="s">
        <v>215</v>
      </c>
      <c r="AO3" s="54" t="s">
        <v>214</v>
      </c>
      <c r="AP3" s="54" t="s">
        <v>213</v>
      </c>
      <c r="AQ3" s="54" t="s">
        <v>212</v>
      </c>
      <c r="AR3" s="54" t="s">
        <v>211</v>
      </c>
      <c r="AS3" s="54" t="s">
        <v>210</v>
      </c>
      <c r="AT3" s="54" t="s">
        <v>209</v>
      </c>
      <c r="AU3" s="54" t="s">
        <v>208</v>
      </c>
      <c r="AV3" s="54" t="s">
        <v>207</v>
      </c>
      <c r="AW3" s="54" t="s">
        <v>206</v>
      </c>
    </row>
    <row r="4" spans="1:49" x14ac:dyDescent="0.2">
      <c r="A4" s="54">
        <v>-44.748603352000003</v>
      </c>
      <c r="B4" s="54">
        <v>4.7490739999999998E-3</v>
      </c>
      <c r="C4" s="54">
        <v>2.8930140000000002E-3</v>
      </c>
      <c r="D4" s="54">
        <v>6.024756E-3</v>
      </c>
      <c r="E4" s="54">
        <v>2.913541E-3</v>
      </c>
      <c r="F4" s="54">
        <v>3.6174739999999999E-3</v>
      </c>
      <c r="G4" s="54">
        <v>2.9216400000000001E-3</v>
      </c>
      <c r="H4" s="54">
        <v>3.4479150000000002E-3</v>
      </c>
      <c r="I4" s="54">
        <v>3.9691149999999996E-3</v>
      </c>
      <c r="J4" s="54">
        <v>3.8022440000000002E-3</v>
      </c>
      <c r="K4" s="54">
        <v>2.884148E-3</v>
      </c>
      <c r="L4" s="54">
        <v>3.4177019999999999E-3</v>
      </c>
      <c r="M4" s="54">
        <v>3.357343E-3</v>
      </c>
      <c r="N4" s="54">
        <v>3.338574E-3</v>
      </c>
      <c r="O4" s="54">
        <v>3.0587180000000002E-3</v>
      </c>
      <c r="P4" s="54">
        <v>3.259418E-3</v>
      </c>
      <c r="Q4" s="54">
        <v>6.7690299999999997E-3</v>
      </c>
      <c r="R4" s="54">
        <v>4.2395519999999997E-3</v>
      </c>
      <c r="S4" s="54">
        <v>4.944965E-3</v>
      </c>
      <c r="T4" s="54">
        <v>2.856927E-3</v>
      </c>
      <c r="U4" s="54">
        <v>4.1429359999999998E-3</v>
      </c>
      <c r="V4" s="54">
        <v>3.4260699999999998E-3</v>
      </c>
      <c r="W4" s="54">
        <v>5.9758529999999997E-3</v>
      </c>
      <c r="X4" s="54">
        <v>2.9943650000000001E-3</v>
      </c>
      <c r="Y4" s="54">
        <v>2.5332250000000001E-3</v>
      </c>
      <c r="Z4" s="54">
        <v>5.1628780000000001E-3</v>
      </c>
      <c r="AA4" s="54">
        <v>3.3522090000000001E-3</v>
      </c>
      <c r="AB4" s="54">
        <v>2.5844370000000002E-3</v>
      </c>
      <c r="AC4" s="54">
        <v>5.9889310000000003E-3</v>
      </c>
      <c r="AD4" s="54">
        <v>3.5767030000000001E-3</v>
      </c>
      <c r="AE4" s="54">
        <v>3.3724470000000002E-3</v>
      </c>
      <c r="AF4" s="54">
        <v>2.686005E-3</v>
      </c>
      <c r="AG4" s="54">
        <v>2.9799969999999999E-3</v>
      </c>
      <c r="AH4" s="54">
        <v>3.3100289999999999E-3</v>
      </c>
      <c r="AI4" s="54">
        <v>2.7163560000000001E-3</v>
      </c>
      <c r="AJ4" s="54">
        <v>2.7180220000000001E-3</v>
      </c>
      <c r="AK4" s="54">
        <v>3.4367130000000001E-3</v>
      </c>
      <c r="AL4" s="54">
        <v>3.5933440000000001E-3</v>
      </c>
      <c r="AM4" s="54">
        <v>5.8399080000000004E-3</v>
      </c>
      <c r="AN4" s="54">
        <v>2.7410860000000002E-3</v>
      </c>
      <c r="AO4" s="54">
        <v>3.6397560000000001E-3</v>
      </c>
      <c r="AP4" s="54">
        <v>4.1960620000000004E-3</v>
      </c>
      <c r="AQ4" s="54">
        <v>4.500052E-3</v>
      </c>
      <c r="AR4" s="54">
        <v>2.7822820000000001E-3</v>
      </c>
      <c r="AS4" s="54">
        <v>2.5481810000000001E-3</v>
      </c>
      <c r="AT4" s="54">
        <v>2.9313099999999999E-3</v>
      </c>
      <c r="AU4" s="54">
        <v>4.2578950000000003E-3</v>
      </c>
      <c r="AV4" s="54">
        <v>3.1236889999999998E-3</v>
      </c>
      <c r="AW4" s="54">
        <v>2.7863380000000002E-3</v>
      </c>
    </row>
    <row r="5" spans="1:49" x14ac:dyDescent="0.2">
      <c r="A5" s="54">
        <v>-43.743016760000003</v>
      </c>
      <c r="B5" s="54">
        <v>4.6736099999999999E-3</v>
      </c>
      <c r="C5" s="54">
        <v>2.685865E-3</v>
      </c>
      <c r="D5" s="54">
        <v>6.1124830000000002E-3</v>
      </c>
      <c r="E5" s="54">
        <v>2.4468150000000002E-3</v>
      </c>
      <c r="F5" s="54">
        <v>3.6541640000000001E-3</v>
      </c>
      <c r="G5" s="54">
        <v>3.1099930000000001E-3</v>
      </c>
      <c r="H5" s="54">
        <v>3.5446919999999999E-3</v>
      </c>
      <c r="I5" s="54">
        <v>3.7836800000000002E-3</v>
      </c>
      <c r="J5" s="54">
        <v>3.7302009999999998E-3</v>
      </c>
      <c r="K5" s="54">
        <v>2.7184000000000002E-3</v>
      </c>
      <c r="L5" s="54">
        <v>3.3948509999999999E-3</v>
      </c>
      <c r="M5" s="54">
        <v>3.1369150000000001E-3</v>
      </c>
      <c r="N5" s="54">
        <v>3.4668820000000001E-3</v>
      </c>
      <c r="O5" s="54">
        <v>2.9434779999999998E-3</v>
      </c>
      <c r="P5" s="54">
        <v>3.2984350000000002E-3</v>
      </c>
      <c r="Q5" s="54">
        <v>5.4962370000000002E-3</v>
      </c>
      <c r="R5" s="54">
        <v>3.9104630000000003E-3</v>
      </c>
      <c r="S5" s="54">
        <v>5.1613010000000001E-3</v>
      </c>
      <c r="T5" s="54">
        <v>2.7766610000000001E-3</v>
      </c>
      <c r="U5" s="54">
        <v>3.7106959999999999E-3</v>
      </c>
      <c r="V5" s="54">
        <v>3.208023E-3</v>
      </c>
      <c r="W5" s="54">
        <v>4.7837260000000003E-3</v>
      </c>
      <c r="X5" s="54">
        <v>3.030455E-3</v>
      </c>
      <c r="Y5" s="54">
        <v>2.6782170000000001E-3</v>
      </c>
      <c r="Z5" s="54">
        <v>4.9075860000000002E-3</v>
      </c>
      <c r="AA5" s="54">
        <v>3.4210339999999999E-3</v>
      </c>
      <c r="AB5" s="54">
        <v>2.5937870000000002E-3</v>
      </c>
      <c r="AC5" s="54">
        <v>5.7257050000000002E-3</v>
      </c>
      <c r="AD5" s="54">
        <v>2.9315299999999999E-3</v>
      </c>
      <c r="AE5" s="54">
        <v>2.1842680000000001E-3</v>
      </c>
      <c r="AF5" s="54">
        <v>2.5131260000000001E-3</v>
      </c>
      <c r="AG5" s="54">
        <v>3.2563570000000001E-3</v>
      </c>
      <c r="AH5" s="54">
        <v>2.801858E-3</v>
      </c>
      <c r="AI5" s="54">
        <v>2.6951179999999998E-3</v>
      </c>
      <c r="AJ5" s="54">
        <v>2.6760040000000001E-3</v>
      </c>
      <c r="AK5" s="54">
        <v>3.2421780000000001E-3</v>
      </c>
      <c r="AL5" s="54">
        <v>3.4091939999999999E-3</v>
      </c>
      <c r="AM5" s="54">
        <v>5.8343170000000003E-3</v>
      </c>
      <c r="AN5" s="54">
        <v>2.5043539999999999E-3</v>
      </c>
      <c r="AO5" s="54">
        <v>2.9007109999999998E-3</v>
      </c>
      <c r="AP5" s="54">
        <v>4.1056560000000001E-3</v>
      </c>
      <c r="AQ5" s="54">
        <v>3.1636479999999998E-3</v>
      </c>
      <c r="AR5" s="54">
        <v>2.7532149999999998E-3</v>
      </c>
      <c r="AS5" s="54">
        <v>2.3578980000000002E-3</v>
      </c>
      <c r="AT5" s="54">
        <v>2.7707169999999998E-3</v>
      </c>
      <c r="AU5" s="54">
        <v>3.7056509999999999E-3</v>
      </c>
      <c r="AV5" s="54">
        <v>3.1385720000000001E-3</v>
      </c>
      <c r="AW5" s="54">
        <v>2.8830449999999999E-3</v>
      </c>
    </row>
    <row r="6" spans="1:49" x14ac:dyDescent="0.2">
      <c r="A6" s="54">
        <v>-42.737430168000003</v>
      </c>
      <c r="B6" s="54">
        <v>4.5671940000000001E-3</v>
      </c>
      <c r="C6" s="54">
        <v>2.592567E-3</v>
      </c>
      <c r="D6" s="54">
        <v>6.1560809999999999E-3</v>
      </c>
      <c r="E6" s="54">
        <v>2.502616E-3</v>
      </c>
      <c r="F6" s="54">
        <v>3.4123970000000002E-3</v>
      </c>
      <c r="G6" s="54">
        <v>3.1396359999999999E-3</v>
      </c>
      <c r="H6" s="54">
        <v>3.3058860000000001E-3</v>
      </c>
      <c r="I6" s="54">
        <v>3.5362660000000001E-3</v>
      </c>
      <c r="J6" s="54">
        <v>3.6352099999999998E-3</v>
      </c>
      <c r="K6" s="54">
        <v>2.763485E-3</v>
      </c>
      <c r="L6" s="54">
        <v>3.1494309999999998E-3</v>
      </c>
      <c r="M6" s="54">
        <v>2.9187499999999999E-3</v>
      </c>
      <c r="N6" s="54">
        <v>3.4825839999999999E-3</v>
      </c>
      <c r="O6" s="54">
        <v>2.9794769999999999E-3</v>
      </c>
      <c r="P6" s="54">
        <v>3.4494320000000001E-3</v>
      </c>
      <c r="Q6" s="54">
        <v>4.6314679999999997E-3</v>
      </c>
      <c r="R6" s="54">
        <v>3.8970459999999999E-3</v>
      </c>
      <c r="S6" s="54">
        <v>5.4796430000000002E-3</v>
      </c>
      <c r="T6" s="54">
        <v>2.7577959999999999E-3</v>
      </c>
      <c r="U6" s="54">
        <v>3.6803589999999998E-3</v>
      </c>
      <c r="V6" s="54">
        <v>3.3098479999999998E-3</v>
      </c>
      <c r="W6" s="54">
        <v>4.8560499999999998E-3</v>
      </c>
      <c r="X6" s="54">
        <v>3.1474020000000001E-3</v>
      </c>
      <c r="Y6" s="54">
        <v>2.859941E-3</v>
      </c>
      <c r="Z6" s="54">
        <v>4.4497759999999999E-3</v>
      </c>
      <c r="AA6" s="54">
        <v>3.5767350000000002E-3</v>
      </c>
      <c r="AB6" s="54">
        <v>2.607781E-3</v>
      </c>
      <c r="AC6" s="54">
        <v>5.8992350000000001E-3</v>
      </c>
      <c r="AD6" s="54">
        <v>2.9218970000000001E-3</v>
      </c>
      <c r="AE6" s="54">
        <v>2.1645800000000001E-3</v>
      </c>
      <c r="AF6" s="54">
        <v>2.8601880000000001E-3</v>
      </c>
      <c r="AG6" s="54">
        <v>3.5142070000000001E-3</v>
      </c>
      <c r="AH6" s="54">
        <v>3.1311030000000001E-3</v>
      </c>
      <c r="AI6" s="54">
        <v>2.8203379999999999E-3</v>
      </c>
      <c r="AJ6" s="54">
        <v>2.7669719999999999E-3</v>
      </c>
      <c r="AK6" s="54">
        <v>3.2163920000000002E-3</v>
      </c>
      <c r="AL6" s="54">
        <v>3.19419E-3</v>
      </c>
      <c r="AM6" s="54">
        <v>6.054617E-3</v>
      </c>
      <c r="AN6" s="54">
        <v>2.743115E-3</v>
      </c>
      <c r="AO6" s="54">
        <v>3.0058390000000002E-3</v>
      </c>
      <c r="AP6" s="54">
        <v>4.0523599999999996E-3</v>
      </c>
      <c r="AQ6" s="54">
        <v>3.569413E-3</v>
      </c>
      <c r="AR6" s="54">
        <v>2.6711819999999998E-3</v>
      </c>
      <c r="AS6" s="54">
        <v>2.5732939999999998E-3</v>
      </c>
      <c r="AT6" s="54">
        <v>3.043605E-3</v>
      </c>
      <c r="AU6" s="54">
        <v>3.413597E-3</v>
      </c>
      <c r="AV6" s="54">
        <v>3.1550079999999999E-3</v>
      </c>
      <c r="AW6" s="54">
        <v>3.2053479999999998E-3</v>
      </c>
    </row>
    <row r="7" spans="1:49" x14ac:dyDescent="0.2">
      <c r="A7" s="54">
        <v>-41.731843574999999</v>
      </c>
      <c r="B7" s="54">
        <v>4.5549859999999996E-3</v>
      </c>
      <c r="C7" s="54">
        <v>2.8092299999999998E-3</v>
      </c>
      <c r="D7" s="54">
        <v>6.5380250000000003E-3</v>
      </c>
      <c r="E7" s="54">
        <v>2.551967E-3</v>
      </c>
      <c r="F7" s="54">
        <v>3.1721660000000001E-3</v>
      </c>
      <c r="G7" s="54">
        <v>3.005794E-3</v>
      </c>
      <c r="H7" s="54">
        <v>3.1132500000000001E-3</v>
      </c>
      <c r="I7" s="54">
        <v>3.626878E-3</v>
      </c>
      <c r="J7" s="54">
        <v>3.765165E-3</v>
      </c>
      <c r="K7" s="54">
        <v>2.8716340000000001E-3</v>
      </c>
      <c r="L7" s="54">
        <v>3.100565E-3</v>
      </c>
      <c r="M7" s="54">
        <v>3.024321E-3</v>
      </c>
      <c r="N7" s="54">
        <v>3.3851829999999999E-3</v>
      </c>
      <c r="O7" s="54">
        <v>2.9803270000000001E-3</v>
      </c>
      <c r="P7" s="54">
        <v>3.8934859999999998E-3</v>
      </c>
      <c r="Q7" s="54">
        <v>3.852528E-3</v>
      </c>
      <c r="R7" s="54">
        <v>4.2941000000000003E-3</v>
      </c>
      <c r="S7" s="54">
        <v>5.8366069999999997E-3</v>
      </c>
      <c r="T7" s="54">
        <v>2.9063169999999998E-3</v>
      </c>
      <c r="U7" s="54">
        <v>3.9828909999999997E-3</v>
      </c>
      <c r="V7" s="54">
        <v>3.7590290000000001E-3</v>
      </c>
      <c r="W7" s="54">
        <v>4.4601559999999998E-3</v>
      </c>
      <c r="X7" s="54">
        <v>3.2853299999999999E-3</v>
      </c>
      <c r="Y7" s="54">
        <v>3.0891859999999998E-3</v>
      </c>
      <c r="Z7" s="54">
        <v>3.394836E-3</v>
      </c>
      <c r="AA7" s="54">
        <v>3.6839500000000001E-3</v>
      </c>
      <c r="AB7" s="54">
        <v>2.8402309999999999E-3</v>
      </c>
      <c r="AC7" s="54">
        <v>6.0426689999999996E-3</v>
      </c>
      <c r="AD7" s="54">
        <v>3.2237939999999999E-3</v>
      </c>
      <c r="AE7" s="54">
        <v>2.4866060000000001E-3</v>
      </c>
      <c r="AF7" s="54">
        <v>3.037545E-3</v>
      </c>
      <c r="AG7" s="54">
        <v>3.4159300000000002E-3</v>
      </c>
      <c r="AH7" s="54">
        <v>3.2946949999999998E-3</v>
      </c>
      <c r="AI7" s="54">
        <v>2.8032180000000001E-3</v>
      </c>
      <c r="AJ7" s="54">
        <v>2.9733630000000001E-3</v>
      </c>
      <c r="AK7" s="54">
        <v>3.4039399999999998E-3</v>
      </c>
      <c r="AL7" s="54">
        <v>3.0504320000000001E-3</v>
      </c>
      <c r="AM7" s="54">
        <v>6.2903309999999997E-3</v>
      </c>
      <c r="AN7" s="54">
        <v>2.905421E-3</v>
      </c>
      <c r="AO7" s="54">
        <v>3.4466129999999998E-3</v>
      </c>
      <c r="AP7" s="54">
        <v>3.8169050000000002E-3</v>
      </c>
      <c r="AQ7" s="54">
        <v>3.4807810000000001E-3</v>
      </c>
      <c r="AR7" s="54">
        <v>2.6837940000000002E-3</v>
      </c>
      <c r="AS7" s="54">
        <v>2.5617959999999999E-3</v>
      </c>
      <c r="AT7" s="54">
        <v>3.0014350000000002E-3</v>
      </c>
      <c r="AU7" s="54">
        <v>3.6020620000000001E-3</v>
      </c>
      <c r="AV7" s="54">
        <v>3.6049039999999999E-3</v>
      </c>
      <c r="AW7" s="54">
        <v>3.3293429999999998E-3</v>
      </c>
    </row>
    <row r="8" spans="1:49" x14ac:dyDescent="0.2">
      <c r="A8" s="54">
        <v>-40.726256982999999</v>
      </c>
      <c r="B8" s="54">
        <v>4.4354299999999998E-3</v>
      </c>
      <c r="C8" s="54">
        <v>2.771155E-3</v>
      </c>
      <c r="D8" s="54">
        <v>6.8289270000000003E-3</v>
      </c>
      <c r="E8" s="54">
        <v>2.7650830000000002E-3</v>
      </c>
      <c r="F8" s="54">
        <v>2.9115719999999999E-3</v>
      </c>
      <c r="G8" s="54">
        <v>2.931473E-3</v>
      </c>
      <c r="H8" s="54">
        <v>3.0254349999999999E-3</v>
      </c>
      <c r="I8" s="54">
        <v>3.635147E-3</v>
      </c>
      <c r="J8" s="54">
        <v>3.891182E-3</v>
      </c>
      <c r="K8" s="54">
        <v>2.7427150000000002E-3</v>
      </c>
      <c r="L8" s="54">
        <v>3.300121E-3</v>
      </c>
      <c r="M8" s="54">
        <v>3.1366879999999999E-3</v>
      </c>
      <c r="N8" s="54">
        <v>3.6643209999999999E-3</v>
      </c>
      <c r="O8" s="54">
        <v>2.9639449999999999E-3</v>
      </c>
      <c r="P8" s="54">
        <v>4.281137E-3</v>
      </c>
      <c r="Q8" s="54">
        <v>3.513005E-3</v>
      </c>
      <c r="R8" s="54">
        <v>4.6461580000000001E-3</v>
      </c>
      <c r="S8" s="54">
        <v>6.3309070000000002E-3</v>
      </c>
      <c r="T8" s="54">
        <v>3.0801980000000001E-3</v>
      </c>
      <c r="U8" s="54">
        <v>4.3443099999999997E-3</v>
      </c>
      <c r="V8" s="54">
        <v>4.2040039999999999E-3</v>
      </c>
      <c r="W8" s="54">
        <v>4.686745E-3</v>
      </c>
      <c r="X8" s="54">
        <v>3.4308339999999998E-3</v>
      </c>
      <c r="Y8" s="54">
        <v>3.3324790000000002E-3</v>
      </c>
      <c r="Z8" s="54">
        <v>2.951408E-3</v>
      </c>
      <c r="AA8" s="54">
        <v>3.6691810000000001E-3</v>
      </c>
      <c r="AB8" s="54">
        <v>2.975564E-3</v>
      </c>
      <c r="AC8" s="54">
        <v>6.2541990000000002E-3</v>
      </c>
      <c r="AD8" s="54">
        <v>3.2821740000000001E-3</v>
      </c>
      <c r="AE8" s="54">
        <v>2.5663209999999999E-3</v>
      </c>
      <c r="AF8" s="54">
        <v>3.17286E-3</v>
      </c>
      <c r="AG8" s="54">
        <v>3.5332950000000001E-3</v>
      </c>
      <c r="AH8" s="54">
        <v>3.3583720000000001E-3</v>
      </c>
      <c r="AI8" s="54">
        <v>2.9742610000000002E-3</v>
      </c>
      <c r="AJ8" s="54">
        <v>3.122377E-3</v>
      </c>
      <c r="AK8" s="54">
        <v>3.3682E-3</v>
      </c>
      <c r="AL8" s="54">
        <v>2.633673E-3</v>
      </c>
      <c r="AM8" s="54">
        <v>6.2893100000000002E-3</v>
      </c>
      <c r="AN8" s="54">
        <v>3.0225019999999998E-3</v>
      </c>
      <c r="AO8" s="54">
        <v>3.395524E-3</v>
      </c>
      <c r="AP8" s="54">
        <v>3.865673E-3</v>
      </c>
      <c r="AQ8" s="54">
        <v>3.520179E-3</v>
      </c>
      <c r="AR8" s="54">
        <v>2.825312E-3</v>
      </c>
      <c r="AS8" s="54">
        <v>2.5709970000000002E-3</v>
      </c>
      <c r="AT8" s="54">
        <v>3.069151E-3</v>
      </c>
      <c r="AU8" s="54">
        <v>3.9289160000000002E-3</v>
      </c>
      <c r="AV8" s="54">
        <v>3.8959110000000002E-3</v>
      </c>
      <c r="AW8" s="54">
        <v>3.2916540000000002E-3</v>
      </c>
    </row>
    <row r="9" spans="1:49" x14ac:dyDescent="0.2">
      <c r="A9" s="54">
        <v>-39.720670390999999</v>
      </c>
      <c r="B9" s="54">
        <v>4.8470299999999996E-3</v>
      </c>
      <c r="C9" s="54">
        <v>2.9950649999999999E-3</v>
      </c>
      <c r="D9" s="54">
        <v>7.278461E-3</v>
      </c>
      <c r="E9" s="54">
        <v>2.8695130000000002E-3</v>
      </c>
      <c r="F9" s="54">
        <v>2.9868479999999998E-3</v>
      </c>
      <c r="G9" s="54">
        <v>2.8717899999999999E-3</v>
      </c>
      <c r="H9" s="54">
        <v>3.2735160000000002E-3</v>
      </c>
      <c r="I9" s="54">
        <v>3.4668289999999998E-3</v>
      </c>
      <c r="J9" s="54">
        <v>3.4934340000000001E-3</v>
      </c>
      <c r="K9" s="54">
        <v>2.429208E-3</v>
      </c>
      <c r="L9" s="54">
        <v>3.2222700000000002E-3</v>
      </c>
      <c r="M9" s="54">
        <v>3.0343620000000001E-3</v>
      </c>
      <c r="N9" s="54">
        <v>3.8305259999999999E-3</v>
      </c>
      <c r="O9" s="54">
        <v>2.8406579999999998E-3</v>
      </c>
      <c r="P9" s="54">
        <v>4.3235720000000004E-3</v>
      </c>
      <c r="Q9" s="54">
        <v>3.3797409999999999E-3</v>
      </c>
      <c r="R9" s="54">
        <v>4.8426959999999996E-3</v>
      </c>
      <c r="S9" s="54">
        <v>6.4435919999999997E-3</v>
      </c>
      <c r="T9" s="54">
        <v>3.2597020000000002E-3</v>
      </c>
      <c r="U9" s="54">
        <v>3.9586079999999997E-3</v>
      </c>
      <c r="V9" s="54">
        <v>4.429863E-3</v>
      </c>
      <c r="W9" s="54">
        <v>4.0214760000000004E-3</v>
      </c>
      <c r="X9" s="54">
        <v>3.632143E-3</v>
      </c>
      <c r="Y9" s="54">
        <v>3.5575870000000001E-3</v>
      </c>
      <c r="Z9" s="54">
        <v>3.8581689999999998E-3</v>
      </c>
      <c r="AA9" s="54">
        <v>3.7473279999999999E-3</v>
      </c>
      <c r="AB9" s="54">
        <v>2.988845E-3</v>
      </c>
      <c r="AC9" s="54">
        <v>6.1913020000000001E-3</v>
      </c>
      <c r="AD9" s="54">
        <v>3.1531580000000001E-3</v>
      </c>
      <c r="AE9" s="54">
        <v>2.5898340000000001E-3</v>
      </c>
      <c r="AF9" s="54">
        <v>3.3270349999999999E-3</v>
      </c>
      <c r="AG9" s="54">
        <v>3.4984740000000001E-3</v>
      </c>
      <c r="AH9" s="54">
        <v>3.506777E-3</v>
      </c>
      <c r="AI9" s="54">
        <v>2.9532460000000001E-3</v>
      </c>
      <c r="AJ9" s="54">
        <v>3.183642E-3</v>
      </c>
      <c r="AK9" s="54">
        <v>3.134707E-3</v>
      </c>
      <c r="AL9" s="54">
        <v>2.4933970000000001E-3</v>
      </c>
      <c r="AM9" s="54">
        <v>6.336876E-3</v>
      </c>
      <c r="AN9" s="54">
        <v>3.1706439999999998E-3</v>
      </c>
      <c r="AO9" s="54">
        <v>3.9525180000000004E-3</v>
      </c>
      <c r="AP9" s="54">
        <v>4.0710099999999999E-3</v>
      </c>
      <c r="AQ9" s="54">
        <v>3.195664E-3</v>
      </c>
      <c r="AR9" s="54">
        <v>2.8785619999999999E-3</v>
      </c>
      <c r="AS9" s="54">
        <v>2.7075950000000001E-3</v>
      </c>
      <c r="AT9" s="54">
        <v>3.2878500000000001E-3</v>
      </c>
      <c r="AU9" s="54">
        <v>4.1415929999999998E-3</v>
      </c>
      <c r="AV9" s="54">
        <v>4.1398709999999998E-3</v>
      </c>
      <c r="AW9" s="54">
        <v>3.4683719999999999E-3</v>
      </c>
    </row>
    <row r="10" spans="1:49" x14ac:dyDescent="0.2">
      <c r="A10" s="54">
        <v>-38.715083798999999</v>
      </c>
      <c r="B10" s="54">
        <v>4.5884890000000003E-3</v>
      </c>
      <c r="C10" s="54">
        <v>3.1824959999999999E-3</v>
      </c>
      <c r="D10" s="54">
        <v>7.3972780000000002E-3</v>
      </c>
      <c r="E10" s="54">
        <v>2.9506329999999998E-3</v>
      </c>
      <c r="F10" s="54">
        <v>3.430836E-3</v>
      </c>
      <c r="G10" s="54">
        <v>2.8899820000000001E-3</v>
      </c>
      <c r="H10" s="54">
        <v>3.410396E-3</v>
      </c>
      <c r="I10" s="54">
        <v>3.8510929999999999E-3</v>
      </c>
      <c r="J10" s="54">
        <v>3.4029490000000002E-3</v>
      </c>
      <c r="K10" s="54">
        <v>2.376001E-3</v>
      </c>
      <c r="L10" s="54">
        <v>3.3601289999999999E-3</v>
      </c>
      <c r="M10" s="54">
        <v>2.8368260000000002E-3</v>
      </c>
      <c r="N10" s="54">
        <v>3.6496530000000001E-3</v>
      </c>
      <c r="O10" s="54">
        <v>2.7080870000000001E-3</v>
      </c>
      <c r="P10" s="54">
        <v>4.5923250000000004E-3</v>
      </c>
      <c r="Q10" s="54">
        <v>3.3265539999999998E-3</v>
      </c>
      <c r="R10" s="54">
        <v>5.0624110000000002E-3</v>
      </c>
      <c r="S10" s="54">
        <v>6.4129809999999999E-3</v>
      </c>
      <c r="T10" s="54">
        <v>3.3620270000000001E-3</v>
      </c>
      <c r="U10" s="54">
        <v>4.09232E-3</v>
      </c>
      <c r="V10" s="54">
        <v>3.9493339999999997E-3</v>
      </c>
      <c r="W10" s="54">
        <v>4.0653909999999998E-3</v>
      </c>
      <c r="X10" s="54">
        <v>3.8792840000000002E-3</v>
      </c>
      <c r="Y10" s="54">
        <v>3.7885280000000002E-3</v>
      </c>
      <c r="Z10" s="54">
        <v>4.7570920000000001E-3</v>
      </c>
      <c r="AA10" s="54">
        <v>3.9383120000000002E-3</v>
      </c>
      <c r="AB10" s="54">
        <v>3.149551E-3</v>
      </c>
      <c r="AC10" s="54">
        <v>6.1889359999999999E-3</v>
      </c>
      <c r="AD10" s="54">
        <v>3.0298040000000001E-3</v>
      </c>
      <c r="AE10" s="54">
        <v>2.7962099999999999E-3</v>
      </c>
      <c r="AF10" s="54">
        <v>3.517516E-3</v>
      </c>
      <c r="AG10" s="54">
        <v>3.8762380000000002E-3</v>
      </c>
      <c r="AH10" s="54">
        <v>3.600013E-3</v>
      </c>
      <c r="AI10" s="54">
        <v>3.1197600000000001E-3</v>
      </c>
      <c r="AJ10" s="54">
        <v>3.2120819999999998E-3</v>
      </c>
      <c r="AK10" s="54">
        <v>3.1889710000000001E-3</v>
      </c>
      <c r="AL10" s="54">
        <v>2.7020759999999999E-3</v>
      </c>
      <c r="AM10" s="54">
        <v>6.2863069999999997E-3</v>
      </c>
      <c r="AN10" s="54">
        <v>3.371579E-3</v>
      </c>
      <c r="AO10" s="54">
        <v>3.6385100000000002E-3</v>
      </c>
      <c r="AP10" s="54">
        <v>4.6984119999999999E-3</v>
      </c>
      <c r="AQ10" s="54">
        <v>3.4747189999999998E-3</v>
      </c>
      <c r="AR10" s="54">
        <v>2.7508860000000001E-3</v>
      </c>
      <c r="AS10" s="54">
        <v>2.7404479999999999E-3</v>
      </c>
      <c r="AT10" s="54">
        <v>3.4024849999999998E-3</v>
      </c>
      <c r="AU10" s="54">
        <v>4.6894399999999996E-3</v>
      </c>
      <c r="AV10" s="54">
        <v>4.028383E-3</v>
      </c>
      <c r="AW10" s="54">
        <v>3.7202910000000001E-3</v>
      </c>
    </row>
    <row r="11" spans="1:49" x14ac:dyDescent="0.2">
      <c r="A11" s="54">
        <v>-37.709497206999998</v>
      </c>
      <c r="B11" s="54">
        <v>4.3908209999999996E-3</v>
      </c>
      <c r="C11" s="54">
        <v>3.3888740000000001E-3</v>
      </c>
      <c r="D11" s="54">
        <v>7.2124759999999998E-3</v>
      </c>
      <c r="E11" s="54">
        <v>3.2984960000000002E-3</v>
      </c>
      <c r="F11" s="54">
        <v>3.2858129999999998E-3</v>
      </c>
      <c r="G11" s="54">
        <v>3.1393049999999998E-3</v>
      </c>
      <c r="H11" s="54">
        <v>3.3778979999999998E-3</v>
      </c>
      <c r="I11" s="54">
        <v>4.2563590000000004E-3</v>
      </c>
      <c r="J11" s="54">
        <v>3.6513610000000001E-3</v>
      </c>
      <c r="K11" s="54">
        <v>2.5067430000000001E-3</v>
      </c>
      <c r="L11" s="54">
        <v>3.4845560000000002E-3</v>
      </c>
      <c r="M11" s="54">
        <v>2.8993669999999999E-3</v>
      </c>
      <c r="N11" s="54">
        <v>3.5023670000000002E-3</v>
      </c>
      <c r="O11" s="54">
        <v>2.80599E-3</v>
      </c>
      <c r="P11" s="54">
        <v>4.6827070000000004E-3</v>
      </c>
      <c r="Q11" s="54">
        <v>3.1812099999999999E-3</v>
      </c>
      <c r="R11" s="54">
        <v>4.528153E-3</v>
      </c>
      <c r="S11" s="54">
        <v>6.9247450000000004E-3</v>
      </c>
      <c r="T11" s="54">
        <v>3.4359939999999999E-3</v>
      </c>
      <c r="U11" s="54">
        <v>4.2677069999999999E-3</v>
      </c>
      <c r="V11" s="54">
        <v>4.0274309999999997E-3</v>
      </c>
      <c r="W11" s="54">
        <v>3.9633309999999996E-3</v>
      </c>
      <c r="X11" s="54">
        <v>4.3221359999999999E-3</v>
      </c>
      <c r="Y11" s="54">
        <v>3.9623769999999996E-3</v>
      </c>
      <c r="Z11" s="54">
        <v>4.3164609999999997E-3</v>
      </c>
      <c r="AA11" s="54">
        <v>4.078468E-3</v>
      </c>
      <c r="AB11" s="54">
        <v>3.1680580000000001E-3</v>
      </c>
      <c r="AC11" s="54">
        <v>6.1884569999999996E-3</v>
      </c>
      <c r="AD11" s="54">
        <v>2.9719770000000002E-3</v>
      </c>
      <c r="AE11" s="54">
        <v>2.9654870000000002E-3</v>
      </c>
      <c r="AF11" s="54">
        <v>3.6145460000000002E-3</v>
      </c>
      <c r="AG11" s="54">
        <v>4.0451790000000003E-3</v>
      </c>
      <c r="AH11" s="54">
        <v>3.8820780000000002E-3</v>
      </c>
      <c r="AI11" s="54">
        <v>3.6582049999999999E-3</v>
      </c>
      <c r="AJ11" s="54">
        <v>3.2756109999999999E-3</v>
      </c>
      <c r="AK11" s="54">
        <v>3.4407410000000002E-3</v>
      </c>
      <c r="AL11" s="54">
        <v>2.8388770000000001E-3</v>
      </c>
      <c r="AM11" s="54">
        <v>6.1200719999999998E-3</v>
      </c>
      <c r="AN11" s="54">
        <v>3.4436530000000001E-3</v>
      </c>
      <c r="AO11" s="54">
        <v>3.9540749999999996E-3</v>
      </c>
      <c r="AP11" s="54">
        <v>4.8215319999999999E-3</v>
      </c>
      <c r="AQ11" s="54">
        <v>3.8392460000000002E-3</v>
      </c>
      <c r="AR11" s="54">
        <v>2.9173570000000002E-3</v>
      </c>
      <c r="AS11" s="54">
        <v>2.8777199999999998E-3</v>
      </c>
      <c r="AT11" s="54">
        <v>3.5811850000000002E-3</v>
      </c>
      <c r="AU11" s="54">
        <v>4.814151E-3</v>
      </c>
      <c r="AV11" s="54">
        <v>3.6518660000000001E-3</v>
      </c>
      <c r="AW11" s="54">
        <v>3.4839749999999998E-3</v>
      </c>
    </row>
    <row r="12" spans="1:49" x14ac:dyDescent="0.2">
      <c r="A12" s="54">
        <v>-36.703910614999998</v>
      </c>
      <c r="B12" s="54">
        <v>4.7056909999999997E-3</v>
      </c>
      <c r="C12" s="54">
        <v>3.3131699999999998E-3</v>
      </c>
      <c r="D12" s="54">
        <v>7.0815210000000003E-3</v>
      </c>
      <c r="E12" s="54">
        <v>3.4855260000000001E-3</v>
      </c>
      <c r="F12" s="54">
        <v>3.0327840000000002E-3</v>
      </c>
      <c r="G12" s="54">
        <v>3.4881349999999998E-3</v>
      </c>
      <c r="H12" s="54">
        <v>3.393943E-3</v>
      </c>
      <c r="I12" s="54">
        <v>4.2202109999999998E-3</v>
      </c>
      <c r="J12" s="54">
        <v>3.4267659999999999E-3</v>
      </c>
      <c r="K12" s="54">
        <v>2.441501E-3</v>
      </c>
      <c r="L12" s="54">
        <v>3.4549699999999999E-3</v>
      </c>
      <c r="M12" s="54">
        <v>3.099171E-3</v>
      </c>
      <c r="N12" s="54">
        <v>3.4252599999999998E-3</v>
      </c>
      <c r="O12" s="54">
        <v>2.9884349999999998E-3</v>
      </c>
      <c r="P12" s="54">
        <v>4.9461890000000001E-3</v>
      </c>
      <c r="Q12" s="54">
        <v>2.9937480000000001E-3</v>
      </c>
      <c r="R12" s="54">
        <v>4.2577659999999996E-3</v>
      </c>
      <c r="S12" s="54">
        <v>8.1008409999999993E-3</v>
      </c>
      <c r="T12" s="54">
        <v>3.6536199999999998E-3</v>
      </c>
      <c r="U12" s="54">
        <v>4.5695680000000004E-3</v>
      </c>
      <c r="V12" s="54">
        <v>4.8011420000000004E-3</v>
      </c>
      <c r="W12" s="54">
        <v>4.0860690000000003E-3</v>
      </c>
      <c r="X12" s="54">
        <v>4.8281269999999998E-3</v>
      </c>
      <c r="Y12" s="54">
        <v>4.1489839999999997E-3</v>
      </c>
      <c r="Z12" s="54">
        <v>3.2130290000000001E-3</v>
      </c>
      <c r="AA12" s="54">
        <v>4.2931209999999996E-3</v>
      </c>
      <c r="AB12" s="54">
        <v>3.6162329999999999E-3</v>
      </c>
      <c r="AC12" s="54">
        <v>5.8636959999999998E-3</v>
      </c>
      <c r="AD12" s="54">
        <v>3.3878409999999999E-3</v>
      </c>
      <c r="AE12" s="54">
        <v>3.2310160000000002E-3</v>
      </c>
      <c r="AF12" s="54">
        <v>3.365285E-3</v>
      </c>
      <c r="AG12" s="54">
        <v>4.11393E-3</v>
      </c>
      <c r="AH12" s="54">
        <v>4.0626350000000002E-3</v>
      </c>
      <c r="AI12" s="54">
        <v>3.5721730000000001E-3</v>
      </c>
      <c r="AJ12" s="54">
        <v>3.3982019999999999E-3</v>
      </c>
      <c r="AK12" s="54">
        <v>3.5504120000000002E-3</v>
      </c>
      <c r="AL12" s="54">
        <v>2.8226660000000002E-3</v>
      </c>
      <c r="AM12" s="54">
        <v>6.0862210000000002E-3</v>
      </c>
      <c r="AN12" s="54">
        <v>3.6284389999999998E-3</v>
      </c>
      <c r="AO12" s="54">
        <v>3.8201239999999998E-3</v>
      </c>
      <c r="AP12" s="54">
        <v>4.7021390000000001E-3</v>
      </c>
      <c r="AQ12" s="54">
        <v>3.812293E-3</v>
      </c>
      <c r="AR12" s="54">
        <v>2.9616410000000001E-3</v>
      </c>
      <c r="AS12" s="54">
        <v>2.9715459999999998E-3</v>
      </c>
      <c r="AT12" s="54">
        <v>4.017858E-3</v>
      </c>
      <c r="AU12" s="54">
        <v>4.6616720000000004E-3</v>
      </c>
      <c r="AV12" s="54">
        <v>3.8965969999999999E-3</v>
      </c>
      <c r="AW12" s="54">
        <v>3.6558210000000001E-3</v>
      </c>
    </row>
    <row r="13" spans="1:49" x14ac:dyDescent="0.2">
      <c r="A13" s="54">
        <v>-35.698324022000001</v>
      </c>
      <c r="B13" s="54">
        <v>4.5458490000000002E-3</v>
      </c>
      <c r="C13" s="54">
        <v>3.167961E-3</v>
      </c>
      <c r="D13" s="54">
        <v>6.9947619999999999E-3</v>
      </c>
      <c r="E13" s="54">
        <v>3.2656080000000001E-3</v>
      </c>
      <c r="F13" s="54">
        <v>3.1654029999999998E-3</v>
      </c>
      <c r="G13" s="54">
        <v>3.5040829999999999E-3</v>
      </c>
      <c r="H13" s="54">
        <v>3.3997039999999999E-3</v>
      </c>
      <c r="I13" s="54">
        <v>3.9783220000000003E-3</v>
      </c>
      <c r="J13" s="54">
        <v>3.627978E-3</v>
      </c>
      <c r="K13" s="54">
        <v>2.6575370000000002E-3</v>
      </c>
      <c r="L13" s="54">
        <v>3.3898769999999999E-3</v>
      </c>
      <c r="M13" s="54">
        <v>3.2658190000000001E-3</v>
      </c>
      <c r="N13" s="54">
        <v>3.3309339999999998E-3</v>
      </c>
      <c r="O13" s="54">
        <v>3.0808049999999998E-3</v>
      </c>
      <c r="P13" s="54">
        <v>4.9242319999999997E-3</v>
      </c>
      <c r="Q13" s="54">
        <v>3.2365229999999998E-3</v>
      </c>
      <c r="R13" s="54">
        <v>4.4579950000000002E-3</v>
      </c>
      <c r="S13" s="54">
        <v>8.7145839999999992E-3</v>
      </c>
      <c r="T13" s="54">
        <v>3.7370440000000001E-3</v>
      </c>
      <c r="U13" s="54">
        <v>4.5631359999999998E-3</v>
      </c>
      <c r="V13" s="54">
        <v>5.0371870000000003E-3</v>
      </c>
      <c r="W13" s="54">
        <v>4.4392190000000003E-3</v>
      </c>
      <c r="X13" s="54">
        <v>5.5384709999999997E-3</v>
      </c>
      <c r="Y13" s="54">
        <v>4.201598E-3</v>
      </c>
      <c r="Z13" s="54">
        <v>2.58851E-3</v>
      </c>
      <c r="AA13" s="54">
        <v>4.4357779999999996E-3</v>
      </c>
      <c r="AB13" s="54">
        <v>3.4829069999999999E-3</v>
      </c>
      <c r="AC13" s="54">
        <v>5.5688999999999999E-3</v>
      </c>
      <c r="AD13" s="54">
        <v>3.4134270000000001E-3</v>
      </c>
      <c r="AE13" s="54">
        <v>3.6136789999999998E-3</v>
      </c>
      <c r="AF13" s="54">
        <v>3.642485E-3</v>
      </c>
      <c r="AG13" s="54">
        <v>4.1740040000000003E-3</v>
      </c>
      <c r="AH13" s="54">
        <v>4.2295309999999999E-3</v>
      </c>
      <c r="AI13" s="54">
        <v>3.6101900000000001E-3</v>
      </c>
      <c r="AJ13" s="54">
        <v>3.5584409999999999E-3</v>
      </c>
      <c r="AK13" s="54">
        <v>4.0582329999999996E-3</v>
      </c>
      <c r="AL13" s="54">
        <v>2.8284550000000001E-3</v>
      </c>
      <c r="AM13" s="54">
        <v>6.0113049999999998E-3</v>
      </c>
      <c r="AN13" s="54">
        <v>3.8334670000000001E-3</v>
      </c>
      <c r="AO13" s="54">
        <v>4.1051519999999999E-3</v>
      </c>
      <c r="AP13" s="54">
        <v>4.7252029999999999E-3</v>
      </c>
      <c r="AQ13" s="54">
        <v>3.551612E-3</v>
      </c>
      <c r="AR13" s="54">
        <v>3.1050890000000001E-3</v>
      </c>
      <c r="AS13" s="54">
        <v>2.933677E-3</v>
      </c>
      <c r="AT13" s="54">
        <v>3.6477810000000001E-3</v>
      </c>
      <c r="AU13" s="54">
        <v>4.524681E-3</v>
      </c>
      <c r="AV13" s="54">
        <v>3.9507810000000004E-3</v>
      </c>
      <c r="AW13" s="54">
        <v>4.2967450000000003E-3</v>
      </c>
    </row>
    <row r="14" spans="1:49" x14ac:dyDescent="0.2">
      <c r="A14" s="54">
        <v>-34.692737430000001</v>
      </c>
      <c r="B14" s="54">
        <v>4.3064490000000004E-3</v>
      </c>
      <c r="C14" s="54">
        <v>3.3809230000000001E-3</v>
      </c>
      <c r="D14" s="54">
        <v>6.6019149999999999E-3</v>
      </c>
      <c r="E14" s="54">
        <v>3.020001E-3</v>
      </c>
      <c r="F14" s="54">
        <v>3.3920780000000002E-3</v>
      </c>
      <c r="G14" s="54">
        <v>3.4038369999999998E-3</v>
      </c>
      <c r="H14" s="54">
        <v>3.413138E-3</v>
      </c>
      <c r="I14" s="54">
        <v>3.9582619999999997E-3</v>
      </c>
      <c r="J14" s="54">
        <v>4.1113429999999999E-3</v>
      </c>
      <c r="K14" s="54">
        <v>2.7512970000000002E-3</v>
      </c>
      <c r="L14" s="54">
        <v>3.6580689999999999E-3</v>
      </c>
      <c r="M14" s="54">
        <v>3.233255E-3</v>
      </c>
      <c r="N14" s="54">
        <v>3.4731229999999998E-3</v>
      </c>
      <c r="O14" s="54">
        <v>3.0882029999999999E-3</v>
      </c>
      <c r="P14" s="54">
        <v>5.2944120000000001E-3</v>
      </c>
      <c r="Q14" s="54">
        <v>3.595801E-3</v>
      </c>
      <c r="R14" s="54">
        <v>4.6346310000000002E-3</v>
      </c>
      <c r="S14" s="54">
        <v>8.8967839999999996E-3</v>
      </c>
      <c r="T14" s="54">
        <v>3.9544050000000002E-3</v>
      </c>
      <c r="U14" s="54">
        <v>4.1168239999999998E-3</v>
      </c>
      <c r="V14" s="54">
        <v>4.7946869999999997E-3</v>
      </c>
      <c r="W14" s="54">
        <v>4.9362599999999996E-3</v>
      </c>
      <c r="X14" s="54">
        <v>6.4585950000000001E-3</v>
      </c>
      <c r="Y14" s="54">
        <v>4.1560039999999996E-3</v>
      </c>
      <c r="Z14" s="54">
        <v>2.8485379999999999E-3</v>
      </c>
      <c r="AA14" s="54">
        <v>4.619555E-3</v>
      </c>
      <c r="AB14" s="54">
        <v>3.3097130000000002E-3</v>
      </c>
      <c r="AC14" s="54">
        <v>5.1978270000000003E-3</v>
      </c>
      <c r="AD14" s="54">
        <v>3.4285729999999999E-3</v>
      </c>
      <c r="AE14" s="54">
        <v>3.300646E-3</v>
      </c>
      <c r="AF14" s="54">
        <v>3.9745120000000004E-3</v>
      </c>
      <c r="AG14" s="54">
        <v>4.5735050000000003E-3</v>
      </c>
      <c r="AH14" s="54">
        <v>4.4762810000000004E-3</v>
      </c>
      <c r="AI14" s="54">
        <v>3.8002840000000001E-3</v>
      </c>
      <c r="AJ14" s="54">
        <v>3.7416060000000002E-3</v>
      </c>
      <c r="AK14" s="54">
        <v>3.9477949999999996E-3</v>
      </c>
      <c r="AL14" s="54">
        <v>2.7961319999999998E-3</v>
      </c>
      <c r="AM14" s="54">
        <v>5.7457439999999997E-3</v>
      </c>
      <c r="AN14" s="54">
        <v>4.5498270000000002E-3</v>
      </c>
      <c r="AO14" s="54">
        <v>4.5891179999999997E-3</v>
      </c>
      <c r="AP14" s="54">
        <v>4.7495949999999997E-3</v>
      </c>
      <c r="AQ14" s="54">
        <v>3.5392890000000002E-3</v>
      </c>
      <c r="AR14" s="54">
        <v>3.425787E-3</v>
      </c>
      <c r="AS14" s="54">
        <v>2.8583660000000002E-3</v>
      </c>
      <c r="AT14" s="54">
        <v>3.6323029999999999E-3</v>
      </c>
      <c r="AU14" s="54">
        <v>4.5860010000000001E-3</v>
      </c>
      <c r="AV14" s="54">
        <v>4.2844909999999996E-3</v>
      </c>
      <c r="AW14" s="54">
        <v>4.1835960000000004E-3</v>
      </c>
    </row>
    <row r="15" spans="1:49" x14ac:dyDescent="0.2">
      <c r="A15" s="54">
        <v>-33.687150838000001</v>
      </c>
      <c r="B15" s="54">
        <v>3.8841819999999999E-3</v>
      </c>
      <c r="C15" s="54">
        <v>3.4285230000000002E-3</v>
      </c>
      <c r="D15" s="54">
        <v>6.1397120000000003E-3</v>
      </c>
      <c r="E15" s="54">
        <v>2.987244E-3</v>
      </c>
      <c r="F15" s="54">
        <v>3.6929879999999999E-3</v>
      </c>
      <c r="G15" s="54">
        <v>3.624936E-3</v>
      </c>
      <c r="H15" s="54">
        <v>3.5329580000000001E-3</v>
      </c>
      <c r="I15" s="54">
        <v>3.861448E-3</v>
      </c>
      <c r="J15" s="54">
        <v>4.3372890000000002E-3</v>
      </c>
      <c r="K15" s="54">
        <v>2.7631909999999999E-3</v>
      </c>
      <c r="L15" s="54">
        <v>4.0792299999999997E-3</v>
      </c>
      <c r="M15" s="54">
        <v>3.302017E-3</v>
      </c>
      <c r="N15" s="54">
        <v>3.737803E-3</v>
      </c>
      <c r="O15" s="54">
        <v>3.0247400000000002E-3</v>
      </c>
      <c r="P15" s="54">
        <v>5.5852430000000002E-3</v>
      </c>
      <c r="Q15" s="54">
        <v>3.8026470000000001E-3</v>
      </c>
      <c r="R15" s="54">
        <v>5.0457449999999999E-3</v>
      </c>
      <c r="S15" s="54">
        <v>8.7126919999999993E-3</v>
      </c>
      <c r="T15" s="54">
        <v>4.1544670000000002E-3</v>
      </c>
      <c r="U15" s="54">
        <v>4.0177279999999999E-3</v>
      </c>
      <c r="V15" s="54">
        <v>5.0223840000000004E-3</v>
      </c>
      <c r="W15" s="54">
        <v>4.9977509999999999E-3</v>
      </c>
      <c r="X15" s="54">
        <v>7.6167470000000001E-3</v>
      </c>
      <c r="Y15" s="54">
        <v>4.029871E-3</v>
      </c>
      <c r="Z15" s="54">
        <v>3.8230349999999998E-3</v>
      </c>
      <c r="AA15" s="54">
        <v>4.6618440000000001E-3</v>
      </c>
      <c r="AB15" s="54">
        <v>3.7328550000000002E-3</v>
      </c>
      <c r="AC15" s="54">
        <v>5.0404689999999997E-3</v>
      </c>
      <c r="AD15" s="54">
        <v>3.603055E-3</v>
      </c>
      <c r="AE15" s="54">
        <v>3.5582949999999999E-3</v>
      </c>
      <c r="AF15" s="54">
        <v>4.0114139999999996E-3</v>
      </c>
      <c r="AG15" s="54">
        <v>4.651634E-3</v>
      </c>
      <c r="AH15" s="54">
        <v>4.291006E-3</v>
      </c>
      <c r="AI15" s="54">
        <v>3.9313170000000001E-3</v>
      </c>
      <c r="AJ15" s="54">
        <v>3.9256849999999999E-3</v>
      </c>
      <c r="AK15" s="54">
        <v>3.8591789999999999E-3</v>
      </c>
      <c r="AL15" s="54">
        <v>2.6121130000000001E-3</v>
      </c>
      <c r="AM15" s="54">
        <v>5.5306770000000003E-3</v>
      </c>
      <c r="AN15" s="54">
        <v>4.6377579999999996E-3</v>
      </c>
      <c r="AO15" s="54">
        <v>4.8375320000000003E-3</v>
      </c>
      <c r="AP15" s="54">
        <v>4.769166E-3</v>
      </c>
      <c r="AQ15" s="54">
        <v>3.7286099999999998E-3</v>
      </c>
      <c r="AR15" s="54">
        <v>3.5283939999999998E-3</v>
      </c>
      <c r="AS15" s="54">
        <v>2.8984409999999999E-3</v>
      </c>
      <c r="AT15" s="54">
        <v>4.0084059999999999E-3</v>
      </c>
      <c r="AU15" s="54">
        <v>4.7678149999999999E-3</v>
      </c>
      <c r="AV15" s="54">
        <v>4.0671420000000002E-3</v>
      </c>
      <c r="AW15" s="54">
        <v>4.2384010000000001E-3</v>
      </c>
    </row>
    <row r="16" spans="1:49" x14ac:dyDescent="0.2">
      <c r="A16" s="54">
        <v>-32.681564246000001</v>
      </c>
      <c r="B16" s="54">
        <v>4.1045170000000002E-3</v>
      </c>
      <c r="C16" s="54">
        <v>3.4105979999999999E-3</v>
      </c>
      <c r="D16" s="54">
        <v>6.2485750000000001E-3</v>
      </c>
      <c r="E16" s="54">
        <v>3.1766889999999999E-3</v>
      </c>
      <c r="F16" s="54">
        <v>3.7014589999999998E-3</v>
      </c>
      <c r="G16" s="54">
        <v>3.9611569999999999E-3</v>
      </c>
      <c r="H16" s="54">
        <v>3.6533970000000001E-3</v>
      </c>
      <c r="I16" s="54">
        <v>4.1596250000000001E-3</v>
      </c>
      <c r="J16" s="54">
        <v>4.5536379999999996E-3</v>
      </c>
      <c r="K16" s="54">
        <v>2.6865930000000001E-3</v>
      </c>
      <c r="L16" s="54">
        <v>3.6609099999999999E-3</v>
      </c>
      <c r="M16" s="54">
        <v>3.2854249999999998E-3</v>
      </c>
      <c r="N16" s="54">
        <v>3.7209970000000002E-3</v>
      </c>
      <c r="O16" s="54">
        <v>2.9918280000000002E-3</v>
      </c>
      <c r="P16" s="54">
        <v>6.2620849999999997E-3</v>
      </c>
      <c r="Q16" s="54">
        <v>3.9247889999999997E-3</v>
      </c>
      <c r="R16" s="54">
        <v>5.2406270000000003E-3</v>
      </c>
      <c r="S16" s="54">
        <v>8.0215530000000007E-3</v>
      </c>
      <c r="T16" s="54">
        <v>4.2778449999999997E-3</v>
      </c>
      <c r="U16" s="54">
        <v>4.2397349999999997E-3</v>
      </c>
      <c r="V16" s="54">
        <v>5.455466E-3</v>
      </c>
      <c r="W16" s="54">
        <v>5.824315E-3</v>
      </c>
      <c r="X16" s="54">
        <v>8.9999629999999997E-3</v>
      </c>
      <c r="Y16" s="54">
        <v>3.8085889999999998E-3</v>
      </c>
      <c r="Z16" s="54">
        <v>4.3277070000000001E-3</v>
      </c>
      <c r="AA16" s="54">
        <v>4.6460010000000003E-3</v>
      </c>
      <c r="AB16" s="54">
        <v>3.7308139999999998E-3</v>
      </c>
      <c r="AC16" s="54">
        <v>4.7706909999999996E-3</v>
      </c>
      <c r="AD16" s="54">
        <v>3.9359989999999999E-3</v>
      </c>
      <c r="AE16" s="54">
        <v>3.3115739999999999E-3</v>
      </c>
      <c r="AF16" s="54">
        <v>3.909521E-3</v>
      </c>
      <c r="AG16" s="54">
        <v>4.9510650000000002E-3</v>
      </c>
      <c r="AH16" s="54">
        <v>4.4449420000000003E-3</v>
      </c>
      <c r="AI16" s="54">
        <v>3.8796590000000001E-3</v>
      </c>
      <c r="AJ16" s="54">
        <v>4.0872399999999998E-3</v>
      </c>
      <c r="AK16" s="54">
        <v>3.8700800000000001E-3</v>
      </c>
      <c r="AL16" s="54">
        <v>2.5249090000000001E-3</v>
      </c>
      <c r="AM16" s="54">
        <v>5.3248519999999997E-3</v>
      </c>
      <c r="AN16" s="54">
        <v>4.0487149999999996E-3</v>
      </c>
      <c r="AO16" s="54">
        <v>5.5236909999999998E-3</v>
      </c>
      <c r="AP16" s="54">
        <v>4.9467970000000002E-3</v>
      </c>
      <c r="AQ16" s="54">
        <v>3.85717E-3</v>
      </c>
      <c r="AR16" s="54">
        <v>3.368486E-3</v>
      </c>
      <c r="AS16" s="54">
        <v>2.9179079999999999E-3</v>
      </c>
      <c r="AT16" s="54">
        <v>4.1019890000000003E-3</v>
      </c>
      <c r="AU16" s="54">
        <v>5.248778E-3</v>
      </c>
      <c r="AV16" s="54">
        <v>4.2969660000000002E-3</v>
      </c>
      <c r="AW16" s="54">
        <v>4.7808260000000002E-3</v>
      </c>
    </row>
    <row r="17" spans="1:49" x14ac:dyDescent="0.2">
      <c r="A17" s="54">
        <v>-31.675977654</v>
      </c>
      <c r="B17" s="54">
        <v>4.3282900000000003E-3</v>
      </c>
      <c r="C17" s="54">
        <v>3.7727780000000001E-3</v>
      </c>
      <c r="D17" s="54">
        <v>6.3160739999999996E-3</v>
      </c>
      <c r="E17" s="54">
        <v>3.1896590000000001E-3</v>
      </c>
      <c r="F17" s="54">
        <v>4.0400749999999997E-3</v>
      </c>
      <c r="G17" s="54">
        <v>4.009004E-3</v>
      </c>
      <c r="H17" s="54">
        <v>3.7523249999999999E-3</v>
      </c>
      <c r="I17" s="54">
        <v>4.369029E-3</v>
      </c>
      <c r="J17" s="54">
        <v>4.4707449999999999E-3</v>
      </c>
      <c r="K17" s="54">
        <v>2.7318469999999999E-3</v>
      </c>
      <c r="L17" s="54">
        <v>3.6089999999999998E-3</v>
      </c>
      <c r="M17" s="54">
        <v>3.150356E-3</v>
      </c>
      <c r="N17" s="54">
        <v>4.031565E-3</v>
      </c>
      <c r="O17" s="54">
        <v>3.1597029999999998E-3</v>
      </c>
      <c r="P17" s="54">
        <v>6.0927139999999999E-3</v>
      </c>
      <c r="Q17" s="54">
        <v>4.0269879999999996E-3</v>
      </c>
      <c r="R17" s="54">
        <v>5.779101E-3</v>
      </c>
      <c r="S17" s="54">
        <v>7.7857450000000002E-3</v>
      </c>
      <c r="T17" s="54">
        <v>4.491012E-3</v>
      </c>
      <c r="U17" s="54">
        <v>4.4859660000000001E-3</v>
      </c>
      <c r="V17" s="54">
        <v>5.6724419999999998E-3</v>
      </c>
      <c r="W17" s="54">
        <v>5.8046720000000003E-3</v>
      </c>
      <c r="X17" s="54">
        <v>1.06347E-2</v>
      </c>
      <c r="Y17" s="54">
        <v>3.658148E-3</v>
      </c>
      <c r="Z17" s="54">
        <v>4.3109619999999998E-3</v>
      </c>
      <c r="AA17" s="54">
        <v>4.7252270000000002E-3</v>
      </c>
      <c r="AB17" s="54">
        <v>3.4047069999999999E-3</v>
      </c>
      <c r="AC17" s="54">
        <v>4.7650430000000001E-3</v>
      </c>
      <c r="AD17" s="54">
        <v>3.7206729999999999E-3</v>
      </c>
      <c r="AE17" s="54">
        <v>3.5507889999999999E-3</v>
      </c>
      <c r="AF17" s="54">
        <v>4.1414629999999997E-3</v>
      </c>
      <c r="AG17" s="54">
        <v>6.2620260000000004E-3</v>
      </c>
      <c r="AH17" s="54">
        <v>4.6860390000000003E-3</v>
      </c>
      <c r="AI17" s="54">
        <v>4.4101449999999999E-3</v>
      </c>
      <c r="AJ17" s="54">
        <v>4.2846489999999997E-3</v>
      </c>
      <c r="AK17" s="54">
        <v>3.730115E-3</v>
      </c>
      <c r="AL17" s="54">
        <v>2.825199E-3</v>
      </c>
      <c r="AM17" s="54">
        <v>5.272583E-3</v>
      </c>
      <c r="AN17" s="54">
        <v>4.8455160000000002E-3</v>
      </c>
      <c r="AO17" s="54">
        <v>6.2189970000000004E-3</v>
      </c>
      <c r="AP17" s="54">
        <v>4.8819919999999999E-3</v>
      </c>
      <c r="AQ17" s="54">
        <v>3.8186600000000002E-3</v>
      </c>
      <c r="AR17" s="54">
        <v>3.9256270000000001E-3</v>
      </c>
      <c r="AS17" s="54">
        <v>3.0293360000000001E-3</v>
      </c>
      <c r="AT17" s="54">
        <v>4.4922299999999998E-3</v>
      </c>
      <c r="AU17" s="54">
        <v>5.2291780000000001E-3</v>
      </c>
      <c r="AV17" s="54">
        <v>3.9444279999999998E-3</v>
      </c>
      <c r="AW17" s="54">
        <v>4.8729969999999996E-3</v>
      </c>
    </row>
    <row r="18" spans="1:49" x14ac:dyDescent="0.2">
      <c r="A18" s="54">
        <v>-30.670391061</v>
      </c>
      <c r="B18" s="54">
        <v>4.3679560000000001E-3</v>
      </c>
      <c r="C18" s="54">
        <v>3.7597400000000001E-3</v>
      </c>
      <c r="D18" s="54">
        <v>6.032585E-3</v>
      </c>
      <c r="E18" s="54">
        <v>3.1638759999999999E-3</v>
      </c>
      <c r="F18" s="54">
        <v>4.5579319999999998E-3</v>
      </c>
      <c r="G18" s="54">
        <v>3.890508E-3</v>
      </c>
      <c r="H18" s="54">
        <v>3.6899649999999999E-3</v>
      </c>
      <c r="I18" s="54">
        <v>3.9889679999999999E-3</v>
      </c>
      <c r="J18" s="54">
        <v>4.7755369999999998E-3</v>
      </c>
      <c r="K18" s="54">
        <v>2.8326499999999999E-3</v>
      </c>
      <c r="L18" s="54">
        <v>3.485302E-3</v>
      </c>
      <c r="M18" s="54">
        <v>2.9597690000000001E-3</v>
      </c>
      <c r="N18" s="54">
        <v>4.451216E-3</v>
      </c>
      <c r="O18" s="54">
        <v>3.4592780000000001E-3</v>
      </c>
      <c r="P18" s="54">
        <v>5.6267599999999997E-3</v>
      </c>
      <c r="Q18" s="54">
        <v>3.9871910000000002E-3</v>
      </c>
      <c r="R18" s="54">
        <v>6.1757189999999997E-3</v>
      </c>
      <c r="S18" s="54">
        <v>7.7995599999999997E-3</v>
      </c>
      <c r="T18" s="54">
        <v>4.7411889999999998E-3</v>
      </c>
      <c r="U18" s="54">
        <v>4.8536279999999996E-3</v>
      </c>
      <c r="V18" s="54">
        <v>5.7213619999999998E-3</v>
      </c>
      <c r="W18" s="54">
        <v>5.5130459999999997E-3</v>
      </c>
      <c r="X18" s="54">
        <v>1.2479676E-2</v>
      </c>
      <c r="Y18" s="54">
        <v>3.5159129999999999E-3</v>
      </c>
      <c r="Z18" s="54">
        <v>4.1332180000000001E-3</v>
      </c>
      <c r="AA18" s="54">
        <v>4.8020720000000001E-3</v>
      </c>
      <c r="AB18" s="54">
        <v>3.369833E-3</v>
      </c>
      <c r="AC18" s="54">
        <v>5.0512370000000001E-3</v>
      </c>
      <c r="AD18" s="54">
        <v>3.4178350000000001E-3</v>
      </c>
      <c r="AE18" s="54">
        <v>4.0470219999999999E-3</v>
      </c>
      <c r="AF18" s="54">
        <v>4.7974790000000003E-3</v>
      </c>
      <c r="AG18" s="54">
        <v>6.1218870000000003E-3</v>
      </c>
      <c r="AH18" s="54">
        <v>5.36675E-3</v>
      </c>
      <c r="AI18" s="54">
        <v>4.6633409999999997E-3</v>
      </c>
      <c r="AJ18" s="54">
        <v>4.3984719999999996E-3</v>
      </c>
      <c r="AK18" s="54">
        <v>3.9397729999999997E-3</v>
      </c>
      <c r="AL18" s="54">
        <v>3.181756E-3</v>
      </c>
      <c r="AM18" s="54">
        <v>5.2273689999999999E-3</v>
      </c>
      <c r="AN18" s="54">
        <v>5.5841939999999998E-3</v>
      </c>
      <c r="AO18" s="54">
        <v>5.9185879999999998E-3</v>
      </c>
      <c r="AP18" s="54">
        <v>5.0393069999999998E-3</v>
      </c>
      <c r="AQ18" s="54">
        <v>3.7734370000000001E-3</v>
      </c>
      <c r="AR18" s="54">
        <v>3.9547239999999997E-3</v>
      </c>
      <c r="AS18" s="54">
        <v>3.0771459999999998E-3</v>
      </c>
      <c r="AT18" s="54">
        <v>4.3455189999999999E-3</v>
      </c>
      <c r="AU18" s="54">
        <v>5.4083539999999998E-3</v>
      </c>
      <c r="AV18" s="54">
        <v>4.2098730000000003E-3</v>
      </c>
      <c r="AW18" s="54">
        <v>4.7548629999999998E-3</v>
      </c>
    </row>
    <row r="19" spans="1:49" x14ac:dyDescent="0.2">
      <c r="A19" s="54">
        <v>-29.664804469</v>
      </c>
      <c r="B19" s="54">
        <v>4.0411249999999996E-3</v>
      </c>
      <c r="C19" s="54">
        <v>4.1272260000000003E-3</v>
      </c>
      <c r="D19" s="54">
        <v>5.6305410000000002E-3</v>
      </c>
      <c r="E19" s="54">
        <v>3.1115100000000001E-3</v>
      </c>
      <c r="F19" s="54">
        <v>4.1192609999999999E-3</v>
      </c>
      <c r="G19" s="54">
        <v>4.2322749999999998E-3</v>
      </c>
      <c r="H19" s="54">
        <v>3.6767179999999998E-3</v>
      </c>
      <c r="I19" s="54">
        <v>4.2974689999999999E-3</v>
      </c>
      <c r="J19" s="54">
        <v>5.1404729999999996E-3</v>
      </c>
      <c r="K19" s="54">
        <v>2.9390869999999999E-3</v>
      </c>
      <c r="L19" s="54">
        <v>3.0279590000000002E-3</v>
      </c>
      <c r="M19" s="54">
        <v>3.3504170000000001E-3</v>
      </c>
      <c r="N19" s="54">
        <v>4.7981780000000002E-3</v>
      </c>
      <c r="O19" s="54">
        <v>3.4242000000000001E-3</v>
      </c>
      <c r="P19" s="54">
        <v>5.0529470000000003E-3</v>
      </c>
      <c r="Q19" s="54">
        <v>4.0458289999999999E-3</v>
      </c>
      <c r="R19" s="54">
        <v>6.4493279999999998E-3</v>
      </c>
      <c r="S19" s="54">
        <v>7.3439359999999997E-3</v>
      </c>
      <c r="T19" s="54">
        <v>4.9530800000000003E-3</v>
      </c>
      <c r="U19" s="54">
        <v>5.0534589999999997E-3</v>
      </c>
      <c r="V19" s="54">
        <v>5.9032859999999998E-3</v>
      </c>
      <c r="W19" s="54">
        <v>6.0722470000000002E-3</v>
      </c>
      <c r="X19" s="54">
        <v>1.4481402000000001E-2</v>
      </c>
      <c r="Y19" s="54">
        <v>3.364283E-3</v>
      </c>
      <c r="Z19" s="54">
        <v>4.6265350000000002E-3</v>
      </c>
      <c r="AA19" s="54">
        <v>5.2744360000000004E-3</v>
      </c>
      <c r="AB19" s="54">
        <v>3.4674419999999998E-3</v>
      </c>
      <c r="AC19" s="54">
        <v>5.2067830000000004E-3</v>
      </c>
      <c r="AD19" s="54">
        <v>3.5958840000000001E-3</v>
      </c>
      <c r="AE19" s="54">
        <v>4.9398599999999999E-3</v>
      </c>
      <c r="AF19" s="54">
        <v>4.6269620000000001E-3</v>
      </c>
      <c r="AG19" s="54">
        <v>5.8047230000000003E-3</v>
      </c>
      <c r="AH19" s="54">
        <v>5.5989619999999999E-3</v>
      </c>
      <c r="AI19" s="54">
        <v>4.6008969999999996E-3</v>
      </c>
      <c r="AJ19" s="54">
        <v>4.4806689999999996E-3</v>
      </c>
      <c r="AK19" s="54">
        <v>3.983182E-3</v>
      </c>
      <c r="AL19" s="54">
        <v>3.1208149999999999E-3</v>
      </c>
      <c r="AM19" s="54">
        <v>5.2263459999999998E-3</v>
      </c>
      <c r="AN19" s="54">
        <v>5.8801799999999996E-3</v>
      </c>
      <c r="AO19" s="54">
        <v>5.3564609999999999E-3</v>
      </c>
      <c r="AP19" s="54">
        <v>5.478208E-3</v>
      </c>
      <c r="AQ19" s="54">
        <v>3.9205719999999998E-3</v>
      </c>
      <c r="AR19" s="54">
        <v>4.3604359999999997E-3</v>
      </c>
      <c r="AS19" s="54">
        <v>3.1257429999999998E-3</v>
      </c>
      <c r="AT19" s="54">
        <v>4.2732569999999999E-3</v>
      </c>
      <c r="AU19" s="54">
        <v>5.7702150000000004E-3</v>
      </c>
      <c r="AV19" s="54">
        <v>4.7293170000000002E-3</v>
      </c>
      <c r="AW19" s="54">
        <v>4.7173809999999997E-3</v>
      </c>
    </row>
    <row r="20" spans="1:49" x14ac:dyDescent="0.2">
      <c r="A20" s="54">
        <v>-28.659217877</v>
      </c>
      <c r="B20" s="54">
        <v>3.6650989999999998E-3</v>
      </c>
      <c r="C20" s="54">
        <v>4.1152109999999997E-3</v>
      </c>
      <c r="D20" s="54">
        <v>5.4022250000000001E-3</v>
      </c>
      <c r="E20" s="54">
        <v>3.2048060000000001E-3</v>
      </c>
      <c r="F20" s="54">
        <v>3.9328710000000001E-3</v>
      </c>
      <c r="G20" s="54">
        <v>4.7729260000000003E-3</v>
      </c>
      <c r="H20" s="54">
        <v>3.5916009999999998E-3</v>
      </c>
      <c r="I20" s="54">
        <v>4.3894049999999999E-3</v>
      </c>
      <c r="J20" s="54">
        <v>5.9319769999999997E-3</v>
      </c>
      <c r="K20" s="54">
        <v>2.9599800000000001E-3</v>
      </c>
      <c r="L20" s="54">
        <v>2.9812240000000002E-3</v>
      </c>
      <c r="M20" s="54">
        <v>3.3215739999999999E-3</v>
      </c>
      <c r="N20" s="54">
        <v>4.9822870000000002E-3</v>
      </c>
      <c r="O20" s="54">
        <v>3.3567710000000001E-3</v>
      </c>
      <c r="P20" s="54">
        <v>5.7430889999999998E-3</v>
      </c>
      <c r="Q20" s="54">
        <v>4.2468690000000003E-3</v>
      </c>
      <c r="R20" s="54">
        <v>6.9454069999999998E-3</v>
      </c>
      <c r="S20" s="54">
        <v>7.3440370000000003E-3</v>
      </c>
      <c r="T20" s="54">
        <v>4.9975590000000004E-3</v>
      </c>
      <c r="U20" s="54">
        <v>4.830315E-3</v>
      </c>
      <c r="V20" s="54">
        <v>5.9569790000000003E-3</v>
      </c>
      <c r="W20" s="54">
        <v>6.6705250000000001E-3</v>
      </c>
      <c r="X20" s="54">
        <v>1.6571272000000001E-2</v>
      </c>
      <c r="Y20" s="54">
        <v>3.3126079999999999E-3</v>
      </c>
      <c r="Z20" s="54">
        <v>5.2216370000000003E-3</v>
      </c>
      <c r="AA20" s="54">
        <v>5.3728669999999999E-3</v>
      </c>
      <c r="AB20" s="54">
        <v>3.747458E-3</v>
      </c>
      <c r="AC20" s="54">
        <v>5.2266270000000002E-3</v>
      </c>
      <c r="AD20" s="54">
        <v>4.1684080000000002E-3</v>
      </c>
      <c r="AE20" s="54">
        <v>5.6720920000000001E-3</v>
      </c>
      <c r="AF20" s="54">
        <v>4.6806620000000004E-3</v>
      </c>
      <c r="AG20" s="54">
        <v>6.4171699999999998E-3</v>
      </c>
      <c r="AH20" s="54">
        <v>5.8921069999999997E-3</v>
      </c>
      <c r="AI20" s="54">
        <v>4.7181130000000003E-3</v>
      </c>
      <c r="AJ20" s="54">
        <v>4.6258549999999999E-3</v>
      </c>
      <c r="AK20" s="54">
        <v>4.0264740000000004E-3</v>
      </c>
      <c r="AL20" s="54">
        <v>3.1913890000000002E-3</v>
      </c>
      <c r="AM20" s="54">
        <v>5.0919820000000001E-3</v>
      </c>
      <c r="AN20" s="54">
        <v>6.3226810000000001E-3</v>
      </c>
      <c r="AO20" s="54">
        <v>5.2564619999999999E-3</v>
      </c>
      <c r="AP20" s="54">
        <v>6.0208639999999999E-3</v>
      </c>
      <c r="AQ20" s="54">
        <v>4.0225349999999998E-3</v>
      </c>
      <c r="AR20" s="54">
        <v>5.1008210000000002E-3</v>
      </c>
      <c r="AS20" s="54">
        <v>3.383671E-3</v>
      </c>
      <c r="AT20" s="54">
        <v>4.250986E-3</v>
      </c>
      <c r="AU20" s="54">
        <v>5.497287E-3</v>
      </c>
      <c r="AV20" s="54">
        <v>4.82622E-3</v>
      </c>
      <c r="AW20" s="54">
        <v>4.9202489999999998E-3</v>
      </c>
    </row>
    <row r="21" spans="1:49" x14ac:dyDescent="0.2">
      <c r="A21" s="54">
        <v>-27.653631284999999</v>
      </c>
      <c r="B21" s="54">
        <v>3.8837950000000002E-3</v>
      </c>
      <c r="C21" s="54">
        <v>3.853371E-3</v>
      </c>
      <c r="D21" s="54">
        <v>5.2329969999999996E-3</v>
      </c>
      <c r="E21" s="54">
        <v>3.2083120000000001E-3</v>
      </c>
      <c r="F21" s="54">
        <v>4.3594740000000003E-3</v>
      </c>
      <c r="G21" s="54">
        <v>4.5042040000000004E-3</v>
      </c>
      <c r="H21" s="54">
        <v>3.642681E-3</v>
      </c>
      <c r="I21" s="54">
        <v>4.2630680000000001E-3</v>
      </c>
      <c r="J21" s="54">
        <v>6.8358280000000004E-3</v>
      </c>
      <c r="K21" s="54">
        <v>2.9588090000000002E-3</v>
      </c>
      <c r="L21" s="54">
        <v>2.8529779999999999E-3</v>
      </c>
      <c r="M21" s="54">
        <v>3.4193409999999998E-3</v>
      </c>
      <c r="N21" s="54">
        <v>5.0729479999999999E-3</v>
      </c>
      <c r="O21" s="54">
        <v>3.5383649999999999E-3</v>
      </c>
      <c r="P21" s="54">
        <v>5.9763710000000003E-3</v>
      </c>
      <c r="Q21" s="54">
        <v>4.6460729999999997E-3</v>
      </c>
      <c r="R21" s="54">
        <v>7.4924370000000002E-3</v>
      </c>
      <c r="S21" s="54">
        <v>8.0573039999999995E-3</v>
      </c>
      <c r="T21" s="54">
        <v>5.2569610000000001E-3</v>
      </c>
      <c r="U21" s="54">
        <v>4.6239269999999999E-3</v>
      </c>
      <c r="V21" s="54">
        <v>6.3818119999999997E-3</v>
      </c>
      <c r="W21" s="54">
        <v>6.8558040000000001E-3</v>
      </c>
      <c r="X21" s="54">
        <v>1.8652248E-2</v>
      </c>
      <c r="Y21" s="54">
        <v>3.4279689999999999E-3</v>
      </c>
      <c r="Z21" s="54">
        <v>5.3668429999999996E-3</v>
      </c>
      <c r="AA21" s="54">
        <v>5.3012770000000001E-3</v>
      </c>
      <c r="AB21" s="54">
        <v>3.637759E-3</v>
      </c>
      <c r="AC21" s="54">
        <v>5.2402960000000002E-3</v>
      </c>
      <c r="AD21" s="54">
        <v>4.334442E-3</v>
      </c>
      <c r="AE21" s="54">
        <v>5.3472449999999996E-3</v>
      </c>
      <c r="AF21" s="54">
        <v>5.3522070000000003E-3</v>
      </c>
      <c r="AG21" s="54">
        <v>6.0214739999999998E-3</v>
      </c>
      <c r="AH21" s="54">
        <v>5.9519229999999996E-3</v>
      </c>
      <c r="AI21" s="54">
        <v>4.7871650000000003E-3</v>
      </c>
      <c r="AJ21" s="54">
        <v>4.8863489999999999E-3</v>
      </c>
      <c r="AK21" s="54">
        <v>4.4778839999999997E-3</v>
      </c>
      <c r="AL21" s="54">
        <v>3.5924970000000001E-3</v>
      </c>
      <c r="AM21" s="54">
        <v>4.8772599999999996E-3</v>
      </c>
      <c r="AN21" s="54">
        <v>5.5479659999999997E-3</v>
      </c>
      <c r="AO21" s="54">
        <v>5.501054E-3</v>
      </c>
      <c r="AP21" s="54">
        <v>6.3516759999999997E-3</v>
      </c>
      <c r="AQ21" s="54">
        <v>3.9313309999999997E-3</v>
      </c>
      <c r="AR21" s="54">
        <v>5.4974799999999999E-3</v>
      </c>
      <c r="AS21" s="54">
        <v>3.6129640000000002E-3</v>
      </c>
      <c r="AT21" s="54">
        <v>4.093429E-3</v>
      </c>
      <c r="AU21" s="54">
        <v>5.7268700000000002E-3</v>
      </c>
      <c r="AV21" s="54">
        <v>4.7491479999999999E-3</v>
      </c>
      <c r="AW21" s="54">
        <v>5.1962029999999999E-3</v>
      </c>
    </row>
    <row r="22" spans="1:49" x14ac:dyDescent="0.2">
      <c r="A22" s="54">
        <v>-26.648044692999999</v>
      </c>
      <c r="B22" s="54">
        <v>4.305845E-3</v>
      </c>
      <c r="C22" s="54">
        <v>4.2657629999999997E-3</v>
      </c>
      <c r="D22" s="54">
        <v>5.4332820000000002E-3</v>
      </c>
      <c r="E22" s="54">
        <v>3.6374799999999998E-3</v>
      </c>
      <c r="F22" s="54">
        <v>4.6265350000000002E-3</v>
      </c>
      <c r="G22" s="54">
        <v>4.2142880000000001E-3</v>
      </c>
      <c r="H22" s="54">
        <v>3.999313E-3</v>
      </c>
      <c r="I22" s="54">
        <v>4.560092E-3</v>
      </c>
      <c r="J22" s="54">
        <v>6.4929719999999996E-3</v>
      </c>
      <c r="K22" s="54">
        <v>3.1621829999999998E-3</v>
      </c>
      <c r="L22" s="54">
        <v>2.8611520000000001E-3</v>
      </c>
      <c r="M22" s="54">
        <v>3.494203E-3</v>
      </c>
      <c r="N22" s="54">
        <v>5.4611269999999996E-3</v>
      </c>
      <c r="O22" s="54">
        <v>3.8614019999999999E-3</v>
      </c>
      <c r="P22" s="54">
        <v>4.9471280000000003E-3</v>
      </c>
      <c r="Q22" s="54">
        <v>4.9238140000000003E-3</v>
      </c>
      <c r="R22" s="54">
        <v>7.8080049999999998E-3</v>
      </c>
      <c r="S22" s="54">
        <v>9.2582819999999996E-3</v>
      </c>
      <c r="T22" s="54">
        <v>5.7017650000000001E-3</v>
      </c>
      <c r="U22" s="54">
        <v>5.3182189999999999E-3</v>
      </c>
      <c r="V22" s="54">
        <v>7.2565650000000004E-3</v>
      </c>
      <c r="W22" s="54">
        <v>7.2834170000000004E-3</v>
      </c>
      <c r="X22" s="54">
        <v>2.0634955999999999E-2</v>
      </c>
      <c r="Y22" s="54">
        <v>3.8684610000000001E-3</v>
      </c>
      <c r="Z22" s="54">
        <v>4.9018270000000001E-3</v>
      </c>
      <c r="AA22" s="54">
        <v>5.5288580000000002E-3</v>
      </c>
      <c r="AB22" s="54">
        <v>3.9258089999999997E-3</v>
      </c>
      <c r="AC22" s="54">
        <v>5.216002E-3</v>
      </c>
      <c r="AD22" s="54">
        <v>4.5162029999999999E-3</v>
      </c>
      <c r="AE22" s="54">
        <v>5.5827130000000004E-3</v>
      </c>
      <c r="AF22" s="54">
        <v>6.1727969999999998E-3</v>
      </c>
      <c r="AG22" s="54">
        <v>5.4093919999999998E-3</v>
      </c>
      <c r="AH22" s="54">
        <v>6.3399809999999997E-3</v>
      </c>
      <c r="AI22" s="54">
        <v>5.0137059999999997E-3</v>
      </c>
      <c r="AJ22" s="54">
        <v>5.3416669999999996E-3</v>
      </c>
      <c r="AK22" s="54">
        <v>4.6236970000000004E-3</v>
      </c>
      <c r="AL22" s="54">
        <v>3.779372E-3</v>
      </c>
      <c r="AM22" s="54">
        <v>4.9255610000000002E-3</v>
      </c>
      <c r="AN22" s="54">
        <v>5.5502959999999997E-3</v>
      </c>
      <c r="AO22" s="54">
        <v>5.5223929999999996E-3</v>
      </c>
      <c r="AP22" s="54">
        <v>6.6296649999999999E-3</v>
      </c>
      <c r="AQ22" s="54">
        <v>4.4375400000000002E-3</v>
      </c>
      <c r="AR22" s="54">
        <v>5.6873619999999996E-3</v>
      </c>
      <c r="AS22" s="54">
        <v>3.9378160000000002E-3</v>
      </c>
      <c r="AT22" s="54">
        <v>4.3137109999999996E-3</v>
      </c>
      <c r="AU22" s="54">
        <v>6.3788220000000001E-3</v>
      </c>
      <c r="AV22" s="54">
        <v>5.043395E-3</v>
      </c>
      <c r="AW22" s="54">
        <v>5.500156E-3</v>
      </c>
    </row>
    <row r="23" spans="1:49" x14ac:dyDescent="0.2">
      <c r="A23" s="54">
        <v>-25.642458100999999</v>
      </c>
      <c r="B23" s="54">
        <v>4.3230370000000001E-3</v>
      </c>
      <c r="C23" s="54">
        <v>4.503979E-3</v>
      </c>
      <c r="D23" s="54">
        <v>5.038786E-3</v>
      </c>
      <c r="E23" s="54">
        <v>3.9664770000000004E-3</v>
      </c>
      <c r="F23" s="54">
        <v>4.4360880000000004E-3</v>
      </c>
      <c r="G23" s="54">
        <v>4.3460560000000001E-3</v>
      </c>
      <c r="H23" s="54">
        <v>3.965026E-3</v>
      </c>
      <c r="I23" s="54">
        <v>4.7142670000000003E-3</v>
      </c>
      <c r="J23" s="54">
        <v>6.7845509999999998E-3</v>
      </c>
      <c r="K23" s="54">
        <v>3.2458909999999999E-3</v>
      </c>
      <c r="L23" s="54">
        <v>2.7344159999999999E-3</v>
      </c>
      <c r="M23" s="54">
        <v>3.3384819999999998E-3</v>
      </c>
      <c r="N23" s="54">
        <v>5.7211060000000001E-3</v>
      </c>
      <c r="O23" s="54">
        <v>3.5242070000000001E-3</v>
      </c>
      <c r="P23" s="54">
        <v>5.8169520000000002E-3</v>
      </c>
      <c r="Q23" s="54">
        <v>4.8690119999999998E-3</v>
      </c>
      <c r="R23" s="54">
        <v>6.8164439999999996E-3</v>
      </c>
      <c r="S23" s="54">
        <v>9.5072000000000004E-3</v>
      </c>
      <c r="T23" s="54">
        <v>6.016169E-3</v>
      </c>
      <c r="U23" s="54">
        <v>4.7072950000000002E-3</v>
      </c>
      <c r="V23" s="54">
        <v>7.8779460000000003E-3</v>
      </c>
      <c r="W23" s="54">
        <v>7.0990929999999999E-3</v>
      </c>
      <c r="X23" s="54">
        <v>2.2352508E-2</v>
      </c>
      <c r="Y23" s="54">
        <v>4.2083959999999997E-3</v>
      </c>
      <c r="Z23" s="54">
        <v>3.1552500000000001E-3</v>
      </c>
      <c r="AA23" s="54">
        <v>5.7825029999999996E-3</v>
      </c>
      <c r="AB23" s="54">
        <v>4.017006E-3</v>
      </c>
      <c r="AC23" s="54">
        <v>4.9683039999999998E-3</v>
      </c>
      <c r="AD23" s="54">
        <v>4.7491590000000002E-3</v>
      </c>
      <c r="AE23" s="54">
        <v>4.8529380000000002E-3</v>
      </c>
      <c r="AF23" s="54">
        <v>5.2672960000000003E-3</v>
      </c>
      <c r="AG23" s="54">
        <v>5.6253170000000003E-3</v>
      </c>
      <c r="AH23" s="54">
        <v>6.4706390000000003E-3</v>
      </c>
      <c r="AI23" s="54">
        <v>5.0526909999999998E-3</v>
      </c>
      <c r="AJ23" s="54">
        <v>5.3816070000000001E-3</v>
      </c>
      <c r="AK23" s="54">
        <v>4.2868719999999997E-3</v>
      </c>
      <c r="AL23" s="54">
        <v>3.6728939999999999E-3</v>
      </c>
      <c r="AM23" s="54">
        <v>4.7029760000000002E-3</v>
      </c>
      <c r="AN23" s="54">
        <v>5.9163779999999999E-3</v>
      </c>
      <c r="AO23" s="54">
        <v>4.6411159999999998E-3</v>
      </c>
      <c r="AP23" s="54">
        <v>7.3151559999999997E-3</v>
      </c>
      <c r="AQ23" s="54">
        <v>3.7840780000000002E-3</v>
      </c>
      <c r="AR23" s="54">
        <v>5.4219079999999996E-3</v>
      </c>
      <c r="AS23" s="54">
        <v>3.9366549999999998E-3</v>
      </c>
      <c r="AT23" s="54">
        <v>4.546044E-3</v>
      </c>
      <c r="AU23" s="54">
        <v>6.6185180000000003E-3</v>
      </c>
      <c r="AV23" s="54">
        <v>5.1957280000000002E-3</v>
      </c>
      <c r="AW23" s="54">
        <v>5.7425449999999999E-3</v>
      </c>
    </row>
    <row r="24" spans="1:49" x14ac:dyDescent="0.2">
      <c r="A24" s="54">
        <v>-24.636871507999999</v>
      </c>
      <c r="B24" s="54">
        <v>4.3568290000000004E-3</v>
      </c>
      <c r="C24" s="54">
        <v>4.7630290000000002E-3</v>
      </c>
      <c r="D24" s="54">
        <v>4.7563670000000001E-3</v>
      </c>
      <c r="E24" s="54">
        <v>3.9249590000000004E-3</v>
      </c>
      <c r="F24" s="54">
        <v>4.6563890000000004E-3</v>
      </c>
      <c r="G24" s="54">
        <v>4.703011E-3</v>
      </c>
      <c r="H24" s="54">
        <v>4.2688580000000004E-3</v>
      </c>
      <c r="I24" s="54">
        <v>4.7988529999999996E-3</v>
      </c>
      <c r="J24" s="54">
        <v>6.7947950000000002E-3</v>
      </c>
      <c r="K24" s="54">
        <v>3.459354E-3</v>
      </c>
      <c r="L24" s="54">
        <v>2.6724660000000001E-3</v>
      </c>
      <c r="M24" s="54">
        <v>3.5106159999999998E-3</v>
      </c>
      <c r="N24" s="54">
        <v>5.221524E-3</v>
      </c>
      <c r="O24" s="54">
        <v>3.3573399999999999E-3</v>
      </c>
      <c r="P24" s="54">
        <v>6.0027809999999996E-3</v>
      </c>
      <c r="Q24" s="54">
        <v>5.146556E-3</v>
      </c>
      <c r="R24" s="54">
        <v>6.2920240000000002E-3</v>
      </c>
      <c r="S24" s="54">
        <v>9.9986220000000004E-3</v>
      </c>
      <c r="T24" s="54">
        <v>6.8178190000000001E-3</v>
      </c>
      <c r="U24" s="54">
        <v>5.1774539999999997E-3</v>
      </c>
      <c r="V24" s="54">
        <v>9.201819E-3</v>
      </c>
      <c r="W24" s="54">
        <v>7.8508659999999997E-3</v>
      </c>
      <c r="X24" s="54">
        <v>2.3936057E-2</v>
      </c>
      <c r="Y24" s="54">
        <v>5.1410279999999997E-3</v>
      </c>
      <c r="Z24" s="54">
        <v>3.2358679999999998E-3</v>
      </c>
      <c r="AA24" s="54">
        <v>6.2691509999999997E-3</v>
      </c>
      <c r="AB24" s="54">
        <v>4.4900089999999997E-3</v>
      </c>
      <c r="AC24" s="54">
        <v>5.221992E-3</v>
      </c>
      <c r="AD24" s="54">
        <v>5.493431E-3</v>
      </c>
      <c r="AE24" s="54">
        <v>5.4688000000000002E-3</v>
      </c>
      <c r="AF24" s="54">
        <v>5.1200710000000003E-3</v>
      </c>
      <c r="AG24" s="54">
        <v>6.2407349999999999E-3</v>
      </c>
      <c r="AH24" s="54">
        <v>7.2057379999999997E-3</v>
      </c>
      <c r="AI24" s="54">
        <v>5.5899890000000001E-3</v>
      </c>
      <c r="AJ24" s="54">
        <v>5.6632180000000002E-3</v>
      </c>
      <c r="AK24" s="54">
        <v>4.6634409999999999E-3</v>
      </c>
      <c r="AL24" s="54">
        <v>3.8346410000000002E-3</v>
      </c>
      <c r="AM24" s="54">
        <v>4.9375649999999997E-3</v>
      </c>
      <c r="AN24" s="54">
        <v>6.5062160000000004E-3</v>
      </c>
      <c r="AO24" s="54">
        <v>5.3163129999999996E-3</v>
      </c>
      <c r="AP24" s="54">
        <v>8.2044289999999992E-3</v>
      </c>
      <c r="AQ24" s="54">
        <v>4.0316329999999997E-3</v>
      </c>
      <c r="AR24" s="54">
        <v>5.5933459999999999E-3</v>
      </c>
      <c r="AS24" s="54">
        <v>4.5524739999999999E-3</v>
      </c>
      <c r="AT24" s="54">
        <v>4.7889380000000004E-3</v>
      </c>
      <c r="AU24" s="54">
        <v>7.6793979999999996E-3</v>
      </c>
      <c r="AV24" s="54">
        <v>5.2085430000000004E-3</v>
      </c>
      <c r="AW24" s="54">
        <v>6.3104499999999996E-3</v>
      </c>
    </row>
    <row r="25" spans="1:49" x14ac:dyDescent="0.2">
      <c r="A25" s="54">
        <v>-23.631284915999998</v>
      </c>
      <c r="B25" s="54">
        <v>4.1520029999999996E-3</v>
      </c>
      <c r="C25" s="54">
        <v>4.7553969999999997E-3</v>
      </c>
      <c r="D25" s="54">
        <v>4.7584410000000004E-3</v>
      </c>
      <c r="E25" s="54">
        <v>3.3444820000000002E-3</v>
      </c>
      <c r="F25" s="54">
        <v>5.0338980000000002E-3</v>
      </c>
      <c r="G25" s="54">
        <v>4.6242920000000003E-3</v>
      </c>
      <c r="H25" s="54">
        <v>4.4431369999999998E-3</v>
      </c>
      <c r="I25" s="54">
        <v>5.0022560000000001E-3</v>
      </c>
      <c r="J25" s="54">
        <v>6.6991239999999999E-3</v>
      </c>
      <c r="K25" s="54">
        <v>3.4934979999999998E-3</v>
      </c>
      <c r="L25" s="54">
        <v>2.8134639999999999E-3</v>
      </c>
      <c r="M25" s="54">
        <v>3.6054780000000001E-3</v>
      </c>
      <c r="N25" s="54">
        <v>5.5549359999999999E-3</v>
      </c>
      <c r="O25" s="54">
        <v>3.510595E-3</v>
      </c>
      <c r="P25" s="54">
        <v>5.8738230000000002E-3</v>
      </c>
      <c r="Q25" s="54">
        <v>5.1004220000000003E-3</v>
      </c>
      <c r="R25" s="54">
        <v>6.2100100000000002E-3</v>
      </c>
      <c r="S25" s="54">
        <v>1.0702091E-2</v>
      </c>
      <c r="T25" s="54">
        <v>7.4238480000000003E-3</v>
      </c>
      <c r="U25" s="54">
        <v>5.7678570000000004E-3</v>
      </c>
      <c r="V25" s="54">
        <v>1.0497474999999999E-2</v>
      </c>
      <c r="W25" s="54">
        <v>8.7301159999999996E-3</v>
      </c>
      <c r="X25" s="54">
        <v>2.5249279999999999E-2</v>
      </c>
      <c r="Y25" s="54">
        <v>6.2715519999999997E-3</v>
      </c>
      <c r="Z25" s="54">
        <v>3.5937500000000002E-3</v>
      </c>
      <c r="AA25" s="54">
        <v>6.1395590000000002E-3</v>
      </c>
      <c r="AB25" s="54">
        <v>4.2985300000000001E-3</v>
      </c>
      <c r="AC25" s="54">
        <v>5.1867880000000003E-3</v>
      </c>
      <c r="AD25" s="54">
        <v>5.7589620000000003E-3</v>
      </c>
      <c r="AE25" s="54">
        <v>5.6883009999999998E-3</v>
      </c>
      <c r="AF25" s="54">
        <v>6.0313989999999998E-3</v>
      </c>
      <c r="AG25" s="54">
        <v>6.2205649999999999E-3</v>
      </c>
      <c r="AH25" s="54">
        <v>7.9872469999999994E-3</v>
      </c>
      <c r="AI25" s="54">
        <v>6.0308999999999996E-3</v>
      </c>
      <c r="AJ25" s="54">
        <v>5.595961E-3</v>
      </c>
      <c r="AK25" s="54">
        <v>5.1186679999999998E-3</v>
      </c>
      <c r="AL25" s="54">
        <v>3.9070379999999998E-3</v>
      </c>
      <c r="AM25" s="54">
        <v>5.0637909999999998E-3</v>
      </c>
      <c r="AN25" s="54">
        <v>6.0769099999999996E-3</v>
      </c>
      <c r="AO25" s="54">
        <v>5.8171480000000003E-3</v>
      </c>
      <c r="AP25" s="54">
        <v>8.3786420000000004E-3</v>
      </c>
      <c r="AQ25" s="54">
        <v>4.1437089999999998E-3</v>
      </c>
      <c r="AR25" s="54">
        <v>5.8071930000000004E-3</v>
      </c>
      <c r="AS25" s="54">
        <v>5.4726719999999996E-3</v>
      </c>
      <c r="AT25" s="54">
        <v>4.5144169999999997E-3</v>
      </c>
      <c r="AU25" s="54">
        <v>8.1891749999999999E-3</v>
      </c>
      <c r="AV25" s="54">
        <v>5.1141959999999997E-3</v>
      </c>
      <c r="AW25" s="54">
        <v>6.5048629999999996E-3</v>
      </c>
    </row>
    <row r="26" spans="1:49" x14ac:dyDescent="0.2">
      <c r="A26" s="54">
        <v>-22.625698323999998</v>
      </c>
      <c r="B26" s="54">
        <v>4.0293899999999999E-3</v>
      </c>
      <c r="C26" s="54">
        <v>4.6593199999999998E-3</v>
      </c>
      <c r="D26" s="54">
        <v>4.9547910000000001E-3</v>
      </c>
      <c r="E26" s="54">
        <v>3.240658E-3</v>
      </c>
      <c r="F26" s="54">
        <v>5.0686419999999999E-3</v>
      </c>
      <c r="G26" s="54">
        <v>4.8820290000000004E-3</v>
      </c>
      <c r="H26" s="54">
        <v>4.1378309999999998E-3</v>
      </c>
      <c r="I26" s="54">
        <v>5.1702220000000004E-3</v>
      </c>
      <c r="J26" s="54">
        <v>7.035889E-3</v>
      </c>
      <c r="K26" s="54">
        <v>3.2565979999999999E-3</v>
      </c>
      <c r="L26" s="54">
        <v>2.871378E-3</v>
      </c>
      <c r="M26" s="54">
        <v>3.488152E-3</v>
      </c>
      <c r="N26" s="54">
        <v>5.9659719999999999E-3</v>
      </c>
      <c r="O26" s="54">
        <v>3.7879609999999998E-3</v>
      </c>
      <c r="P26" s="54">
        <v>5.6038329999999999E-3</v>
      </c>
      <c r="Q26" s="54">
        <v>5.033844E-3</v>
      </c>
      <c r="R26" s="54">
        <v>6.2526270000000002E-3</v>
      </c>
      <c r="S26" s="54">
        <v>1.0884662E-2</v>
      </c>
      <c r="T26" s="54">
        <v>7.5765629999999997E-3</v>
      </c>
      <c r="U26" s="54">
        <v>5.9803260000000002E-3</v>
      </c>
      <c r="V26" s="54">
        <v>1.0707035E-2</v>
      </c>
      <c r="W26" s="54">
        <v>9.8744820000000004E-3</v>
      </c>
      <c r="X26" s="54">
        <v>2.6253551E-2</v>
      </c>
      <c r="Y26" s="54">
        <v>7.5219049999999997E-3</v>
      </c>
      <c r="Z26" s="54">
        <v>3.5578989999999998E-3</v>
      </c>
      <c r="AA26" s="54">
        <v>6.8731240000000004E-3</v>
      </c>
      <c r="AB26" s="54">
        <v>4.0580670000000003E-3</v>
      </c>
      <c r="AC26" s="54">
        <v>4.858785E-3</v>
      </c>
      <c r="AD26" s="54">
        <v>5.5231869999999997E-3</v>
      </c>
      <c r="AE26" s="54">
        <v>5.6774700000000004E-3</v>
      </c>
      <c r="AF26" s="54">
        <v>6.9546419999999996E-3</v>
      </c>
      <c r="AG26" s="54">
        <v>6.4502359999999998E-3</v>
      </c>
      <c r="AH26" s="54">
        <v>8.279692E-3</v>
      </c>
      <c r="AI26" s="54">
        <v>5.7400530000000002E-3</v>
      </c>
      <c r="AJ26" s="54">
        <v>5.4340730000000002E-3</v>
      </c>
      <c r="AK26" s="54">
        <v>5.1143589999999997E-3</v>
      </c>
      <c r="AL26" s="54">
        <v>4.2248119999999997E-3</v>
      </c>
      <c r="AM26" s="54">
        <v>4.9822410000000001E-3</v>
      </c>
      <c r="AN26" s="54">
        <v>6.8069760000000002E-3</v>
      </c>
      <c r="AO26" s="54">
        <v>5.5468319999999998E-3</v>
      </c>
      <c r="AP26" s="54">
        <v>9.1101189999999999E-3</v>
      </c>
      <c r="AQ26" s="54">
        <v>3.8408359999999998E-3</v>
      </c>
      <c r="AR26" s="54">
        <v>5.992575E-3</v>
      </c>
      <c r="AS26" s="54">
        <v>6.0767110000000003E-3</v>
      </c>
      <c r="AT26" s="54">
        <v>4.5445609999999999E-3</v>
      </c>
      <c r="AU26" s="54">
        <v>7.9952779999999998E-3</v>
      </c>
      <c r="AV26" s="54">
        <v>5.5299829999999996E-3</v>
      </c>
      <c r="AW26" s="54">
        <v>6.8977930000000002E-3</v>
      </c>
    </row>
    <row r="27" spans="1:49" x14ac:dyDescent="0.2">
      <c r="A27" s="54">
        <v>-21.620111732000002</v>
      </c>
      <c r="B27" s="54">
        <v>4.01754E-3</v>
      </c>
      <c r="C27" s="54">
        <v>5.0154900000000001E-3</v>
      </c>
      <c r="D27" s="54">
        <v>5.1371079999999996E-3</v>
      </c>
      <c r="E27" s="54">
        <v>3.3400050000000001E-3</v>
      </c>
      <c r="F27" s="54">
        <v>4.7567160000000002E-3</v>
      </c>
      <c r="G27" s="54">
        <v>5.4262399999999997E-3</v>
      </c>
      <c r="H27" s="54">
        <v>4.3074760000000002E-3</v>
      </c>
      <c r="I27" s="54">
        <v>5.3209670000000002E-3</v>
      </c>
      <c r="J27" s="54">
        <v>7.4739539999999997E-3</v>
      </c>
      <c r="K27" s="54">
        <v>3.4774139999999999E-3</v>
      </c>
      <c r="L27" s="54">
        <v>3.1357669999999998E-3</v>
      </c>
      <c r="M27" s="54">
        <v>3.4434800000000001E-3</v>
      </c>
      <c r="N27" s="54">
        <v>6.412002E-3</v>
      </c>
      <c r="O27" s="54">
        <v>3.868266E-3</v>
      </c>
      <c r="P27" s="54">
        <v>5.8101869999999996E-3</v>
      </c>
      <c r="Q27" s="54">
        <v>5.1190599999999999E-3</v>
      </c>
      <c r="R27" s="54">
        <v>6.519436E-3</v>
      </c>
      <c r="S27" s="54">
        <v>1.0944114E-2</v>
      </c>
      <c r="T27" s="54">
        <v>7.9246449999999993E-3</v>
      </c>
      <c r="U27" s="54">
        <v>5.9983270000000003E-3</v>
      </c>
      <c r="V27" s="54">
        <v>1.0310051000000001E-2</v>
      </c>
      <c r="W27" s="54">
        <v>1.1645067E-2</v>
      </c>
      <c r="X27" s="54">
        <v>2.6916717999999999E-2</v>
      </c>
      <c r="Y27" s="54">
        <v>8.9041199999999997E-3</v>
      </c>
      <c r="Z27" s="54">
        <v>5.7035300000000001E-3</v>
      </c>
      <c r="AA27" s="54">
        <v>8.0519179999999999E-3</v>
      </c>
      <c r="AB27" s="54">
        <v>4.3092820000000002E-3</v>
      </c>
      <c r="AC27" s="54">
        <v>4.6379660000000003E-3</v>
      </c>
      <c r="AD27" s="54">
        <v>5.2511789999999999E-3</v>
      </c>
      <c r="AE27" s="54">
        <v>5.7021709999999998E-3</v>
      </c>
      <c r="AF27" s="54">
        <v>7.7607350000000004E-3</v>
      </c>
      <c r="AG27" s="54">
        <v>6.6176819999999997E-3</v>
      </c>
      <c r="AH27" s="54">
        <v>8.5053850000000007E-3</v>
      </c>
      <c r="AI27" s="54">
        <v>5.8050869999999996E-3</v>
      </c>
      <c r="AJ27" s="54">
        <v>5.2688450000000003E-3</v>
      </c>
      <c r="AK27" s="54">
        <v>5.6347350000000001E-3</v>
      </c>
      <c r="AL27" s="54">
        <v>4.4457630000000001E-3</v>
      </c>
      <c r="AM27" s="54">
        <v>5.098277E-3</v>
      </c>
      <c r="AN27" s="54">
        <v>7.8641010000000001E-3</v>
      </c>
      <c r="AO27" s="54">
        <v>6.7621039999999997E-3</v>
      </c>
      <c r="AP27" s="54">
        <v>9.1478619999999997E-3</v>
      </c>
      <c r="AQ27" s="54">
        <v>3.8300090000000001E-3</v>
      </c>
      <c r="AR27" s="54">
        <v>6.527181E-3</v>
      </c>
      <c r="AS27" s="54">
        <v>6.4654090000000001E-3</v>
      </c>
      <c r="AT27" s="54">
        <v>5.3948970000000001E-3</v>
      </c>
      <c r="AU27" s="54">
        <v>8.4001779999999995E-3</v>
      </c>
      <c r="AV27" s="54">
        <v>6.3549280000000001E-3</v>
      </c>
      <c r="AW27" s="54">
        <v>7.7973690000000002E-3</v>
      </c>
    </row>
    <row r="28" spans="1:49" x14ac:dyDescent="0.2">
      <c r="A28" s="54">
        <v>-20.614525140000001</v>
      </c>
      <c r="B28" s="54">
        <v>3.9962360000000002E-3</v>
      </c>
      <c r="C28" s="54">
        <v>5.6626940000000002E-3</v>
      </c>
      <c r="D28" s="54">
        <v>5.071786E-3</v>
      </c>
      <c r="E28" s="54">
        <v>3.814652E-3</v>
      </c>
      <c r="F28" s="54">
        <v>4.9919939999999996E-3</v>
      </c>
      <c r="G28" s="54">
        <v>5.4780970000000003E-3</v>
      </c>
      <c r="H28" s="54">
        <v>4.8161849999999997E-3</v>
      </c>
      <c r="I28" s="54">
        <v>5.4945419999999998E-3</v>
      </c>
      <c r="J28" s="54">
        <v>8.2089599999999995E-3</v>
      </c>
      <c r="K28" s="54">
        <v>3.7381430000000002E-3</v>
      </c>
      <c r="L28" s="54">
        <v>3.1689560000000001E-3</v>
      </c>
      <c r="M28" s="54">
        <v>3.7620230000000002E-3</v>
      </c>
      <c r="N28" s="54">
        <v>7.0152699999999997E-3</v>
      </c>
      <c r="O28" s="54">
        <v>4.1015929999999997E-3</v>
      </c>
      <c r="P28" s="54">
        <v>5.5332309999999996E-3</v>
      </c>
      <c r="Q28" s="54">
        <v>5.8458629999999998E-3</v>
      </c>
      <c r="R28" s="54">
        <v>6.8931000000000001E-3</v>
      </c>
      <c r="S28" s="54">
        <v>1.1233575000000001E-2</v>
      </c>
      <c r="T28" s="54">
        <v>9.3498290000000005E-3</v>
      </c>
      <c r="U28" s="54">
        <v>5.7686769999999998E-3</v>
      </c>
      <c r="V28" s="54">
        <v>1.1280406999999999E-2</v>
      </c>
      <c r="W28" s="54">
        <v>1.3357809999999999E-2</v>
      </c>
      <c r="X28" s="54">
        <v>2.7181289000000001E-2</v>
      </c>
      <c r="Y28" s="54">
        <v>9.9367559999999997E-3</v>
      </c>
      <c r="Z28" s="54">
        <v>7.6605320000000003E-3</v>
      </c>
      <c r="AA28" s="54">
        <v>7.3056040000000003E-3</v>
      </c>
      <c r="AB28" s="54">
        <v>4.8890219999999998E-3</v>
      </c>
      <c r="AC28" s="54">
        <v>4.5384960000000004E-3</v>
      </c>
      <c r="AD28" s="54">
        <v>5.1236909999999997E-3</v>
      </c>
      <c r="AE28" s="54">
        <v>6.1301979999999999E-3</v>
      </c>
      <c r="AF28" s="54">
        <v>7.5187170000000003E-3</v>
      </c>
      <c r="AG28" s="54">
        <v>6.9405350000000003E-3</v>
      </c>
      <c r="AH28" s="54">
        <v>8.5830330000000003E-3</v>
      </c>
      <c r="AI28" s="54">
        <v>6.4020379999999997E-3</v>
      </c>
      <c r="AJ28" s="54">
        <v>5.1649570000000004E-3</v>
      </c>
      <c r="AK28" s="54">
        <v>6.3360480000000004E-3</v>
      </c>
      <c r="AL28" s="54">
        <v>4.4818569999999997E-3</v>
      </c>
      <c r="AM28" s="54">
        <v>5.3050409999999999E-3</v>
      </c>
      <c r="AN28" s="54">
        <v>1.0132812E-2</v>
      </c>
      <c r="AO28" s="54">
        <v>7.0409139999999997E-3</v>
      </c>
      <c r="AP28" s="54">
        <v>8.4743539999999999E-3</v>
      </c>
      <c r="AQ28" s="54">
        <v>3.800632E-3</v>
      </c>
      <c r="AR28" s="54">
        <v>6.4912529999999998E-3</v>
      </c>
      <c r="AS28" s="54">
        <v>6.91006E-3</v>
      </c>
      <c r="AT28" s="54">
        <v>5.4893520000000003E-3</v>
      </c>
      <c r="AU28" s="54">
        <v>9.2016860000000006E-3</v>
      </c>
      <c r="AV28" s="54">
        <v>6.5426119999999997E-3</v>
      </c>
      <c r="AW28" s="54">
        <v>8.2737499999999999E-3</v>
      </c>
    </row>
    <row r="29" spans="1:49" x14ac:dyDescent="0.2">
      <c r="A29" s="54">
        <v>-19.608938547000001</v>
      </c>
      <c r="B29" s="54">
        <v>4.2359199999999998E-3</v>
      </c>
      <c r="C29" s="54">
        <v>5.4332720000000003E-3</v>
      </c>
      <c r="D29" s="54">
        <v>5.4350839999999997E-3</v>
      </c>
      <c r="E29" s="54">
        <v>4.1300859999999998E-3</v>
      </c>
      <c r="F29" s="54">
        <v>5.3028490000000001E-3</v>
      </c>
      <c r="G29" s="54">
        <v>5.1543930000000002E-3</v>
      </c>
      <c r="H29" s="54">
        <v>4.611052E-3</v>
      </c>
      <c r="I29" s="54">
        <v>5.5379299999999999E-3</v>
      </c>
      <c r="J29" s="54">
        <v>8.8368400000000003E-3</v>
      </c>
      <c r="K29" s="54">
        <v>3.602559E-3</v>
      </c>
      <c r="L29" s="54">
        <v>3.012579E-3</v>
      </c>
      <c r="M29" s="54">
        <v>3.8590669999999999E-3</v>
      </c>
      <c r="N29" s="54">
        <v>7.5422620000000001E-3</v>
      </c>
      <c r="O29" s="54">
        <v>4.0191380000000002E-3</v>
      </c>
      <c r="P29" s="54">
        <v>5.9151760000000003E-3</v>
      </c>
      <c r="Q29" s="54">
        <v>6.6563009999999999E-3</v>
      </c>
      <c r="R29" s="54">
        <v>7.5954320000000001E-3</v>
      </c>
      <c r="S29" s="54">
        <v>1.0560282000000001E-2</v>
      </c>
      <c r="T29" s="54">
        <v>1.0970581E-2</v>
      </c>
      <c r="U29" s="54">
        <v>5.5899299999999999E-3</v>
      </c>
      <c r="V29" s="54">
        <v>1.33531E-2</v>
      </c>
      <c r="W29" s="54">
        <v>1.1696333E-2</v>
      </c>
      <c r="X29" s="54">
        <v>2.7197740000000001E-2</v>
      </c>
      <c r="Y29" s="54">
        <v>1.0246342E-2</v>
      </c>
      <c r="Z29" s="54">
        <v>6.3400690000000003E-3</v>
      </c>
      <c r="AA29" s="54">
        <v>6.8936520000000001E-3</v>
      </c>
      <c r="AB29" s="54">
        <v>5.0321319999999999E-3</v>
      </c>
      <c r="AC29" s="54">
        <v>4.6745709999999998E-3</v>
      </c>
      <c r="AD29" s="54">
        <v>5.267692E-3</v>
      </c>
      <c r="AE29" s="54">
        <v>5.6894090000000003E-3</v>
      </c>
      <c r="AF29" s="54">
        <v>6.7718780000000003E-3</v>
      </c>
      <c r="AG29" s="54">
        <v>7.2876390000000003E-3</v>
      </c>
      <c r="AH29" s="54">
        <v>8.1057490000000006E-3</v>
      </c>
      <c r="AI29" s="54">
        <v>6.697471E-3</v>
      </c>
      <c r="AJ29" s="54">
        <v>5.2739379999999997E-3</v>
      </c>
      <c r="AK29" s="54">
        <v>6.6623619999999998E-3</v>
      </c>
      <c r="AL29" s="54">
        <v>4.4735460000000001E-3</v>
      </c>
      <c r="AM29" s="54">
        <v>5.4473239999999999E-3</v>
      </c>
      <c r="AN29" s="54">
        <v>1.1675635E-2</v>
      </c>
      <c r="AO29" s="54">
        <v>8.1657980000000002E-3</v>
      </c>
      <c r="AP29" s="54">
        <v>8.1540899999999993E-3</v>
      </c>
      <c r="AQ29" s="54">
        <v>3.939845E-3</v>
      </c>
      <c r="AR29" s="54">
        <v>6.8098079999999997E-3</v>
      </c>
      <c r="AS29" s="54">
        <v>7.4115209999999999E-3</v>
      </c>
      <c r="AT29" s="54">
        <v>5.0897319999999996E-3</v>
      </c>
      <c r="AU29" s="54">
        <v>9.6816279999999994E-3</v>
      </c>
      <c r="AV29" s="54">
        <v>7.2385399999999999E-3</v>
      </c>
      <c r="AW29" s="54">
        <v>8.5368549999999994E-3</v>
      </c>
    </row>
    <row r="30" spans="1:49" x14ac:dyDescent="0.2">
      <c r="A30" s="54">
        <v>-18.603351955000001</v>
      </c>
      <c r="B30" s="54">
        <v>4.7406280000000002E-3</v>
      </c>
      <c r="C30" s="54">
        <v>5.8225780000000001E-3</v>
      </c>
      <c r="D30" s="54">
        <v>5.422868E-3</v>
      </c>
      <c r="E30" s="54">
        <v>4.0199650000000003E-3</v>
      </c>
      <c r="F30" s="54">
        <v>5.8948050000000004E-3</v>
      </c>
      <c r="G30" s="54">
        <v>5.0214190000000001E-3</v>
      </c>
      <c r="H30" s="54">
        <v>4.487797E-3</v>
      </c>
      <c r="I30" s="54">
        <v>5.2718449999999998E-3</v>
      </c>
      <c r="J30" s="54">
        <v>8.3091080000000008E-3</v>
      </c>
      <c r="K30" s="54">
        <v>3.653248E-3</v>
      </c>
      <c r="L30" s="54">
        <v>3.1368379999999999E-3</v>
      </c>
      <c r="M30" s="54">
        <v>3.7812459999999998E-3</v>
      </c>
      <c r="N30" s="54">
        <v>7.542249E-3</v>
      </c>
      <c r="O30" s="54">
        <v>4.0490389999999999E-3</v>
      </c>
      <c r="P30" s="54">
        <v>6.3367450000000004E-3</v>
      </c>
      <c r="Q30" s="54">
        <v>7.2606010000000002E-3</v>
      </c>
      <c r="R30" s="54">
        <v>8.1974270000000002E-3</v>
      </c>
      <c r="S30" s="54">
        <v>9.4979699999999997E-3</v>
      </c>
      <c r="T30" s="54">
        <v>1.0011769E-2</v>
      </c>
      <c r="U30" s="54">
        <v>5.3389800000000001E-3</v>
      </c>
      <c r="V30" s="54">
        <v>1.4224469E-2</v>
      </c>
      <c r="W30" s="54">
        <v>1.2158301999999999E-2</v>
      </c>
      <c r="X30" s="54">
        <v>2.6925897000000001E-2</v>
      </c>
      <c r="Y30" s="54">
        <v>9.4519909999999999E-3</v>
      </c>
      <c r="Z30" s="54">
        <v>5.1260760000000002E-3</v>
      </c>
      <c r="AA30" s="54">
        <v>6.8798970000000003E-3</v>
      </c>
      <c r="AB30" s="54">
        <v>5.44927E-3</v>
      </c>
      <c r="AC30" s="54">
        <v>4.8796389999999999E-3</v>
      </c>
      <c r="AD30" s="54">
        <v>5.723924E-3</v>
      </c>
      <c r="AE30" s="54">
        <v>5.706437E-3</v>
      </c>
      <c r="AF30" s="54">
        <v>6.4249499999999996E-3</v>
      </c>
      <c r="AG30" s="54">
        <v>8.1486100000000006E-3</v>
      </c>
      <c r="AH30" s="54">
        <v>9.0878529999999999E-3</v>
      </c>
      <c r="AI30" s="54">
        <v>7.0813200000000003E-3</v>
      </c>
      <c r="AJ30" s="54">
        <v>5.8392319999999998E-3</v>
      </c>
      <c r="AK30" s="54">
        <v>6.8256100000000002E-3</v>
      </c>
      <c r="AL30" s="54">
        <v>4.8839570000000004E-3</v>
      </c>
      <c r="AM30" s="54">
        <v>5.5901070000000004E-3</v>
      </c>
      <c r="AN30" s="54">
        <v>1.0539655E-2</v>
      </c>
      <c r="AO30" s="54">
        <v>9.8779130000000003E-3</v>
      </c>
      <c r="AP30" s="54">
        <v>8.2830209999999998E-3</v>
      </c>
      <c r="AQ30" s="54">
        <v>4.0571560000000001E-3</v>
      </c>
      <c r="AR30" s="54">
        <v>7.2320020000000004E-3</v>
      </c>
      <c r="AS30" s="54">
        <v>7.9240890000000005E-3</v>
      </c>
      <c r="AT30" s="54">
        <v>5.4099409999999997E-3</v>
      </c>
      <c r="AU30" s="54">
        <v>1.0358971999999999E-2</v>
      </c>
      <c r="AV30" s="54">
        <v>7.6033580000000002E-3</v>
      </c>
      <c r="AW30" s="54">
        <v>9.1539900000000007E-3</v>
      </c>
    </row>
    <row r="31" spans="1:49" x14ac:dyDescent="0.2">
      <c r="A31" s="54">
        <v>-17.597765363000001</v>
      </c>
      <c r="B31" s="54">
        <v>4.815784E-3</v>
      </c>
      <c r="C31" s="54">
        <v>6.2396489999999999E-3</v>
      </c>
      <c r="D31" s="54">
        <v>5.9684350000000002E-3</v>
      </c>
      <c r="E31" s="54">
        <v>4.17965E-3</v>
      </c>
      <c r="F31" s="54">
        <v>6.2470379999999999E-3</v>
      </c>
      <c r="G31" s="54">
        <v>4.9826920000000004E-3</v>
      </c>
      <c r="H31" s="54">
        <v>4.9707179999999998E-3</v>
      </c>
      <c r="I31" s="54">
        <v>5.3222859999999999E-3</v>
      </c>
      <c r="J31" s="54">
        <v>8.6216360000000002E-3</v>
      </c>
      <c r="K31" s="54">
        <v>3.672645E-3</v>
      </c>
      <c r="L31" s="54">
        <v>3.0542199999999999E-3</v>
      </c>
      <c r="M31" s="54">
        <v>3.9666040000000003E-3</v>
      </c>
      <c r="N31" s="54">
        <v>7.8082719999999998E-3</v>
      </c>
      <c r="O31" s="54">
        <v>4.1900039999999998E-3</v>
      </c>
      <c r="P31" s="54">
        <v>6.3911760000000001E-3</v>
      </c>
      <c r="Q31" s="54">
        <v>7.6263850000000003E-3</v>
      </c>
      <c r="R31" s="54">
        <v>7.7709279999999999E-3</v>
      </c>
      <c r="S31" s="54">
        <v>8.6130559999999991E-3</v>
      </c>
      <c r="T31" s="54">
        <v>7.768802E-3</v>
      </c>
      <c r="U31" s="54">
        <v>6.8962040000000004E-3</v>
      </c>
      <c r="V31" s="54">
        <v>1.3150813000000001E-2</v>
      </c>
      <c r="W31" s="54">
        <v>1.2226165000000001E-2</v>
      </c>
      <c r="X31" s="54">
        <v>2.6286936E-2</v>
      </c>
      <c r="Y31" s="54">
        <v>6.9546069999999998E-3</v>
      </c>
      <c r="Z31" s="54">
        <v>6.0644979999999998E-3</v>
      </c>
      <c r="AA31" s="54">
        <v>6.8961220000000002E-3</v>
      </c>
      <c r="AB31" s="54">
        <v>5.2874009999999997E-3</v>
      </c>
      <c r="AC31" s="54">
        <v>4.8478180000000003E-3</v>
      </c>
      <c r="AD31" s="54">
        <v>5.9096399999999999E-3</v>
      </c>
      <c r="AE31" s="54">
        <v>5.7685000000000002E-3</v>
      </c>
      <c r="AF31" s="54">
        <v>6.6127800000000004E-3</v>
      </c>
      <c r="AG31" s="54">
        <v>9.8567210000000006E-3</v>
      </c>
      <c r="AH31" s="54">
        <v>9.1743280000000007E-3</v>
      </c>
      <c r="AI31" s="54">
        <v>7.2467399999999998E-3</v>
      </c>
      <c r="AJ31" s="54">
        <v>6.5090419999999996E-3</v>
      </c>
      <c r="AK31" s="54">
        <v>6.5978779999999997E-3</v>
      </c>
      <c r="AL31" s="54">
        <v>5.5286650000000003E-3</v>
      </c>
      <c r="AM31" s="54">
        <v>5.6931660000000004E-3</v>
      </c>
      <c r="AN31" s="54">
        <v>9.5632919999999993E-3</v>
      </c>
      <c r="AO31" s="54">
        <v>1.0769205E-2</v>
      </c>
      <c r="AP31" s="54">
        <v>8.4237059999999996E-3</v>
      </c>
      <c r="AQ31" s="54">
        <v>4.2185829999999997E-3</v>
      </c>
      <c r="AR31" s="54">
        <v>7.561328E-3</v>
      </c>
      <c r="AS31" s="54">
        <v>7.4058329999999997E-3</v>
      </c>
      <c r="AT31" s="54">
        <v>5.5112329999999999E-3</v>
      </c>
      <c r="AU31" s="54">
        <v>1.1447692000000001E-2</v>
      </c>
      <c r="AV31" s="54">
        <v>8.338392E-3</v>
      </c>
      <c r="AW31" s="54">
        <v>9.6793850000000004E-3</v>
      </c>
    </row>
    <row r="32" spans="1:49" x14ac:dyDescent="0.2">
      <c r="A32" s="54">
        <v>-16.592178771</v>
      </c>
      <c r="B32" s="54">
        <v>4.5770799999999999E-3</v>
      </c>
      <c r="C32" s="54">
        <v>6.1198679999999997E-3</v>
      </c>
      <c r="D32" s="54">
        <v>6.5964910000000003E-3</v>
      </c>
      <c r="E32" s="54">
        <v>4.7119350000000004E-3</v>
      </c>
      <c r="F32" s="54">
        <v>5.754154E-3</v>
      </c>
      <c r="G32" s="54">
        <v>5.4832780000000003E-3</v>
      </c>
      <c r="H32" s="54">
        <v>5.2198050000000001E-3</v>
      </c>
      <c r="I32" s="54">
        <v>5.5422140000000002E-3</v>
      </c>
      <c r="J32" s="54">
        <v>9.7062810000000006E-3</v>
      </c>
      <c r="K32" s="54">
        <v>3.8565280000000001E-3</v>
      </c>
      <c r="L32" s="54">
        <v>3.1916869999999999E-3</v>
      </c>
      <c r="M32" s="54">
        <v>4.1958639999999997E-3</v>
      </c>
      <c r="N32" s="54">
        <v>9.0520819999999995E-3</v>
      </c>
      <c r="O32" s="54">
        <v>4.3456240000000002E-3</v>
      </c>
      <c r="P32" s="54">
        <v>7.6114110000000002E-3</v>
      </c>
      <c r="Q32" s="54">
        <v>7.6309769999999997E-3</v>
      </c>
      <c r="R32" s="54">
        <v>7.8733789999999998E-3</v>
      </c>
      <c r="S32" s="54">
        <v>8.7514930000000008E-3</v>
      </c>
      <c r="T32" s="54">
        <v>6.8764200000000003E-3</v>
      </c>
      <c r="U32" s="54">
        <v>8.8522040000000007E-3</v>
      </c>
      <c r="V32" s="54">
        <v>1.1270699E-2</v>
      </c>
      <c r="W32" s="54">
        <v>1.2493971E-2</v>
      </c>
      <c r="X32" s="54">
        <v>2.5418785999999999E-2</v>
      </c>
      <c r="Y32" s="54">
        <v>5.7820060000000001E-3</v>
      </c>
      <c r="Z32" s="54">
        <v>6.3757429999999997E-3</v>
      </c>
      <c r="AA32" s="54">
        <v>7.3214530000000003E-3</v>
      </c>
      <c r="AB32" s="54">
        <v>6.0060959999999998E-3</v>
      </c>
      <c r="AC32" s="54">
        <v>5.1482180000000004E-3</v>
      </c>
      <c r="AD32" s="54">
        <v>5.7386479999999998E-3</v>
      </c>
      <c r="AE32" s="54">
        <v>7.1954469999999998E-3</v>
      </c>
      <c r="AF32" s="54">
        <v>7.4028189999999997E-3</v>
      </c>
      <c r="AG32" s="54">
        <v>1.2109539000000001E-2</v>
      </c>
      <c r="AH32" s="54">
        <v>1.0156498E-2</v>
      </c>
      <c r="AI32" s="54">
        <v>7.9003029999999991E-3</v>
      </c>
      <c r="AJ32" s="54">
        <v>7.3833099999999997E-3</v>
      </c>
      <c r="AK32" s="54">
        <v>6.8409760000000003E-3</v>
      </c>
      <c r="AL32" s="54">
        <v>6.4814540000000002E-3</v>
      </c>
      <c r="AM32" s="54">
        <v>6.1001099999999997E-3</v>
      </c>
      <c r="AN32" s="54">
        <v>9.0859949999999995E-3</v>
      </c>
      <c r="AO32" s="54">
        <v>1.3526651000000001E-2</v>
      </c>
      <c r="AP32" s="54">
        <v>8.391529E-3</v>
      </c>
      <c r="AQ32" s="54">
        <v>4.6232490000000003E-3</v>
      </c>
      <c r="AR32" s="54">
        <v>8.3320080000000001E-3</v>
      </c>
      <c r="AS32" s="54">
        <v>7.4023819999999999E-3</v>
      </c>
      <c r="AT32" s="54">
        <v>6.1247719999999997E-3</v>
      </c>
      <c r="AU32" s="54">
        <v>1.2461145E-2</v>
      </c>
      <c r="AV32" s="54">
        <v>8.6648330000000003E-3</v>
      </c>
      <c r="AW32" s="54">
        <v>1.1512053E-2</v>
      </c>
    </row>
    <row r="33" spans="1:315" x14ac:dyDescent="0.2">
      <c r="A33" s="54">
        <v>-15.586592179</v>
      </c>
      <c r="B33" s="54">
        <v>4.5093650000000004E-3</v>
      </c>
      <c r="C33" s="54">
        <v>6.7022399999999999E-3</v>
      </c>
      <c r="D33" s="54">
        <v>8.1646370000000006E-3</v>
      </c>
      <c r="E33" s="54">
        <v>5.1622999999999999E-3</v>
      </c>
      <c r="F33" s="54">
        <v>5.719086E-3</v>
      </c>
      <c r="G33" s="54">
        <v>6.3900909999999997E-3</v>
      </c>
      <c r="H33" s="54">
        <v>5.3068999999999998E-3</v>
      </c>
      <c r="I33" s="54">
        <v>5.7100609999999998E-3</v>
      </c>
      <c r="J33" s="54">
        <v>9.7249799999999994E-3</v>
      </c>
      <c r="K33" s="54">
        <v>4.3469809999999998E-3</v>
      </c>
      <c r="L33" s="54">
        <v>3.6454550000000001E-3</v>
      </c>
      <c r="M33" s="54">
        <v>4.3635610000000002E-3</v>
      </c>
      <c r="N33" s="54">
        <v>9.4219239999999999E-3</v>
      </c>
      <c r="O33" s="54">
        <v>4.5360399999999999E-3</v>
      </c>
      <c r="P33" s="54">
        <v>8.2468230000000003E-3</v>
      </c>
      <c r="Q33" s="54">
        <v>7.2892670000000003E-3</v>
      </c>
      <c r="R33" s="54">
        <v>8.03011E-3</v>
      </c>
      <c r="S33" s="54">
        <v>9.2846130000000006E-3</v>
      </c>
      <c r="T33" s="54">
        <v>7.1494649999999998E-3</v>
      </c>
      <c r="U33" s="54">
        <v>8.5382979999999997E-3</v>
      </c>
      <c r="V33" s="54">
        <v>8.8628160000000008E-3</v>
      </c>
      <c r="W33" s="54">
        <v>1.2396781000000001E-2</v>
      </c>
      <c r="X33" s="54">
        <v>2.4303506999999999E-2</v>
      </c>
      <c r="Y33" s="54">
        <v>8.7142439999999995E-3</v>
      </c>
      <c r="Z33" s="54">
        <v>5.6451729999999999E-3</v>
      </c>
      <c r="AA33" s="54">
        <v>8.3905079999999996E-3</v>
      </c>
      <c r="AB33" s="54">
        <v>6.3328209999999998E-3</v>
      </c>
      <c r="AC33" s="54">
        <v>5.0476449999999999E-3</v>
      </c>
      <c r="AD33" s="54">
        <v>6.0698940000000002E-3</v>
      </c>
      <c r="AE33" s="54">
        <v>7.2097330000000003E-3</v>
      </c>
      <c r="AF33" s="54">
        <v>7.8781909999999997E-3</v>
      </c>
      <c r="AG33" s="54">
        <v>1.3203942E-2</v>
      </c>
      <c r="AH33" s="54">
        <v>1.3717943E-2</v>
      </c>
      <c r="AI33" s="54">
        <v>8.5111920000000008E-3</v>
      </c>
      <c r="AJ33" s="54">
        <v>7.8251550000000003E-3</v>
      </c>
      <c r="AK33" s="54">
        <v>7.2802170000000003E-3</v>
      </c>
      <c r="AL33" s="54">
        <v>7.2516450000000001E-3</v>
      </c>
      <c r="AM33" s="54">
        <v>6.7431649999999997E-3</v>
      </c>
      <c r="AN33" s="54">
        <v>1.0105332E-2</v>
      </c>
      <c r="AO33" s="54">
        <v>1.4194395E-2</v>
      </c>
      <c r="AP33" s="54">
        <v>8.2844140000000004E-3</v>
      </c>
      <c r="AQ33" s="54">
        <v>4.7293780000000002E-3</v>
      </c>
      <c r="AR33" s="54">
        <v>8.1582089999999996E-3</v>
      </c>
      <c r="AS33" s="54">
        <v>8.1044080000000004E-3</v>
      </c>
      <c r="AT33" s="54">
        <v>6.534176E-3</v>
      </c>
      <c r="AU33" s="54">
        <v>1.3971839E-2</v>
      </c>
      <c r="AV33" s="54">
        <v>9.6040210000000008E-3</v>
      </c>
      <c r="AW33" s="54">
        <v>1.3254078000000001E-2</v>
      </c>
    </row>
    <row r="34" spans="1:315" x14ac:dyDescent="0.2">
      <c r="A34" s="54">
        <v>-14.581005587</v>
      </c>
      <c r="B34" s="54">
        <v>4.3933030000000003E-3</v>
      </c>
      <c r="C34" s="54">
        <v>6.9454119999999998E-3</v>
      </c>
      <c r="D34" s="54">
        <v>9.0254940000000002E-3</v>
      </c>
      <c r="E34" s="54">
        <v>5.3588560000000004E-3</v>
      </c>
      <c r="F34" s="54">
        <v>6.6496769999999997E-3</v>
      </c>
      <c r="G34" s="54">
        <v>7.7154290000000002E-3</v>
      </c>
      <c r="H34" s="54">
        <v>5.3497340000000001E-3</v>
      </c>
      <c r="I34" s="54">
        <v>5.7059789999999999E-3</v>
      </c>
      <c r="J34" s="54">
        <v>1.0065622E-2</v>
      </c>
      <c r="K34" s="54">
        <v>4.6958599999999996E-3</v>
      </c>
      <c r="L34" s="54">
        <v>3.581112E-3</v>
      </c>
      <c r="M34" s="54">
        <v>4.6475559999999997E-3</v>
      </c>
      <c r="N34" s="54">
        <v>9.1871160000000004E-3</v>
      </c>
      <c r="O34" s="54">
        <v>4.6380429999999997E-3</v>
      </c>
      <c r="P34" s="54">
        <v>7.3730030000000004E-3</v>
      </c>
      <c r="Q34" s="54">
        <v>6.6234639999999999E-3</v>
      </c>
      <c r="R34" s="54">
        <v>8.5331320000000006E-3</v>
      </c>
      <c r="S34" s="54">
        <v>9.2481979999999991E-3</v>
      </c>
      <c r="T34" s="54">
        <v>7.8639920000000002E-3</v>
      </c>
      <c r="U34" s="54">
        <v>8.0752640000000004E-3</v>
      </c>
      <c r="V34" s="54">
        <v>8.0082439999999994E-3</v>
      </c>
      <c r="W34" s="54">
        <v>1.3201521000000001E-2</v>
      </c>
      <c r="X34" s="54">
        <v>2.3020750999999999E-2</v>
      </c>
      <c r="Y34" s="54">
        <v>1.5653975000000001E-2</v>
      </c>
      <c r="Z34" s="54">
        <v>5.7644920000000004E-3</v>
      </c>
      <c r="AA34" s="54">
        <v>1.1704964E-2</v>
      </c>
      <c r="AB34" s="54">
        <v>5.4964920000000004E-3</v>
      </c>
      <c r="AC34" s="54">
        <v>4.6433250000000002E-3</v>
      </c>
      <c r="AD34" s="54">
        <v>6.8597700000000003E-3</v>
      </c>
      <c r="AE34" s="54">
        <v>7.5410679999999997E-3</v>
      </c>
      <c r="AF34" s="54">
        <v>8.5172879999999996E-3</v>
      </c>
      <c r="AG34" s="54">
        <v>1.4932697E-2</v>
      </c>
      <c r="AH34" s="54">
        <v>1.7801351E-2</v>
      </c>
      <c r="AI34" s="54">
        <v>8.9622160000000003E-3</v>
      </c>
      <c r="AJ34" s="54">
        <v>7.7785980000000003E-3</v>
      </c>
      <c r="AK34" s="54">
        <v>8.0872670000000004E-3</v>
      </c>
      <c r="AL34" s="54">
        <v>7.7343059999999998E-3</v>
      </c>
      <c r="AM34" s="54">
        <v>7.180975E-3</v>
      </c>
      <c r="AN34" s="54">
        <v>9.6692949999999996E-3</v>
      </c>
      <c r="AO34" s="54">
        <v>1.6599539E-2</v>
      </c>
      <c r="AP34" s="54">
        <v>9.0526489999999994E-3</v>
      </c>
      <c r="AQ34" s="54">
        <v>4.3304440000000001E-3</v>
      </c>
      <c r="AR34" s="54">
        <v>8.1931539999999994E-3</v>
      </c>
      <c r="AS34" s="54">
        <v>8.0434449999999998E-3</v>
      </c>
      <c r="AT34" s="54">
        <v>6.5360729999999999E-3</v>
      </c>
      <c r="AU34" s="54">
        <v>1.5200366E-2</v>
      </c>
      <c r="AV34" s="54">
        <v>1.0212954E-2</v>
      </c>
      <c r="AW34" s="54">
        <v>1.4532771999999999E-2</v>
      </c>
    </row>
    <row r="35" spans="1:315" x14ac:dyDescent="0.2">
      <c r="A35" s="54">
        <v>-13.575418994</v>
      </c>
      <c r="B35" s="54">
        <v>5.1339929999999999E-3</v>
      </c>
      <c r="C35" s="54">
        <v>7.2303289999999997E-3</v>
      </c>
      <c r="D35" s="54">
        <v>1.1125322E-2</v>
      </c>
      <c r="E35" s="54">
        <v>5.5045709999999998E-3</v>
      </c>
      <c r="F35" s="54">
        <v>6.7863819999999997E-3</v>
      </c>
      <c r="G35" s="54">
        <v>9.1681650000000007E-3</v>
      </c>
      <c r="H35" s="54">
        <v>6.1032509999999996E-3</v>
      </c>
      <c r="I35" s="54">
        <v>5.8911700000000003E-3</v>
      </c>
      <c r="J35" s="54">
        <v>1.0328815E-2</v>
      </c>
      <c r="K35" s="54">
        <v>4.3691329999999999E-3</v>
      </c>
      <c r="L35" s="54">
        <v>3.5866100000000001E-3</v>
      </c>
      <c r="M35" s="54">
        <v>4.9485409999999999E-3</v>
      </c>
      <c r="N35" s="54">
        <v>9.2308760000000007E-3</v>
      </c>
      <c r="O35" s="54">
        <v>4.7878579999999999E-3</v>
      </c>
      <c r="P35" s="54">
        <v>6.8505739999999999E-3</v>
      </c>
      <c r="Q35" s="54">
        <v>6.6100999999999998E-3</v>
      </c>
      <c r="R35" s="54">
        <v>8.6549699999999997E-3</v>
      </c>
      <c r="S35" s="54">
        <v>9.894725E-3</v>
      </c>
      <c r="T35" s="54">
        <v>8.7369370000000002E-3</v>
      </c>
      <c r="U35" s="54">
        <v>1.0382915E-2</v>
      </c>
      <c r="V35" s="54">
        <v>8.4546059999999999E-3</v>
      </c>
      <c r="W35" s="54">
        <v>1.3475035999999999E-2</v>
      </c>
      <c r="X35" s="54">
        <v>2.1711314999999998E-2</v>
      </c>
      <c r="Y35" s="54">
        <v>2.1241487E-2</v>
      </c>
      <c r="Z35" s="54">
        <v>6.8356650000000003E-3</v>
      </c>
      <c r="AA35" s="54">
        <v>1.3443027999999999E-2</v>
      </c>
      <c r="AB35" s="54">
        <v>5.6778599999999999E-3</v>
      </c>
      <c r="AC35" s="54">
        <v>4.6921100000000002E-3</v>
      </c>
      <c r="AD35" s="54">
        <v>7.3097149999999996E-3</v>
      </c>
      <c r="AE35" s="54">
        <v>8.1777440000000007E-3</v>
      </c>
      <c r="AF35" s="54">
        <v>8.4938050000000001E-3</v>
      </c>
      <c r="AG35" s="54">
        <v>1.5682595000000001E-2</v>
      </c>
      <c r="AH35" s="54">
        <v>1.7081492E-2</v>
      </c>
      <c r="AI35" s="54">
        <v>9.3087559999999996E-3</v>
      </c>
      <c r="AJ35" s="54">
        <v>8.0871869999999992E-3</v>
      </c>
      <c r="AK35" s="54">
        <v>8.3601290000000009E-3</v>
      </c>
      <c r="AL35" s="54">
        <v>7.743064E-3</v>
      </c>
      <c r="AM35" s="54">
        <v>7.2478630000000002E-3</v>
      </c>
      <c r="AN35" s="54">
        <v>9.8013370000000002E-3</v>
      </c>
      <c r="AO35" s="54">
        <v>2.0092176E-2</v>
      </c>
      <c r="AP35" s="54">
        <v>1.0235192000000001E-2</v>
      </c>
      <c r="AQ35" s="54">
        <v>5.0277250000000002E-3</v>
      </c>
      <c r="AR35" s="54">
        <v>9.1096570000000002E-3</v>
      </c>
      <c r="AS35" s="54">
        <v>7.4307660000000001E-3</v>
      </c>
      <c r="AT35" s="54">
        <v>6.6394720000000004E-3</v>
      </c>
      <c r="AU35" s="54">
        <v>1.6295792999999999E-2</v>
      </c>
      <c r="AV35" s="54">
        <v>9.6288220000000004E-3</v>
      </c>
      <c r="AW35" s="54">
        <v>1.5011999999999999E-2</v>
      </c>
    </row>
    <row r="36" spans="1:315" x14ac:dyDescent="0.2">
      <c r="A36" s="54">
        <v>-12.569832401999999</v>
      </c>
      <c r="B36" s="54">
        <v>5.4275199999999999E-3</v>
      </c>
      <c r="C36" s="54">
        <v>7.9396120000000004E-3</v>
      </c>
      <c r="D36" s="54">
        <v>1.3640875E-2</v>
      </c>
      <c r="E36" s="54">
        <v>5.2097840000000003E-3</v>
      </c>
      <c r="F36" s="54">
        <v>6.4122010000000002E-3</v>
      </c>
      <c r="G36" s="54">
        <v>1.1099138999999999E-2</v>
      </c>
      <c r="H36" s="54">
        <v>5.8742880000000001E-3</v>
      </c>
      <c r="I36" s="54">
        <v>6.2759870000000002E-3</v>
      </c>
      <c r="J36" s="54">
        <v>1.0783752000000001E-2</v>
      </c>
      <c r="K36" s="54">
        <v>4.2753360000000002E-3</v>
      </c>
      <c r="L36" s="54">
        <v>3.7459099999999999E-3</v>
      </c>
      <c r="M36" s="54">
        <v>5.0480020000000002E-3</v>
      </c>
      <c r="N36" s="54">
        <v>8.5028659999999995E-3</v>
      </c>
      <c r="O36" s="54">
        <v>5.229104E-3</v>
      </c>
      <c r="P36" s="54">
        <v>7.8781319999999995E-3</v>
      </c>
      <c r="Q36" s="54">
        <v>7.9839909999999993E-3</v>
      </c>
      <c r="R36" s="54">
        <v>9.1091320000000007E-3</v>
      </c>
      <c r="S36" s="54">
        <v>1.0420164000000001E-2</v>
      </c>
      <c r="T36" s="54">
        <v>9.67025E-3</v>
      </c>
      <c r="U36" s="54">
        <v>1.1463611E-2</v>
      </c>
      <c r="V36" s="54">
        <v>9.9403300000000007E-3</v>
      </c>
      <c r="W36" s="54">
        <v>1.1772863E-2</v>
      </c>
      <c r="X36" s="54">
        <v>2.0085674000000001E-2</v>
      </c>
      <c r="Y36" s="54">
        <v>2.0329746999999999E-2</v>
      </c>
      <c r="Z36" s="54">
        <v>7.4767119999999999E-3</v>
      </c>
      <c r="AA36" s="54">
        <v>1.2816526E-2</v>
      </c>
      <c r="AB36" s="54">
        <v>5.9946599999999997E-3</v>
      </c>
      <c r="AC36" s="54">
        <v>5.1494369999999998E-3</v>
      </c>
      <c r="AD36" s="54">
        <v>7.6088479999999997E-3</v>
      </c>
      <c r="AE36" s="54">
        <v>8.4289919999999997E-3</v>
      </c>
      <c r="AF36" s="54">
        <v>8.2455540000000004E-3</v>
      </c>
      <c r="AG36" s="54">
        <v>2.0158033999999998E-2</v>
      </c>
      <c r="AH36" s="54">
        <v>2.1523087E-2</v>
      </c>
      <c r="AI36" s="54">
        <v>9.7535759999999999E-3</v>
      </c>
      <c r="AJ36" s="54">
        <v>9.3516080000000008E-3</v>
      </c>
      <c r="AK36" s="54">
        <v>7.7970549999999998E-3</v>
      </c>
      <c r="AL36" s="54">
        <v>7.7492960000000001E-3</v>
      </c>
      <c r="AM36" s="54">
        <v>7.9812849999999994E-3</v>
      </c>
      <c r="AN36" s="54">
        <v>9.2734610000000002E-3</v>
      </c>
      <c r="AO36" s="54">
        <v>1.7732483E-2</v>
      </c>
      <c r="AP36" s="54">
        <v>1.0389321E-2</v>
      </c>
      <c r="AQ36" s="54">
        <v>5.7364829999999997E-3</v>
      </c>
      <c r="AR36" s="54">
        <v>1.242592E-2</v>
      </c>
      <c r="AS36" s="54">
        <v>7.1750240000000003E-3</v>
      </c>
      <c r="AT36" s="54">
        <v>7.0115619999999998E-3</v>
      </c>
      <c r="AU36" s="54">
        <v>1.7924604E-2</v>
      </c>
      <c r="AV36" s="54">
        <v>9.4783899999999997E-3</v>
      </c>
      <c r="AW36" s="54">
        <v>1.4654617E-2</v>
      </c>
    </row>
    <row r="37" spans="1:315" x14ac:dyDescent="0.2">
      <c r="A37" s="54">
        <v>-11.564245809999999</v>
      </c>
      <c r="B37" s="54">
        <v>5.5212689999999997E-3</v>
      </c>
      <c r="C37" s="54">
        <v>8.0615979999999997E-3</v>
      </c>
      <c r="D37" s="54">
        <v>1.7602076000000001E-2</v>
      </c>
      <c r="E37" s="54">
        <v>5.3462190000000001E-3</v>
      </c>
      <c r="F37" s="54">
        <v>6.6428110000000002E-3</v>
      </c>
      <c r="G37" s="54">
        <v>1.3775447E-2</v>
      </c>
      <c r="H37" s="54">
        <v>6.1267680000000003E-3</v>
      </c>
      <c r="I37" s="54">
        <v>6.3547350000000002E-3</v>
      </c>
      <c r="J37" s="54">
        <v>1.0516479E-2</v>
      </c>
      <c r="K37" s="54">
        <v>4.818592E-3</v>
      </c>
      <c r="L37" s="54">
        <v>4.4848040000000002E-3</v>
      </c>
      <c r="M37" s="54">
        <v>5.4545280000000002E-3</v>
      </c>
      <c r="N37" s="54">
        <v>8.8566870000000002E-3</v>
      </c>
      <c r="O37" s="54">
        <v>5.2519230000000004E-3</v>
      </c>
      <c r="P37" s="54">
        <v>9.8398099999999992E-3</v>
      </c>
      <c r="Q37" s="54">
        <v>1.0203790000000001E-2</v>
      </c>
      <c r="R37" s="54">
        <v>1.0140397000000001E-2</v>
      </c>
      <c r="S37" s="54">
        <v>1.0676847E-2</v>
      </c>
      <c r="T37" s="54">
        <v>1.1563917999999999E-2</v>
      </c>
      <c r="U37" s="54">
        <v>1.364624E-2</v>
      </c>
      <c r="V37" s="54">
        <v>9.9202279999999997E-3</v>
      </c>
      <c r="W37" s="54">
        <v>1.0554957E-2</v>
      </c>
      <c r="X37" s="54">
        <v>1.8690340999999999E-2</v>
      </c>
      <c r="Y37" s="54">
        <v>1.4733265000000001E-2</v>
      </c>
      <c r="Z37" s="54">
        <v>6.8761229999999996E-3</v>
      </c>
      <c r="AA37" s="54">
        <v>1.3631298E-2</v>
      </c>
      <c r="AB37" s="54">
        <v>6.2686479999999999E-3</v>
      </c>
      <c r="AC37" s="54">
        <v>5.66411E-3</v>
      </c>
      <c r="AD37" s="54">
        <v>7.4763140000000004E-3</v>
      </c>
      <c r="AE37" s="54">
        <v>9.6822999999999996E-3</v>
      </c>
      <c r="AF37" s="54">
        <v>9.6545060000000002E-3</v>
      </c>
      <c r="AG37" s="54">
        <v>2.6119922E-2</v>
      </c>
      <c r="AH37" s="54">
        <v>1.9153574999999999E-2</v>
      </c>
      <c r="AI37" s="54">
        <v>1.0834900999999999E-2</v>
      </c>
      <c r="AJ37" s="54">
        <v>1.1349372999999999E-2</v>
      </c>
      <c r="AK37" s="54">
        <v>8.7221750000000004E-3</v>
      </c>
      <c r="AL37" s="54">
        <v>8.3020709999999994E-3</v>
      </c>
      <c r="AM37" s="54">
        <v>9.6878410000000009E-3</v>
      </c>
      <c r="AN37" s="54">
        <v>1.1709083E-2</v>
      </c>
      <c r="AO37" s="54">
        <v>1.2732422E-2</v>
      </c>
      <c r="AP37" s="54">
        <v>1.1196278E-2</v>
      </c>
      <c r="AQ37" s="54">
        <v>5.8690449999999998E-3</v>
      </c>
      <c r="AR37" s="54">
        <v>1.8161362E-2</v>
      </c>
      <c r="AS37" s="54">
        <v>7.2816950000000004E-3</v>
      </c>
      <c r="AT37" s="54">
        <v>7.1970030000000004E-3</v>
      </c>
      <c r="AU37" s="54">
        <v>1.8264723E-2</v>
      </c>
      <c r="AV37" s="54">
        <v>1.0403356000000001E-2</v>
      </c>
      <c r="AW37" s="54">
        <v>1.4338986999999999E-2</v>
      </c>
    </row>
    <row r="38" spans="1:315" x14ac:dyDescent="0.2">
      <c r="A38" s="54">
        <v>-10.558659218000001</v>
      </c>
      <c r="B38" s="54">
        <v>5.5644450000000003E-3</v>
      </c>
      <c r="C38" s="54">
        <v>7.454942E-3</v>
      </c>
      <c r="D38" s="54">
        <v>2.1018486999999999E-2</v>
      </c>
      <c r="E38" s="54">
        <v>5.6659620000000001E-3</v>
      </c>
      <c r="F38" s="54">
        <v>6.7038389999999996E-3</v>
      </c>
      <c r="G38" s="54">
        <v>1.5952633000000001E-2</v>
      </c>
      <c r="H38" s="54">
        <v>6.9608669999999999E-3</v>
      </c>
      <c r="I38" s="54">
        <v>6.7242300000000003E-3</v>
      </c>
      <c r="J38" s="54">
        <v>1.0217545E-2</v>
      </c>
      <c r="K38" s="54">
        <v>5.893461E-3</v>
      </c>
      <c r="L38" s="54">
        <v>4.6395500000000001E-3</v>
      </c>
      <c r="M38" s="54">
        <v>5.9025079999999999E-3</v>
      </c>
      <c r="N38" s="54">
        <v>9.382207E-3</v>
      </c>
      <c r="O38" s="54">
        <v>5.2837719999999999E-3</v>
      </c>
      <c r="P38" s="54">
        <v>9.6679350000000008E-3</v>
      </c>
      <c r="Q38" s="54">
        <v>1.0199367000000001E-2</v>
      </c>
      <c r="R38" s="54">
        <v>1.1111038E-2</v>
      </c>
      <c r="S38" s="54">
        <v>1.0959323E-2</v>
      </c>
      <c r="T38" s="54">
        <v>1.3468625E-2</v>
      </c>
      <c r="U38" s="54">
        <v>1.4456395E-2</v>
      </c>
      <c r="V38" s="54">
        <v>9.2562200000000008E-3</v>
      </c>
      <c r="W38" s="54">
        <v>1.0626943999999999E-2</v>
      </c>
      <c r="X38" s="54">
        <v>1.6744319000000001E-2</v>
      </c>
      <c r="Y38" s="54">
        <v>9.4903479999999991E-3</v>
      </c>
      <c r="Z38" s="54">
        <v>5.7600239999999999E-3</v>
      </c>
      <c r="AA38" s="54">
        <v>1.3090338999999999E-2</v>
      </c>
      <c r="AB38" s="54">
        <v>6.9986919999999999E-3</v>
      </c>
      <c r="AC38" s="54">
        <v>6.9225570000000002E-3</v>
      </c>
      <c r="AD38" s="54">
        <v>7.410313E-3</v>
      </c>
      <c r="AE38" s="54">
        <v>9.7830550000000006E-3</v>
      </c>
      <c r="AF38" s="54">
        <v>1.1699411999999999E-2</v>
      </c>
      <c r="AG38" s="54">
        <v>2.7768577999999999E-2</v>
      </c>
      <c r="AH38" s="54">
        <v>1.9100227000000001E-2</v>
      </c>
      <c r="AI38" s="54">
        <v>1.2853348000000001E-2</v>
      </c>
      <c r="AJ38" s="54">
        <v>1.2812726E-2</v>
      </c>
      <c r="AK38" s="54">
        <v>9.9961879999999996E-3</v>
      </c>
      <c r="AL38" s="54">
        <v>8.9270219999999997E-3</v>
      </c>
      <c r="AM38" s="54">
        <v>1.0953157999999999E-2</v>
      </c>
      <c r="AN38" s="54">
        <v>1.188383E-2</v>
      </c>
      <c r="AO38" s="54">
        <v>1.2181566E-2</v>
      </c>
      <c r="AP38" s="54">
        <v>1.1489163E-2</v>
      </c>
      <c r="AQ38" s="54">
        <v>5.8867299999999997E-3</v>
      </c>
      <c r="AR38" s="54">
        <v>1.9700908999999999E-2</v>
      </c>
      <c r="AS38" s="54">
        <v>6.7730439999999998E-3</v>
      </c>
      <c r="AT38" s="54">
        <v>7.9577769999999992E-3</v>
      </c>
      <c r="AU38" s="54">
        <v>1.8908932999999999E-2</v>
      </c>
      <c r="AV38" s="54">
        <v>1.1310265E-2</v>
      </c>
      <c r="AW38" s="54">
        <v>1.4214523999999999E-2</v>
      </c>
    </row>
    <row r="39" spans="1:315" x14ac:dyDescent="0.2">
      <c r="A39" s="54">
        <v>-9.5530726260000005</v>
      </c>
      <c r="B39" s="54">
        <v>5.6566860000000002E-3</v>
      </c>
      <c r="C39" s="54">
        <v>7.9900930000000002E-3</v>
      </c>
      <c r="D39" s="54">
        <v>2.610152E-2</v>
      </c>
      <c r="E39" s="54">
        <v>5.9581640000000002E-3</v>
      </c>
      <c r="F39" s="54">
        <v>7.290744E-3</v>
      </c>
      <c r="G39" s="54">
        <v>1.5952483E-2</v>
      </c>
      <c r="H39" s="54">
        <v>8.0164250000000006E-3</v>
      </c>
      <c r="I39" s="54">
        <v>7.2188900000000004E-3</v>
      </c>
      <c r="J39" s="54">
        <v>1.0298461E-2</v>
      </c>
      <c r="K39" s="54">
        <v>6.7993009999999998E-3</v>
      </c>
      <c r="L39" s="54">
        <v>3.9448499999999997E-3</v>
      </c>
      <c r="M39" s="54">
        <v>5.7628569999999997E-3</v>
      </c>
      <c r="N39" s="54">
        <v>9.4197940000000004E-3</v>
      </c>
      <c r="O39" s="54">
        <v>5.7579950000000001E-3</v>
      </c>
      <c r="P39" s="54">
        <v>9.2772340000000005E-3</v>
      </c>
      <c r="Q39" s="54">
        <v>8.5109060000000004E-3</v>
      </c>
      <c r="R39" s="54">
        <v>1.1066354E-2</v>
      </c>
      <c r="S39" s="54">
        <v>1.0967786E-2</v>
      </c>
      <c r="T39" s="54">
        <v>1.6620179999999998E-2</v>
      </c>
      <c r="U39" s="54">
        <v>1.2487386E-2</v>
      </c>
      <c r="V39" s="54">
        <v>1.0099716E-2</v>
      </c>
      <c r="W39" s="54">
        <v>1.0993213E-2</v>
      </c>
      <c r="X39" s="54">
        <v>1.5131192E-2</v>
      </c>
      <c r="Y39" s="54">
        <v>6.7066369999999997E-3</v>
      </c>
      <c r="Z39" s="54">
        <v>5.6283610000000001E-3</v>
      </c>
      <c r="AA39" s="54">
        <v>1.3137694E-2</v>
      </c>
      <c r="AB39" s="54">
        <v>9.04955E-3</v>
      </c>
      <c r="AC39" s="54">
        <v>8.5895550000000005E-3</v>
      </c>
      <c r="AD39" s="54">
        <v>7.8582210000000003E-3</v>
      </c>
      <c r="AE39" s="54">
        <v>1.0514951999999999E-2</v>
      </c>
      <c r="AF39" s="54">
        <v>1.2286422999999999E-2</v>
      </c>
      <c r="AG39" s="54">
        <v>2.7089884000000002E-2</v>
      </c>
      <c r="AH39" s="54">
        <v>1.7746919999999999E-2</v>
      </c>
      <c r="AI39" s="54">
        <v>1.7331421999999999E-2</v>
      </c>
      <c r="AJ39" s="54">
        <v>1.1881569E-2</v>
      </c>
      <c r="AK39" s="54">
        <v>9.9979939999999996E-3</v>
      </c>
      <c r="AL39" s="54">
        <v>9.8869140000000001E-3</v>
      </c>
      <c r="AM39" s="54">
        <v>1.1538013E-2</v>
      </c>
      <c r="AN39" s="54">
        <v>1.3960996E-2</v>
      </c>
      <c r="AO39" s="54">
        <v>1.2108638E-2</v>
      </c>
      <c r="AP39" s="54">
        <v>1.1890572E-2</v>
      </c>
      <c r="AQ39" s="54">
        <v>6.0149410000000002E-3</v>
      </c>
      <c r="AR39" s="54">
        <v>1.7276855000000001E-2</v>
      </c>
      <c r="AS39" s="54">
        <v>6.5299340000000003E-3</v>
      </c>
      <c r="AT39" s="54">
        <v>8.7038319999999999E-3</v>
      </c>
      <c r="AU39" s="54">
        <v>1.8417941E-2</v>
      </c>
      <c r="AV39" s="54">
        <v>1.2351733E-2</v>
      </c>
      <c r="AW39" s="54">
        <v>1.3128844000000001E-2</v>
      </c>
    </row>
    <row r="40" spans="1:315" x14ac:dyDescent="0.2">
      <c r="A40" s="54">
        <v>-8.5474860340000003</v>
      </c>
      <c r="B40" s="54">
        <v>6.0901239999999997E-3</v>
      </c>
      <c r="C40" s="54">
        <v>8.3912710000000005E-3</v>
      </c>
      <c r="D40" s="54">
        <v>3.0207312E-2</v>
      </c>
      <c r="E40" s="54">
        <v>6.3175239999999997E-3</v>
      </c>
      <c r="F40" s="54">
        <v>8.0169449999999993E-3</v>
      </c>
      <c r="G40" s="54">
        <v>1.5595975E-2</v>
      </c>
      <c r="H40" s="54">
        <v>8.5169349999999998E-3</v>
      </c>
      <c r="I40" s="54">
        <v>7.4622409999999997E-3</v>
      </c>
      <c r="J40" s="54">
        <v>1.1110968000000001E-2</v>
      </c>
      <c r="K40" s="54">
        <v>6.6795320000000002E-3</v>
      </c>
      <c r="L40" s="54">
        <v>3.790383E-3</v>
      </c>
      <c r="M40" s="54">
        <v>5.8150670000000002E-3</v>
      </c>
      <c r="N40" s="54">
        <v>1.0597153E-2</v>
      </c>
      <c r="O40" s="54">
        <v>5.9162360000000001E-3</v>
      </c>
      <c r="P40" s="54">
        <v>9.5089440000000001E-3</v>
      </c>
      <c r="Q40" s="54">
        <v>1.0321754000000001E-2</v>
      </c>
      <c r="R40" s="54">
        <v>1.0323407999999999E-2</v>
      </c>
      <c r="S40" s="54">
        <v>1.1168435000000001E-2</v>
      </c>
      <c r="T40" s="54">
        <v>2.0767923000000001E-2</v>
      </c>
      <c r="U40" s="54">
        <v>1.0790111E-2</v>
      </c>
      <c r="V40" s="54">
        <v>1.1994372999999999E-2</v>
      </c>
      <c r="W40" s="54">
        <v>1.0655038E-2</v>
      </c>
      <c r="X40" s="54">
        <v>1.3861042000000001E-2</v>
      </c>
      <c r="Y40" s="54">
        <v>5.1239739999999999E-3</v>
      </c>
      <c r="Z40" s="54">
        <v>6.5431999999999999E-3</v>
      </c>
      <c r="AA40" s="54">
        <v>1.1463931E-2</v>
      </c>
      <c r="AB40" s="54">
        <v>1.1078727999999999E-2</v>
      </c>
      <c r="AC40" s="54">
        <v>9.9271540000000005E-3</v>
      </c>
      <c r="AD40" s="54">
        <v>8.9718539999999996E-3</v>
      </c>
      <c r="AE40" s="54">
        <v>1.1042975999999999E-2</v>
      </c>
      <c r="AF40" s="54">
        <v>1.1486677000000001E-2</v>
      </c>
      <c r="AG40" s="54">
        <v>2.4472029999999999E-2</v>
      </c>
      <c r="AH40" s="54">
        <v>1.9629362000000001E-2</v>
      </c>
      <c r="AI40" s="54">
        <v>2.3607886000000002E-2</v>
      </c>
      <c r="AJ40" s="54">
        <v>9.9426730000000008E-3</v>
      </c>
      <c r="AK40" s="54">
        <v>1.0024612E-2</v>
      </c>
      <c r="AL40" s="54">
        <v>1.0861760999999999E-2</v>
      </c>
      <c r="AM40" s="54">
        <v>1.1717699999999999E-2</v>
      </c>
      <c r="AN40" s="54">
        <v>1.9608634E-2</v>
      </c>
      <c r="AO40" s="54">
        <v>1.0692935000000001E-2</v>
      </c>
      <c r="AP40" s="54">
        <v>1.2604463E-2</v>
      </c>
      <c r="AQ40" s="54">
        <v>6.9112089999999998E-3</v>
      </c>
      <c r="AR40" s="54">
        <v>1.7350096999999998E-2</v>
      </c>
      <c r="AS40" s="54">
        <v>7.3974770000000004E-3</v>
      </c>
      <c r="AT40" s="54">
        <v>9.3022839999999992E-3</v>
      </c>
      <c r="AU40" s="54">
        <v>1.8803734999999999E-2</v>
      </c>
      <c r="AV40" s="54">
        <v>1.3038485000000001E-2</v>
      </c>
      <c r="AW40" s="54">
        <v>1.1266284E-2</v>
      </c>
    </row>
    <row r="41" spans="1:315" x14ac:dyDescent="0.2">
      <c r="A41" s="54">
        <v>-7.541899441</v>
      </c>
      <c r="B41" s="54">
        <v>5.6744710000000004E-3</v>
      </c>
      <c r="C41" s="54">
        <v>9.2716810000000004E-3</v>
      </c>
      <c r="D41" s="54">
        <v>3.3045215000000003E-2</v>
      </c>
      <c r="E41" s="54">
        <v>6.8573230000000002E-3</v>
      </c>
      <c r="F41" s="54">
        <v>8.2513389999999999E-3</v>
      </c>
      <c r="G41" s="54">
        <v>1.2265491999999999E-2</v>
      </c>
      <c r="H41" s="54">
        <v>8.5820700000000007E-3</v>
      </c>
      <c r="I41" s="54">
        <v>6.9280619999999996E-3</v>
      </c>
      <c r="J41" s="54">
        <v>1.2433009E-2</v>
      </c>
      <c r="K41" s="54">
        <v>5.7970060000000004E-3</v>
      </c>
      <c r="L41" s="54">
        <v>3.9385799999999997E-3</v>
      </c>
      <c r="M41" s="54">
        <v>6.392666E-3</v>
      </c>
      <c r="N41" s="54">
        <v>1.2908167999999999E-2</v>
      </c>
      <c r="O41" s="54">
        <v>5.9189760000000003E-3</v>
      </c>
      <c r="P41" s="54">
        <v>9.519919E-3</v>
      </c>
      <c r="Q41" s="54">
        <v>1.4604215E-2</v>
      </c>
      <c r="R41" s="54">
        <v>1.0475304E-2</v>
      </c>
      <c r="S41" s="54">
        <v>1.2559271E-2</v>
      </c>
      <c r="T41" s="54">
        <v>2.3867708000000001E-2</v>
      </c>
      <c r="U41" s="54">
        <v>1.1682049999999999E-2</v>
      </c>
      <c r="V41" s="54">
        <v>1.2343059999999999E-2</v>
      </c>
      <c r="W41" s="54">
        <v>1.0380999E-2</v>
      </c>
      <c r="X41" s="54">
        <v>1.2588116E-2</v>
      </c>
      <c r="Y41" s="54">
        <v>4.4615499999999999E-3</v>
      </c>
      <c r="Z41" s="54">
        <v>7.7514480000000002E-3</v>
      </c>
      <c r="AA41" s="54">
        <v>9.6206480000000007E-3</v>
      </c>
      <c r="AB41" s="54">
        <v>1.0562265E-2</v>
      </c>
      <c r="AC41" s="54">
        <v>1.2103793999999999E-2</v>
      </c>
      <c r="AD41" s="54">
        <v>8.3218979999999994E-3</v>
      </c>
      <c r="AE41" s="54">
        <v>1.1596466E-2</v>
      </c>
      <c r="AF41" s="54">
        <v>1.0714134E-2</v>
      </c>
      <c r="AG41" s="54">
        <v>2.2615948E-2</v>
      </c>
      <c r="AH41" s="54">
        <v>1.8042310999999998E-2</v>
      </c>
      <c r="AI41" s="54">
        <v>2.9138425999999999E-2</v>
      </c>
      <c r="AJ41" s="54">
        <v>1.0301315E-2</v>
      </c>
      <c r="AK41" s="54">
        <v>1.1065601E-2</v>
      </c>
      <c r="AL41" s="54">
        <v>1.3882825E-2</v>
      </c>
      <c r="AM41" s="54">
        <v>1.2187553E-2</v>
      </c>
      <c r="AN41" s="54">
        <v>2.1653776E-2</v>
      </c>
      <c r="AO41" s="54">
        <v>1.1356741E-2</v>
      </c>
      <c r="AP41" s="54">
        <v>1.3388443E-2</v>
      </c>
      <c r="AQ41" s="54">
        <v>7.3063629999999997E-3</v>
      </c>
      <c r="AR41" s="54">
        <v>1.6503563999999998E-2</v>
      </c>
      <c r="AS41" s="54">
        <v>7.9292879999999996E-3</v>
      </c>
      <c r="AT41" s="54">
        <v>9.6058589999999996E-3</v>
      </c>
      <c r="AU41" s="54">
        <v>1.754035E-2</v>
      </c>
      <c r="AV41" s="54">
        <v>1.2894193E-2</v>
      </c>
      <c r="AW41" s="54">
        <v>1.0614963999999999E-2</v>
      </c>
    </row>
    <row r="42" spans="1:315" x14ac:dyDescent="0.2">
      <c r="A42" s="54">
        <v>-6.5363128489999998</v>
      </c>
      <c r="B42" s="54">
        <v>5.9721870000000003E-3</v>
      </c>
      <c r="C42" s="54">
        <v>9.4416459999999997E-3</v>
      </c>
      <c r="D42" s="54">
        <v>3.3946685999999997E-2</v>
      </c>
      <c r="E42" s="54">
        <v>7.5407920000000002E-3</v>
      </c>
      <c r="F42" s="54">
        <v>8.1557079999999994E-3</v>
      </c>
      <c r="G42" s="54">
        <v>9.0929370000000006E-3</v>
      </c>
      <c r="H42" s="54">
        <v>8.2552019999999997E-3</v>
      </c>
      <c r="I42" s="54">
        <v>6.7542899999999996E-3</v>
      </c>
      <c r="J42" s="54">
        <v>1.1984887E-2</v>
      </c>
      <c r="K42" s="54">
        <v>5.5474699999999997E-3</v>
      </c>
      <c r="L42" s="54">
        <v>3.7677880000000002E-3</v>
      </c>
      <c r="M42" s="54">
        <v>6.3466770000000002E-3</v>
      </c>
      <c r="N42" s="54">
        <v>1.3418055999999999E-2</v>
      </c>
      <c r="O42" s="54">
        <v>6.0090070000000002E-3</v>
      </c>
      <c r="P42" s="54">
        <v>1.0537549E-2</v>
      </c>
      <c r="Q42" s="54">
        <v>1.7710796000000001E-2</v>
      </c>
      <c r="R42" s="54">
        <v>1.1473904E-2</v>
      </c>
      <c r="S42" s="54">
        <v>1.2932908E-2</v>
      </c>
      <c r="T42" s="54">
        <v>2.3818684999999999E-2</v>
      </c>
      <c r="U42" s="54">
        <v>1.0923013000000001E-2</v>
      </c>
      <c r="V42" s="54">
        <v>1.2871483E-2</v>
      </c>
      <c r="W42" s="54">
        <v>9.7985829999999996E-3</v>
      </c>
      <c r="X42" s="54">
        <v>1.142139E-2</v>
      </c>
      <c r="Y42" s="54">
        <v>4.6448440000000004E-3</v>
      </c>
      <c r="Z42" s="54">
        <v>8.7898839999999995E-3</v>
      </c>
      <c r="AA42" s="54">
        <v>9.8788260000000003E-3</v>
      </c>
      <c r="AB42" s="54">
        <v>8.9959500000000008E-3</v>
      </c>
      <c r="AC42" s="54">
        <v>1.4011745000000001E-2</v>
      </c>
      <c r="AD42" s="54">
        <v>7.953791E-3</v>
      </c>
      <c r="AE42" s="54">
        <v>1.4613821000000001E-2</v>
      </c>
      <c r="AF42" s="54">
        <v>1.2912043999999999E-2</v>
      </c>
      <c r="AG42" s="54">
        <v>2.6345431999999998E-2</v>
      </c>
      <c r="AH42" s="54">
        <v>1.8949812999999999E-2</v>
      </c>
      <c r="AI42" s="54">
        <v>3.1527528999999999E-2</v>
      </c>
      <c r="AJ42" s="54">
        <v>1.2038717000000001E-2</v>
      </c>
      <c r="AK42" s="54">
        <v>1.2148379000000001E-2</v>
      </c>
      <c r="AL42" s="54">
        <v>1.8072779000000001E-2</v>
      </c>
      <c r="AM42" s="54">
        <v>1.2136698E-2</v>
      </c>
      <c r="AN42" s="54">
        <v>1.6653575E-2</v>
      </c>
      <c r="AO42" s="54">
        <v>1.0694759E-2</v>
      </c>
      <c r="AP42" s="54">
        <v>1.4776778000000001E-2</v>
      </c>
      <c r="AQ42" s="54">
        <v>9.0924319999999993E-3</v>
      </c>
      <c r="AR42" s="54">
        <v>1.5031493E-2</v>
      </c>
      <c r="AS42" s="54">
        <v>7.650975E-3</v>
      </c>
      <c r="AT42" s="54">
        <v>1.0273773E-2</v>
      </c>
      <c r="AU42" s="54">
        <v>1.5224967000000001E-2</v>
      </c>
      <c r="AV42" s="54">
        <v>1.4082924E-2</v>
      </c>
      <c r="AW42" s="54">
        <v>1.1061981E-2</v>
      </c>
    </row>
    <row r="43" spans="1:315" x14ac:dyDescent="0.2">
      <c r="A43" s="54">
        <v>-5.5307262570000004</v>
      </c>
      <c r="B43" s="54">
        <v>5.7713080000000002E-3</v>
      </c>
      <c r="C43" s="54">
        <v>1.0264937999999999E-2</v>
      </c>
      <c r="D43" s="54">
        <v>3.2318558999999997E-2</v>
      </c>
      <c r="E43" s="54">
        <v>8.3906620000000001E-3</v>
      </c>
      <c r="F43" s="54">
        <v>8.8411029999999995E-3</v>
      </c>
      <c r="G43" s="54">
        <v>9.3962439999999998E-3</v>
      </c>
      <c r="H43" s="54">
        <v>7.7272460000000001E-3</v>
      </c>
      <c r="I43" s="54">
        <v>7.2002610000000003E-3</v>
      </c>
      <c r="J43" s="54">
        <v>1.2746957E-2</v>
      </c>
      <c r="K43" s="54">
        <v>5.9600629999999998E-3</v>
      </c>
      <c r="L43" s="54">
        <v>4.0061020000000001E-3</v>
      </c>
      <c r="M43" s="54">
        <v>7.0441100000000001E-3</v>
      </c>
      <c r="N43" s="54">
        <v>1.1768727999999999E-2</v>
      </c>
      <c r="O43" s="54">
        <v>6.1842820000000001E-3</v>
      </c>
      <c r="P43" s="54">
        <v>1.2804286E-2</v>
      </c>
      <c r="Q43" s="54">
        <v>1.958988E-2</v>
      </c>
      <c r="R43" s="54">
        <v>1.1978822E-2</v>
      </c>
      <c r="S43" s="54">
        <v>1.2980706999999999E-2</v>
      </c>
      <c r="T43" s="54">
        <v>2.0410843000000001E-2</v>
      </c>
      <c r="U43" s="54">
        <v>1.2365301E-2</v>
      </c>
      <c r="V43" s="54">
        <v>1.2426672E-2</v>
      </c>
      <c r="W43" s="54">
        <v>9.3001460000000005E-3</v>
      </c>
      <c r="X43" s="54">
        <v>9.9963440000000008E-3</v>
      </c>
      <c r="Y43" s="54">
        <v>4.8733630000000003E-3</v>
      </c>
      <c r="Z43" s="54">
        <v>9.646768E-3</v>
      </c>
      <c r="AA43" s="54">
        <v>1.1806272E-2</v>
      </c>
      <c r="AB43" s="54">
        <v>8.5806140000000003E-3</v>
      </c>
      <c r="AC43" s="54">
        <v>1.390564E-2</v>
      </c>
      <c r="AD43" s="54">
        <v>7.2982719999999997E-3</v>
      </c>
      <c r="AE43" s="54">
        <v>1.5541124E-2</v>
      </c>
      <c r="AF43" s="54">
        <v>1.5971843999999999E-2</v>
      </c>
      <c r="AG43" s="54">
        <v>2.3083286000000001E-2</v>
      </c>
      <c r="AH43" s="54">
        <v>1.7155508999999999E-2</v>
      </c>
      <c r="AI43" s="54">
        <v>2.8669556999999998E-2</v>
      </c>
      <c r="AJ43" s="54">
        <v>1.5075844E-2</v>
      </c>
      <c r="AK43" s="54">
        <v>1.2218606E-2</v>
      </c>
      <c r="AL43" s="54">
        <v>2.0402857E-2</v>
      </c>
      <c r="AM43" s="54">
        <v>1.2733876E-2</v>
      </c>
      <c r="AN43" s="54">
        <v>1.3817434999999999E-2</v>
      </c>
      <c r="AO43" s="54">
        <v>1.1484777999999999E-2</v>
      </c>
      <c r="AP43" s="54">
        <v>1.537358E-2</v>
      </c>
      <c r="AQ43" s="54">
        <v>8.5401580000000008E-3</v>
      </c>
      <c r="AR43" s="54">
        <v>1.5382669999999999E-2</v>
      </c>
      <c r="AS43" s="54">
        <v>7.38968E-3</v>
      </c>
      <c r="AT43" s="54">
        <v>1.1641876000000001E-2</v>
      </c>
      <c r="AU43" s="54">
        <v>1.1775890000000001E-2</v>
      </c>
      <c r="AV43" s="54">
        <v>1.4589184999999999E-2</v>
      </c>
      <c r="AW43" s="54">
        <v>1.1031529999999999E-2</v>
      </c>
    </row>
    <row r="44" spans="1:315" s="55" customFormat="1" x14ac:dyDescent="0.2">
      <c r="A44" s="54">
        <v>-4.5251396650000002</v>
      </c>
      <c r="B44" s="54">
        <v>6.2423419999999997E-3</v>
      </c>
      <c r="C44" s="54">
        <v>1.0478697E-2</v>
      </c>
      <c r="D44" s="54">
        <v>2.7964165999999999E-2</v>
      </c>
      <c r="E44" s="54">
        <v>9.3074790000000004E-3</v>
      </c>
      <c r="F44" s="54">
        <v>1.2750724999999999E-2</v>
      </c>
      <c r="G44" s="54">
        <v>9.3168279999999992E-3</v>
      </c>
      <c r="H44" s="54">
        <v>6.8049850000000004E-3</v>
      </c>
      <c r="I44" s="54">
        <v>7.222699E-3</v>
      </c>
      <c r="J44" s="54">
        <v>1.422146E-2</v>
      </c>
      <c r="K44" s="54">
        <v>6.4007600000000001E-3</v>
      </c>
      <c r="L44" s="54">
        <v>4.8769729999999997E-3</v>
      </c>
      <c r="M44" s="54">
        <v>6.579461E-3</v>
      </c>
      <c r="N44" s="54">
        <v>1.2766346E-2</v>
      </c>
      <c r="O44" s="54">
        <v>6.8001959999999997E-3</v>
      </c>
      <c r="P44" s="54">
        <v>1.5816296000000001E-2</v>
      </c>
      <c r="Q44" s="54">
        <v>2.1744089000000001E-2</v>
      </c>
      <c r="R44" s="54">
        <v>1.116812E-2</v>
      </c>
      <c r="S44" s="54">
        <v>1.4027305E-2</v>
      </c>
      <c r="T44" s="54">
        <v>1.6648379000000001E-2</v>
      </c>
      <c r="U44" s="54">
        <v>1.2613879E-2</v>
      </c>
      <c r="V44" s="54">
        <v>1.4464268000000001E-2</v>
      </c>
      <c r="W44" s="54">
        <v>8.6393670000000002E-3</v>
      </c>
      <c r="X44" s="54">
        <v>8.6377450000000005E-3</v>
      </c>
      <c r="Y44" s="54">
        <v>4.5843150000000003E-3</v>
      </c>
      <c r="Z44" s="54">
        <v>9.3744680000000004E-3</v>
      </c>
      <c r="AA44" s="54">
        <v>1.3105244E-2</v>
      </c>
      <c r="AB44" s="54">
        <v>8.4563269999999996E-3</v>
      </c>
      <c r="AC44" s="54">
        <v>1.2522152999999999E-2</v>
      </c>
      <c r="AD44" s="54">
        <v>7.1502739999999999E-3</v>
      </c>
      <c r="AE44" s="54">
        <v>1.6110744999999999E-2</v>
      </c>
      <c r="AF44" s="54">
        <v>1.7792750999999999E-2</v>
      </c>
      <c r="AG44" s="54">
        <v>1.9193368999999998E-2</v>
      </c>
      <c r="AH44" s="54">
        <v>1.4029435E-2</v>
      </c>
      <c r="AI44" s="54">
        <v>2.3801203999999999E-2</v>
      </c>
      <c r="AJ44" s="54">
        <v>1.8665206E-2</v>
      </c>
      <c r="AK44" s="54">
        <v>1.2956281E-2</v>
      </c>
      <c r="AL44" s="54">
        <v>2.0207144999999999E-2</v>
      </c>
      <c r="AM44" s="54">
        <v>1.2454183000000001E-2</v>
      </c>
      <c r="AN44" s="54">
        <v>1.5412121000000001E-2</v>
      </c>
      <c r="AO44" s="54">
        <v>1.2488453E-2</v>
      </c>
      <c r="AP44" s="54">
        <v>1.3838888000000001E-2</v>
      </c>
      <c r="AQ44" s="54">
        <v>9.7761989999999993E-3</v>
      </c>
      <c r="AR44" s="54">
        <v>1.5631303999999999E-2</v>
      </c>
      <c r="AS44" s="54">
        <v>8.4508819999999998E-3</v>
      </c>
      <c r="AT44" s="54">
        <v>1.1931606000000001E-2</v>
      </c>
      <c r="AU44" s="54">
        <v>1.1362191000000001E-2</v>
      </c>
      <c r="AV44" s="54">
        <v>1.4954482999999999E-2</v>
      </c>
      <c r="AW44" s="54">
        <v>1.1374952000000001E-2</v>
      </c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  <c r="IX44" s="54"/>
      <c r="IY44" s="54"/>
      <c r="IZ44" s="54"/>
      <c r="JA44" s="54"/>
      <c r="JB44" s="54"/>
      <c r="JC44" s="54"/>
      <c r="JD44" s="54"/>
      <c r="JE44" s="54"/>
      <c r="JF44" s="54"/>
      <c r="JG44" s="54"/>
      <c r="JH44" s="54"/>
      <c r="JI44" s="54"/>
      <c r="JJ44" s="54"/>
      <c r="JK44" s="54"/>
      <c r="JL44" s="54"/>
      <c r="JM44" s="54"/>
      <c r="JN44" s="54"/>
      <c r="JO44" s="54"/>
      <c r="JP44" s="54"/>
      <c r="JQ44" s="54"/>
      <c r="JR44" s="54"/>
      <c r="JS44" s="54"/>
      <c r="JT44" s="54"/>
      <c r="JU44" s="54"/>
      <c r="JV44" s="54"/>
      <c r="JW44" s="54"/>
      <c r="JX44" s="54"/>
      <c r="JY44" s="54"/>
      <c r="JZ44" s="54"/>
      <c r="KA44" s="54"/>
      <c r="KB44" s="54"/>
      <c r="KC44" s="54"/>
      <c r="KD44" s="54"/>
      <c r="KE44" s="54"/>
      <c r="KF44" s="54"/>
      <c r="KG44" s="54"/>
      <c r="KH44" s="54"/>
      <c r="KI44" s="54"/>
      <c r="KJ44" s="54"/>
      <c r="KK44" s="54"/>
      <c r="KL44" s="54"/>
      <c r="KM44" s="54"/>
      <c r="KN44" s="54"/>
      <c r="KO44" s="54"/>
      <c r="KP44" s="54"/>
      <c r="KQ44" s="54"/>
      <c r="KR44" s="54"/>
      <c r="KS44" s="54"/>
      <c r="KT44" s="54"/>
      <c r="KU44" s="54"/>
      <c r="KV44" s="54"/>
      <c r="KW44" s="54"/>
      <c r="KX44" s="54"/>
      <c r="KY44" s="54"/>
      <c r="KZ44" s="54"/>
      <c r="LA44" s="54"/>
      <c r="LB44" s="54"/>
      <c r="LC44" s="54"/>
    </row>
    <row r="45" spans="1:315" s="55" customFormat="1" x14ac:dyDescent="0.2">
      <c r="A45" s="54">
        <v>-3.519553073</v>
      </c>
      <c r="B45" s="54">
        <v>6.5322729999999999E-3</v>
      </c>
      <c r="C45" s="54">
        <v>1.1101847999999999E-2</v>
      </c>
      <c r="D45" s="54">
        <v>2.4068251999999998E-2</v>
      </c>
      <c r="E45" s="54">
        <v>8.9194519999999996E-3</v>
      </c>
      <c r="F45" s="54">
        <v>1.4420445E-2</v>
      </c>
      <c r="G45" s="54">
        <v>1.0138388E-2</v>
      </c>
      <c r="H45" s="54">
        <v>6.2678589999999998E-3</v>
      </c>
      <c r="I45" s="54">
        <v>7.5615550000000002E-3</v>
      </c>
      <c r="J45" s="54">
        <v>1.5488645000000001E-2</v>
      </c>
      <c r="K45" s="54">
        <v>6.3048499999999999E-3</v>
      </c>
      <c r="L45" s="54">
        <v>5.015037E-3</v>
      </c>
      <c r="M45" s="54">
        <v>7.0394480000000002E-3</v>
      </c>
      <c r="N45" s="54">
        <v>1.3787367E-2</v>
      </c>
      <c r="O45" s="54">
        <v>7.0541040000000003E-3</v>
      </c>
      <c r="P45" s="54">
        <v>2.0888956E-2</v>
      </c>
      <c r="Q45" s="54">
        <v>2.3178876000000001E-2</v>
      </c>
      <c r="R45" s="54">
        <v>1.2950583999999999E-2</v>
      </c>
      <c r="S45" s="54">
        <v>1.4312151E-2</v>
      </c>
      <c r="T45" s="54">
        <v>1.4904647E-2</v>
      </c>
      <c r="U45" s="54">
        <v>1.2635243000000001E-2</v>
      </c>
      <c r="V45" s="54">
        <v>1.2832962E-2</v>
      </c>
      <c r="W45" s="54">
        <v>9.1933080000000007E-3</v>
      </c>
      <c r="X45" s="54">
        <v>8.183259E-3</v>
      </c>
      <c r="Y45" s="54">
        <v>4.2576630000000001E-3</v>
      </c>
      <c r="Z45" s="54">
        <v>9.4425629999999993E-3</v>
      </c>
      <c r="AA45" s="54">
        <v>1.3899954000000001E-2</v>
      </c>
      <c r="AB45" s="54">
        <v>9.3516439999999992E-3</v>
      </c>
      <c r="AC45" s="54">
        <v>1.0831894E-2</v>
      </c>
      <c r="AD45" s="54">
        <v>7.9376329999999995E-3</v>
      </c>
      <c r="AE45" s="54">
        <v>1.7868082E-2</v>
      </c>
      <c r="AF45" s="54">
        <v>1.4649692000000001E-2</v>
      </c>
      <c r="AG45" s="54">
        <v>1.7053883999999998E-2</v>
      </c>
      <c r="AH45" s="54">
        <v>1.3802531E-2</v>
      </c>
      <c r="AI45" s="54">
        <v>1.7681167000000001E-2</v>
      </c>
      <c r="AJ45" s="54">
        <v>2.3702180999999999E-2</v>
      </c>
      <c r="AK45" s="54">
        <v>1.2629927000000001E-2</v>
      </c>
      <c r="AL45" s="54">
        <v>1.7985731000000001E-2</v>
      </c>
      <c r="AM45" s="54">
        <v>1.0762696E-2</v>
      </c>
      <c r="AN45" s="54">
        <v>1.7274437E-2</v>
      </c>
      <c r="AO45" s="54">
        <v>1.2663357E-2</v>
      </c>
      <c r="AP45" s="54">
        <v>1.4630427E-2</v>
      </c>
      <c r="AQ45" s="54">
        <v>1.0000689E-2</v>
      </c>
      <c r="AR45" s="54">
        <v>1.4024974000000001E-2</v>
      </c>
      <c r="AS45" s="54">
        <v>8.6019530000000007E-3</v>
      </c>
      <c r="AT45" s="54">
        <v>1.1392061E-2</v>
      </c>
      <c r="AU45" s="54">
        <v>1.2169325E-2</v>
      </c>
      <c r="AV45" s="54">
        <v>1.5784025E-2</v>
      </c>
      <c r="AW45" s="54">
        <v>1.118335E-2</v>
      </c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  <c r="JD45" s="54"/>
      <c r="JE45" s="54"/>
      <c r="JF45" s="54"/>
      <c r="JG45" s="54"/>
      <c r="JH45" s="54"/>
      <c r="JI45" s="54"/>
      <c r="JJ45" s="54"/>
      <c r="JK45" s="54"/>
      <c r="JL45" s="54"/>
      <c r="JM45" s="54"/>
      <c r="JN45" s="54"/>
      <c r="JO45" s="54"/>
      <c r="JP45" s="54"/>
      <c r="JQ45" s="54"/>
      <c r="JR45" s="54"/>
      <c r="JS45" s="54"/>
      <c r="JT45" s="54"/>
      <c r="JU45" s="54"/>
      <c r="JV45" s="54"/>
      <c r="JW45" s="54"/>
      <c r="JX45" s="54"/>
      <c r="JY45" s="54"/>
      <c r="JZ45" s="54"/>
      <c r="KA45" s="54"/>
      <c r="KB45" s="54"/>
      <c r="KC45" s="54"/>
      <c r="KD45" s="54"/>
      <c r="KE45" s="54"/>
      <c r="KF45" s="54"/>
      <c r="KG45" s="54"/>
      <c r="KH45" s="54"/>
      <c r="KI45" s="54"/>
      <c r="KJ45" s="54"/>
      <c r="KK45" s="54"/>
      <c r="KL45" s="54"/>
      <c r="KM45" s="54"/>
      <c r="KN45" s="54"/>
      <c r="KO45" s="54"/>
      <c r="KP45" s="54"/>
      <c r="KQ45" s="54"/>
      <c r="KR45" s="54"/>
      <c r="KS45" s="54"/>
      <c r="KT45" s="54"/>
      <c r="KU45" s="54"/>
      <c r="KV45" s="54"/>
      <c r="KW45" s="54"/>
      <c r="KX45" s="54"/>
      <c r="KY45" s="54"/>
      <c r="KZ45" s="54"/>
      <c r="LA45" s="54"/>
      <c r="LB45" s="54"/>
      <c r="LC45" s="54"/>
    </row>
    <row r="46" spans="1:315" s="55" customFormat="1" x14ac:dyDescent="0.2">
      <c r="A46" s="54">
        <v>-2.5139664800000001</v>
      </c>
      <c r="B46" s="54">
        <v>5.926845E-3</v>
      </c>
      <c r="C46" s="54">
        <v>1.1681240000000001E-2</v>
      </c>
      <c r="D46" s="54">
        <v>1.7214743000000001E-2</v>
      </c>
      <c r="E46" s="54">
        <v>8.6190220000000005E-3</v>
      </c>
      <c r="F46" s="54">
        <v>1.3464818E-2</v>
      </c>
      <c r="G46" s="54">
        <v>9.8666039999999993E-3</v>
      </c>
      <c r="H46" s="54">
        <v>6.4508789999999996E-3</v>
      </c>
      <c r="I46" s="54">
        <v>7.2753480000000001E-3</v>
      </c>
      <c r="J46" s="54">
        <v>1.4997966999999999E-2</v>
      </c>
      <c r="K46" s="54">
        <v>5.7820859999999996E-3</v>
      </c>
      <c r="L46" s="54">
        <v>4.2859370000000001E-3</v>
      </c>
      <c r="M46" s="54">
        <v>7.4069959999999999E-3</v>
      </c>
      <c r="N46" s="54">
        <v>1.2747092999999999E-2</v>
      </c>
      <c r="O46" s="54">
        <v>6.8539489999999998E-3</v>
      </c>
      <c r="P46" s="54">
        <v>2.704295E-2</v>
      </c>
      <c r="Q46" s="54">
        <v>2.3807465999999999E-2</v>
      </c>
      <c r="R46" s="54">
        <v>1.3744283E-2</v>
      </c>
      <c r="S46" s="54">
        <v>1.4223092E-2</v>
      </c>
      <c r="T46" s="54">
        <v>1.2770274999999999E-2</v>
      </c>
      <c r="U46" s="54">
        <v>1.1132569E-2</v>
      </c>
      <c r="V46" s="54">
        <v>1.4763541999999999E-2</v>
      </c>
      <c r="W46" s="54">
        <v>1.2686723E-2</v>
      </c>
      <c r="X46" s="54">
        <v>8.5193119999999994E-3</v>
      </c>
      <c r="Y46" s="54">
        <v>5.7294629999999997E-3</v>
      </c>
      <c r="Z46" s="54">
        <v>1.0161846E-2</v>
      </c>
      <c r="AA46" s="54">
        <v>1.4040097E-2</v>
      </c>
      <c r="AB46" s="54">
        <v>1.170352E-2</v>
      </c>
      <c r="AC46" s="54">
        <v>9.4391019999999996E-3</v>
      </c>
      <c r="AD46" s="54">
        <v>8.1042800000000002E-3</v>
      </c>
      <c r="AE46" s="54">
        <v>1.9222518000000001E-2</v>
      </c>
      <c r="AF46" s="54">
        <v>1.343185E-2</v>
      </c>
      <c r="AG46" s="54">
        <v>1.6251241999999999E-2</v>
      </c>
      <c r="AH46" s="54">
        <v>1.2091517E-2</v>
      </c>
      <c r="AI46" s="54">
        <v>1.4032472000000001E-2</v>
      </c>
      <c r="AJ46" s="54">
        <v>2.3851023999999998E-2</v>
      </c>
      <c r="AK46" s="54">
        <v>1.2170521E-2</v>
      </c>
      <c r="AL46" s="54">
        <v>1.5281743E-2</v>
      </c>
      <c r="AM46" s="54">
        <v>9.6227959999999994E-3</v>
      </c>
      <c r="AN46" s="54">
        <v>1.7337004E-2</v>
      </c>
      <c r="AO46" s="54">
        <v>1.4648461999999999E-2</v>
      </c>
      <c r="AP46" s="54">
        <v>1.3921716000000001E-2</v>
      </c>
      <c r="AQ46" s="54">
        <v>1.0586521E-2</v>
      </c>
      <c r="AR46" s="54">
        <v>1.3947330000000001E-2</v>
      </c>
      <c r="AS46" s="54">
        <v>8.4901190000000008E-3</v>
      </c>
      <c r="AT46" s="54">
        <v>1.1660624E-2</v>
      </c>
      <c r="AU46" s="54">
        <v>1.3068504E-2</v>
      </c>
      <c r="AV46" s="54">
        <v>1.6405840000000001E-2</v>
      </c>
      <c r="AW46" s="54">
        <v>1.2150360000000001E-2</v>
      </c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  <c r="IX46" s="54"/>
      <c r="IY46" s="54"/>
      <c r="IZ46" s="54"/>
      <c r="JA46" s="54"/>
      <c r="JB46" s="54"/>
      <c r="JC46" s="54"/>
      <c r="JD46" s="54"/>
      <c r="JE46" s="54"/>
      <c r="JF46" s="54"/>
      <c r="JG46" s="54"/>
      <c r="JH46" s="54"/>
      <c r="JI46" s="54"/>
      <c r="JJ46" s="54"/>
      <c r="JK46" s="54"/>
      <c r="JL46" s="54"/>
      <c r="JM46" s="54"/>
      <c r="JN46" s="54"/>
      <c r="JO46" s="54"/>
      <c r="JP46" s="54"/>
      <c r="JQ46" s="54"/>
      <c r="JR46" s="54"/>
      <c r="JS46" s="54"/>
      <c r="JT46" s="54"/>
      <c r="JU46" s="54"/>
      <c r="JV46" s="54"/>
      <c r="JW46" s="54"/>
      <c r="JX46" s="54"/>
      <c r="JY46" s="54"/>
      <c r="JZ46" s="54"/>
      <c r="KA46" s="54"/>
      <c r="KB46" s="54"/>
      <c r="KC46" s="54"/>
      <c r="KD46" s="54"/>
      <c r="KE46" s="54"/>
      <c r="KF46" s="54"/>
      <c r="KG46" s="54"/>
      <c r="KH46" s="54"/>
      <c r="KI46" s="54"/>
      <c r="KJ46" s="54"/>
      <c r="KK46" s="54"/>
      <c r="KL46" s="54"/>
      <c r="KM46" s="54"/>
      <c r="KN46" s="54"/>
      <c r="KO46" s="54"/>
      <c r="KP46" s="54"/>
      <c r="KQ46" s="54"/>
      <c r="KR46" s="54"/>
      <c r="KS46" s="54"/>
      <c r="KT46" s="54"/>
      <c r="KU46" s="54"/>
      <c r="KV46" s="54"/>
      <c r="KW46" s="54"/>
      <c r="KX46" s="54"/>
      <c r="KY46" s="54"/>
      <c r="KZ46" s="54"/>
      <c r="LA46" s="54"/>
      <c r="LB46" s="54"/>
      <c r="LC46" s="54"/>
    </row>
    <row r="47" spans="1:315" s="55" customFormat="1" x14ac:dyDescent="0.2">
      <c r="A47" s="55">
        <v>-1.5083798879999999</v>
      </c>
      <c r="B47" s="55">
        <v>5.0896880000000002E-3</v>
      </c>
      <c r="C47" s="55">
        <v>1.2416566E-2</v>
      </c>
      <c r="D47" s="55">
        <v>1.3789226E-2</v>
      </c>
      <c r="E47" s="55">
        <v>8.1061190000000002E-3</v>
      </c>
      <c r="F47" s="55">
        <v>1.422845E-2</v>
      </c>
      <c r="G47" s="55">
        <v>9.9590479999999999E-3</v>
      </c>
      <c r="H47" s="55">
        <v>7.5088780000000001E-3</v>
      </c>
      <c r="I47" s="55">
        <v>7.9906760000000004E-3</v>
      </c>
      <c r="J47" s="55">
        <v>1.6507937E-2</v>
      </c>
      <c r="K47" s="55">
        <v>6.1168180000000004E-3</v>
      </c>
      <c r="L47" s="55">
        <v>3.9893380000000003E-3</v>
      </c>
      <c r="M47" s="55">
        <v>7.5544590000000003E-3</v>
      </c>
      <c r="N47" s="55">
        <v>1.6396342000000001E-2</v>
      </c>
      <c r="O47" s="55">
        <v>7.1082669999999997E-3</v>
      </c>
      <c r="P47" s="55">
        <v>2.6649433E-2</v>
      </c>
      <c r="Q47" s="55">
        <v>2.5467941000000001E-2</v>
      </c>
      <c r="R47" s="55">
        <v>1.4048552000000001E-2</v>
      </c>
      <c r="S47" s="55">
        <v>1.5013778E-2</v>
      </c>
      <c r="T47" s="55">
        <v>1.3154839E-2</v>
      </c>
      <c r="U47" s="55">
        <v>1.2307953E-2</v>
      </c>
      <c r="V47" s="55">
        <v>1.3552487E-2</v>
      </c>
      <c r="W47" s="55">
        <v>9.9953509999999995E-3</v>
      </c>
      <c r="X47" s="55">
        <v>8.9343579999999999E-3</v>
      </c>
      <c r="Y47" s="55">
        <v>6.8961680000000003E-3</v>
      </c>
      <c r="Z47" s="55">
        <v>1.0833347E-2</v>
      </c>
      <c r="AA47" s="55">
        <v>1.3389043999999999E-2</v>
      </c>
      <c r="AB47" s="55">
        <v>1.3335766000000001E-2</v>
      </c>
      <c r="AC47" s="55">
        <v>9.3398579999999995E-3</v>
      </c>
      <c r="AD47" s="55">
        <v>8.7505980000000001E-3</v>
      </c>
      <c r="AE47" s="55">
        <v>2.0831448999999998E-2</v>
      </c>
      <c r="AF47" s="55">
        <v>1.5350611E-2</v>
      </c>
      <c r="AG47" s="55">
        <v>1.6032502000000001E-2</v>
      </c>
      <c r="AH47" s="55">
        <v>1.1198972999999999E-2</v>
      </c>
      <c r="AI47" s="55">
        <v>1.4019139E-2</v>
      </c>
      <c r="AJ47" s="55">
        <v>1.7379182E-2</v>
      </c>
      <c r="AK47" s="55">
        <v>1.2982119E-2</v>
      </c>
      <c r="AL47" s="55">
        <v>1.3372561E-2</v>
      </c>
      <c r="AM47" s="55">
        <v>1.1711131E-2</v>
      </c>
      <c r="AN47" s="55">
        <v>1.7984592000000001E-2</v>
      </c>
      <c r="AO47" s="55">
        <v>1.301546E-2</v>
      </c>
      <c r="AP47" s="55">
        <v>1.6237903000000001E-2</v>
      </c>
      <c r="AQ47" s="55">
        <v>1.0388359E-2</v>
      </c>
      <c r="AR47" s="55">
        <v>1.3478613E-2</v>
      </c>
      <c r="AS47" s="55">
        <v>9.6576860000000004E-3</v>
      </c>
      <c r="AT47" s="55">
        <v>1.2008433000000001E-2</v>
      </c>
      <c r="AU47" s="55">
        <v>1.2794369999999999E-2</v>
      </c>
      <c r="AV47" s="55">
        <v>1.988053E-2</v>
      </c>
      <c r="AW47" s="55">
        <v>1.4039635999999999E-2</v>
      </c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  <c r="IX47" s="54"/>
      <c r="IY47" s="54"/>
      <c r="IZ47" s="54"/>
      <c r="JA47" s="54"/>
      <c r="JB47" s="54"/>
      <c r="JC47" s="54"/>
      <c r="JD47" s="54"/>
      <c r="JE47" s="54"/>
      <c r="JF47" s="54"/>
      <c r="JG47" s="54"/>
      <c r="JH47" s="54"/>
      <c r="JI47" s="54"/>
      <c r="JJ47" s="54"/>
      <c r="JK47" s="54"/>
      <c r="JL47" s="54"/>
      <c r="JM47" s="54"/>
      <c r="JN47" s="54"/>
      <c r="JO47" s="54"/>
      <c r="JP47" s="54"/>
      <c r="JQ47" s="54"/>
      <c r="JR47" s="54"/>
      <c r="JS47" s="54"/>
      <c r="JT47" s="54"/>
      <c r="JU47" s="54"/>
      <c r="JV47" s="54"/>
      <c r="JW47" s="54"/>
      <c r="JX47" s="54"/>
      <c r="JY47" s="54"/>
      <c r="JZ47" s="54"/>
      <c r="KA47" s="54"/>
      <c r="KB47" s="54"/>
      <c r="KC47" s="54"/>
      <c r="KD47" s="54"/>
      <c r="KE47" s="54"/>
      <c r="KF47" s="54"/>
      <c r="KG47" s="54"/>
      <c r="KH47" s="54"/>
      <c r="KI47" s="54"/>
      <c r="KJ47" s="54"/>
      <c r="KK47" s="54"/>
      <c r="KL47" s="54"/>
      <c r="KM47" s="54"/>
      <c r="KN47" s="54"/>
      <c r="KO47" s="54"/>
      <c r="KP47" s="54"/>
      <c r="KQ47" s="54"/>
      <c r="KR47" s="54"/>
      <c r="KS47" s="54"/>
      <c r="KT47" s="54"/>
      <c r="KU47" s="54"/>
      <c r="KV47" s="54"/>
      <c r="KW47" s="54"/>
      <c r="KX47" s="54"/>
      <c r="KY47" s="54"/>
      <c r="KZ47" s="54"/>
      <c r="LA47" s="54"/>
      <c r="LB47" s="54"/>
      <c r="LC47" s="54"/>
    </row>
    <row r="48" spans="1:315" s="55" customFormat="1" x14ac:dyDescent="0.2">
      <c r="A48" s="55">
        <v>-0.502793296</v>
      </c>
      <c r="B48" s="55">
        <v>5.6254369999999996E-3</v>
      </c>
      <c r="C48" s="55">
        <v>1.2169276999999999E-2</v>
      </c>
      <c r="D48" s="55">
        <v>9.7072110000000003E-3</v>
      </c>
      <c r="E48" s="55">
        <v>8.1217449999999997E-3</v>
      </c>
      <c r="F48" s="55">
        <v>1.1510426000000001E-2</v>
      </c>
      <c r="G48" s="55">
        <v>9.5862599999999992E-3</v>
      </c>
      <c r="H48" s="55">
        <v>7.3530829999999998E-3</v>
      </c>
      <c r="I48" s="55">
        <v>8.8471000000000001E-3</v>
      </c>
      <c r="J48" s="55">
        <v>1.7670079000000002E-2</v>
      </c>
      <c r="K48" s="55">
        <v>6.9403970000000001E-3</v>
      </c>
      <c r="L48" s="55">
        <v>3.5054309999999998E-3</v>
      </c>
      <c r="M48" s="55">
        <v>8.1223330000000007E-3</v>
      </c>
      <c r="N48" s="55">
        <v>2.1109158999999999E-2</v>
      </c>
      <c r="O48" s="55">
        <v>7.5362390000000001E-3</v>
      </c>
      <c r="P48" s="55">
        <v>1.9107681000000001E-2</v>
      </c>
      <c r="Q48" s="55">
        <v>2.6491159E-2</v>
      </c>
      <c r="R48" s="55">
        <v>1.3320345000000001E-2</v>
      </c>
      <c r="S48" s="55">
        <v>1.3715527999999999E-2</v>
      </c>
      <c r="T48" s="55">
        <v>1.7267834999999999E-2</v>
      </c>
      <c r="U48" s="55">
        <v>1.2854981E-2</v>
      </c>
      <c r="V48" s="55">
        <v>1.1823606E-2</v>
      </c>
      <c r="W48" s="55">
        <v>9.4058749999999993E-3</v>
      </c>
      <c r="X48" s="55">
        <v>7.8665880000000007E-3</v>
      </c>
      <c r="Y48" s="55">
        <v>9.0352880000000007E-3</v>
      </c>
      <c r="Z48" s="55">
        <v>1.0554627E-2</v>
      </c>
      <c r="AA48" s="55">
        <v>1.3069716E-2</v>
      </c>
      <c r="AB48" s="55">
        <v>1.2389786999999999E-2</v>
      </c>
      <c r="AC48" s="55">
        <v>8.5083950000000002E-3</v>
      </c>
      <c r="AD48" s="55">
        <v>8.4108150000000003E-3</v>
      </c>
      <c r="AE48" s="55">
        <v>3.0180190999999999E-2</v>
      </c>
      <c r="AF48" s="55">
        <v>1.4974708999999999E-2</v>
      </c>
      <c r="AG48" s="55">
        <v>1.7497642000000001E-2</v>
      </c>
      <c r="AH48" s="55">
        <v>1.0075654999999999E-2</v>
      </c>
      <c r="AI48" s="55">
        <v>1.1263555E-2</v>
      </c>
      <c r="AJ48" s="55">
        <v>1.5130483E-2</v>
      </c>
      <c r="AK48" s="55">
        <v>1.3774125999999999E-2</v>
      </c>
      <c r="AL48" s="55">
        <v>1.1702169E-2</v>
      </c>
      <c r="AM48" s="55">
        <v>1.3230772999999999E-2</v>
      </c>
      <c r="AN48" s="55">
        <v>1.895351E-2</v>
      </c>
      <c r="AO48" s="55">
        <v>1.4146232E-2</v>
      </c>
      <c r="AP48" s="55">
        <v>1.7008748000000001E-2</v>
      </c>
      <c r="AQ48" s="55">
        <v>1.310089E-2</v>
      </c>
      <c r="AR48" s="55">
        <v>1.6300394999999999E-2</v>
      </c>
      <c r="AS48" s="55">
        <v>9.5336580000000004E-3</v>
      </c>
      <c r="AT48" s="55">
        <v>1.1522839999999999E-2</v>
      </c>
      <c r="AU48" s="55">
        <v>1.1801771000000001E-2</v>
      </c>
      <c r="AV48" s="55">
        <v>2.5402223000000002E-2</v>
      </c>
      <c r="AW48" s="55">
        <v>1.6206967999999999E-2</v>
      </c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  <c r="IX48" s="54"/>
      <c r="IY48" s="54"/>
      <c r="IZ48" s="54"/>
      <c r="JA48" s="54"/>
      <c r="JB48" s="54"/>
      <c r="JC48" s="54"/>
      <c r="JD48" s="54"/>
      <c r="JE48" s="54"/>
      <c r="JF48" s="54"/>
      <c r="JG48" s="54"/>
      <c r="JH48" s="54"/>
      <c r="JI48" s="54"/>
      <c r="JJ48" s="54"/>
      <c r="JK48" s="54"/>
      <c r="JL48" s="54"/>
      <c r="JM48" s="54"/>
      <c r="JN48" s="54"/>
      <c r="JO48" s="54"/>
      <c r="JP48" s="54"/>
      <c r="JQ48" s="54"/>
      <c r="JR48" s="54"/>
      <c r="JS48" s="54"/>
      <c r="JT48" s="54"/>
      <c r="JU48" s="54"/>
      <c r="JV48" s="54"/>
      <c r="JW48" s="54"/>
      <c r="JX48" s="54"/>
      <c r="JY48" s="54"/>
      <c r="JZ48" s="54"/>
      <c r="KA48" s="54"/>
      <c r="KB48" s="54"/>
      <c r="KC48" s="54"/>
      <c r="KD48" s="54"/>
      <c r="KE48" s="54"/>
      <c r="KF48" s="54"/>
      <c r="KG48" s="54"/>
      <c r="KH48" s="54"/>
      <c r="KI48" s="54"/>
      <c r="KJ48" s="54"/>
      <c r="KK48" s="54"/>
      <c r="KL48" s="54"/>
      <c r="KM48" s="54"/>
      <c r="KN48" s="54"/>
      <c r="KO48" s="54"/>
      <c r="KP48" s="54"/>
      <c r="KQ48" s="54"/>
      <c r="KR48" s="54"/>
      <c r="KS48" s="54"/>
      <c r="KT48" s="54"/>
      <c r="KU48" s="54"/>
      <c r="KV48" s="54"/>
      <c r="KW48" s="54"/>
      <c r="KX48" s="54"/>
      <c r="KY48" s="54"/>
      <c r="KZ48" s="54"/>
      <c r="LA48" s="54"/>
      <c r="LB48" s="54"/>
      <c r="LC48" s="54"/>
    </row>
    <row r="49" spans="1:49" x14ac:dyDescent="0.2">
      <c r="A49" s="55">
        <v>0.502793296</v>
      </c>
      <c r="B49" s="55">
        <v>6.0675440000000002E-3</v>
      </c>
      <c r="C49" s="55">
        <v>1.3470556E-2</v>
      </c>
      <c r="D49" s="55">
        <v>8.1342059999999997E-3</v>
      </c>
      <c r="E49" s="55">
        <v>8.1440230000000002E-3</v>
      </c>
      <c r="F49" s="55">
        <v>1.1806453999999999E-2</v>
      </c>
      <c r="G49" s="55">
        <v>9.0245519999999999E-3</v>
      </c>
      <c r="H49" s="55">
        <v>6.9180730000000003E-3</v>
      </c>
      <c r="I49" s="55">
        <v>8.3964799999999996E-3</v>
      </c>
      <c r="J49" s="55">
        <v>1.8012535E-2</v>
      </c>
      <c r="K49" s="55">
        <v>7.2102319999999996E-3</v>
      </c>
      <c r="L49" s="55">
        <v>4.0087459999999997E-3</v>
      </c>
      <c r="M49" s="55">
        <v>8.6199580000000005E-3</v>
      </c>
      <c r="N49" s="55">
        <v>2.3797571E-2</v>
      </c>
      <c r="O49" s="55">
        <v>7.6743419999999998E-3</v>
      </c>
      <c r="P49" s="55">
        <v>1.3540061000000001E-2</v>
      </c>
      <c r="Q49" s="55">
        <v>2.7197899000000001E-2</v>
      </c>
      <c r="R49" s="55">
        <v>1.3884105000000001E-2</v>
      </c>
      <c r="S49" s="55">
        <v>1.4159326999999999E-2</v>
      </c>
      <c r="T49" s="55">
        <v>1.7163359E-2</v>
      </c>
      <c r="U49" s="55">
        <v>1.2224741000000001E-2</v>
      </c>
      <c r="V49" s="55">
        <v>1.2209921E-2</v>
      </c>
      <c r="W49" s="55">
        <v>8.9548179999999998E-3</v>
      </c>
      <c r="X49" s="55">
        <v>6.307918E-3</v>
      </c>
      <c r="Y49" s="55">
        <v>1.0510946E-2</v>
      </c>
      <c r="Z49" s="55">
        <v>9.9071699999999999E-3</v>
      </c>
      <c r="AA49" s="55">
        <v>1.2819664E-2</v>
      </c>
      <c r="AB49" s="55">
        <v>1.0353040000000001E-2</v>
      </c>
      <c r="AC49" s="55">
        <v>1.0252238E-2</v>
      </c>
      <c r="AD49" s="55">
        <v>8.6048089999999997E-3</v>
      </c>
      <c r="AE49" s="55">
        <v>3.0113709999999998E-2</v>
      </c>
      <c r="AF49" s="55">
        <v>1.5520262E-2</v>
      </c>
      <c r="AG49" s="55">
        <v>1.7285430000000001E-2</v>
      </c>
      <c r="AH49" s="55">
        <v>9.9936560000000001E-3</v>
      </c>
      <c r="AI49" s="55">
        <v>1.0695332E-2</v>
      </c>
      <c r="AJ49" s="55">
        <v>1.9027990000000002E-2</v>
      </c>
      <c r="AK49" s="55">
        <v>1.3728020000000001E-2</v>
      </c>
      <c r="AL49" s="55">
        <v>1.0638463000000001E-2</v>
      </c>
      <c r="AM49" s="55">
        <v>1.4790194E-2</v>
      </c>
      <c r="AN49" s="55">
        <v>1.8408470999999999E-2</v>
      </c>
      <c r="AO49" s="55">
        <v>1.4006764E-2</v>
      </c>
      <c r="AP49" s="55">
        <v>1.6227001000000001E-2</v>
      </c>
      <c r="AQ49" s="55">
        <v>1.3138120999999999E-2</v>
      </c>
      <c r="AR49" s="55">
        <v>1.7696391999999998E-2</v>
      </c>
      <c r="AS49" s="55">
        <v>8.8071999999999994E-3</v>
      </c>
      <c r="AT49" s="55">
        <v>1.0510676E-2</v>
      </c>
      <c r="AU49" s="55">
        <v>1.1620017E-2</v>
      </c>
      <c r="AV49" s="55">
        <v>2.3019101E-2</v>
      </c>
      <c r="AW49" s="55">
        <v>1.7405027E-2</v>
      </c>
    </row>
    <row r="50" spans="1:49" x14ac:dyDescent="0.2">
      <c r="A50" s="55">
        <v>1.5083798879999999</v>
      </c>
      <c r="B50" s="55">
        <v>5.6914160000000004E-3</v>
      </c>
      <c r="C50" s="55">
        <v>1.4896339E-2</v>
      </c>
      <c r="D50" s="55">
        <v>7.8609400000000003E-3</v>
      </c>
      <c r="E50" s="55">
        <v>7.2390730000000004E-3</v>
      </c>
      <c r="F50" s="55">
        <v>1.2627252E-2</v>
      </c>
      <c r="G50" s="55">
        <v>8.2399770000000008E-3</v>
      </c>
      <c r="H50" s="55">
        <v>7.9305190000000005E-3</v>
      </c>
      <c r="I50" s="55">
        <v>7.7236709999999997E-3</v>
      </c>
      <c r="J50" s="55">
        <v>1.6322564000000001E-2</v>
      </c>
      <c r="K50" s="55">
        <v>7.0487329999999997E-3</v>
      </c>
      <c r="L50" s="55">
        <v>4.3549390000000004E-3</v>
      </c>
      <c r="M50" s="55">
        <v>9.6699650000000009E-3</v>
      </c>
      <c r="N50" s="55">
        <v>2.3993533000000001E-2</v>
      </c>
      <c r="O50" s="55">
        <v>7.341457E-3</v>
      </c>
      <c r="P50" s="55">
        <v>1.0935765E-2</v>
      </c>
      <c r="Q50" s="55">
        <v>2.7140560000000001E-2</v>
      </c>
      <c r="R50" s="55">
        <v>1.3258773E-2</v>
      </c>
      <c r="S50" s="55">
        <v>1.3774186000000001E-2</v>
      </c>
      <c r="T50" s="55">
        <v>1.2908476E-2</v>
      </c>
      <c r="U50" s="55">
        <v>1.146731E-2</v>
      </c>
      <c r="V50" s="55">
        <v>1.2930647E-2</v>
      </c>
      <c r="W50" s="55">
        <v>9.2711100000000008E-3</v>
      </c>
      <c r="X50" s="55">
        <v>7.5435040000000004E-3</v>
      </c>
      <c r="Y50" s="55">
        <v>1.3056292000000001E-2</v>
      </c>
      <c r="Z50" s="55">
        <v>1.0384618E-2</v>
      </c>
      <c r="AA50" s="55">
        <v>1.1804665000000001E-2</v>
      </c>
      <c r="AB50" s="55">
        <v>1.1254876E-2</v>
      </c>
      <c r="AC50" s="55">
        <v>9.4511270000000001E-3</v>
      </c>
      <c r="AD50" s="55">
        <v>9.9010560000000001E-3</v>
      </c>
      <c r="AE50" s="55">
        <v>1.7526203000000001E-2</v>
      </c>
      <c r="AF50" s="55">
        <v>1.5948940000000002E-2</v>
      </c>
      <c r="AG50" s="55">
        <v>1.4606489E-2</v>
      </c>
      <c r="AH50" s="55">
        <v>9.3522829999999994E-3</v>
      </c>
      <c r="AI50" s="55">
        <v>1.0951989000000001E-2</v>
      </c>
      <c r="AJ50" s="55">
        <v>2.4784616999999998E-2</v>
      </c>
      <c r="AK50" s="55">
        <v>1.3211023000000001E-2</v>
      </c>
      <c r="AL50" s="55">
        <v>1.1262968E-2</v>
      </c>
      <c r="AM50" s="55">
        <v>1.3845985999999999E-2</v>
      </c>
      <c r="AN50" s="55">
        <v>1.9409537000000001E-2</v>
      </c>
      <c r="AO50" s="55">
        <v>1.1388376E-2</v>
      </c>
      <c r="AP50" s="55">
        <v>1.5383937E-2</v>
      </c>
      <c r="AQ50" s="55">
        <v>1.4336163000000001E-2</v>
      </c>
      <c r="AR50" s="55">
        <v>1.6543551E-2</v>
      </c>
      <c r="AS50" s="55">
        <v>9.7872429999999993E-3</v>
      </c>
      <c r="AT50" s="55">
        <v>8.8061979999999995E-3</v>
      </c>
      <c r="AU50" s="55">
        <v>1.0239280999999999E-2</v>
      </c>
      <c r="AV50" s="55">
        <v>2.1347379999999999E-2</v>
      </c>
      <c r="AW50" s="55">
        <v>1.6201473000000001E-2</v>
      </c>
    </row>
    <row r="51" spans="1:49" x14ac:dyDescent="0.2">
      <c r="A51" s="55">
        <v>2.5139664800000001</v>
      </c>
      <c r="B51" s="55">
        <v>5.259527E-3</v>
      </c>
      <c r="C51" s="55">
        <v>1.4139258E-2</v>
      </c>
      <c r="D51" s="55">
        <v>7.3113429999999997E-3</v>
      </c>
      <c r="E51" s="55">
        <v>6.0732529999999998E-3</v>
      </c>
      <c r="F51" s="55">
        <v>1.2216354E-2</v>
      </c>
      <c r="G51" s="55">
        <v>8.2333289999999993E-3</v>
      </c>
      <c r="H51" s="55">
        <v>7.698847E-3</v>
      </c>
      <c r="I51" s="55">
        <v>7.8438329999999997E-3</v>
      </c>
      <c r="J51" s="55">
        <v>1.5769717999999999E-2</v>
      </c>
      <c r="K51" s="55">
        <v>7.8958599999999993E-3</v>
      </c>
      <c r="L51" s="55">
        <v>4.6651100000000001E-3</v>
      </c>
      <c r="M51" s="55">
        <v>9.0201050000000005E-3</v>
      </c>
      <c r="N51" s="55">
        <v>1.8162538999999998E-2</v>
      </c>
      <c r="O51" s="55">
        <v>8.5205509999999995E-3</v>
      </c>
      <c r="P51" s="55">
        <v>1.0742221999999999E-2</v>
      </c>
      <c r="Q51" s="55">
        <v>2.2398247999999999E-2</v>
      </c>
      <c r="R51" s="55">
        <v>1.2778247E-2</v>
      </c>
      <c r="S51" s="55">
        <v>1.2351598E-2</v>
      </c>
      <c r="T51" s="55">
        <v>1.6742382E-2</v>
      </c>
      <c r="U51" s="55">
        <v>1.2098203E-2</v>
      </c>
      <c r="V51" s="55">
        <v>1.1532028999999999E-2</v>
      </c>
      <c r="W51" s="55">
        <v>9.2665490000000007E-3</v>
      </c>
      <c r="X51" s="55">
        <v>7.6661380000000003E-3</v>
      </c>
      <c r="Y51" s="55">
        <v>1.5680591000000001E-2</v>
      </c>
      <c r="Z51" s="55">
        <v>1.1213282999999999E-2</v>
      </c>
      <c r="AA51" s="55">
        <v>1.3518362000000001E-2</v>
      </c>
      <c r="AB51" s="55">
        <v>1.3619172000000001E-2</v>
      </c>
      <c r="AC51" s="55">
        <v>8.5795920000000005E-3</v>
      </c>
      <c r="AD51" s="55">
        <v>1.0822504E-2</v>
      </c>
      <c r="AE51" s="55">
        <v>2.1312658000000002E-2</v>
      </c>
      <c r="AF51" s="55">
        <v>1.5901493999999999E-2</v>
      </c>
      <c r="AG51" s="55">
        <v>1.3097391E-2</v>
      </c>
      <c r="AH51" s="55">
        <v>9.1191280000000007E-3</v>
      </c>
      <c r="AI51" s="55">
        <v>1.1128107E-2</v>
      </c>
      <c r="AJ51" s="55">
        <v>2.2692341000000001E-2</v>
      </c>
      <c r="AK51" s="55">
        <v>1.2918192E-2</v>
      </c>
      <c r="AL51" s="55">
        <v>1.1438978000000001E-2</v>
      </c>
      <c r="AM51" s="55">
        <v>1.1763350000000001E-2</v>
      </c>
      <c r="AN51" s="55">
        <v>1.9670730000000001E-2</v>
      </c>
      <c r="AO51" s="55">
        <v>1.9111042000000002E-2</v>
      </c>
      <c r="AP51" s="55">
        <v>1.2428068E-2</v>
      </c>
      <c r="AQ51" s="55">
        <v>1.8715863999999999E-2</v>
      </c>
      <c r="AR51" s="55">
        <v>1.4124967E-2</v>
      </c>
      <c r="AS51" s="55">
        <v>1.0986931E-2</v>
      </c>
      <c r="AT51" s="55">
        <v>9.0213700000000008E-3</v>
      </c>
      <c r="AU51" s="55">
        <v>8.3758689999999993E-3</v>
      </c>
      <c r="AV51" s="55">
        <v>2.4582412000000001E-2</v>
      </c>
      <c r="AW51" s="55">
        <v>1.5374647999999999E-2</v>
      </c>
    </row>
    <row r="52" spans="1:49" x14ac:dyDescent="0.2">
      <c r="A52" s="54">
        <v>3.519553073</v>
      </c>
      <c r="B52" s="54">
        <v>4.7761289999999996E-3</v>
      </c>
      <c r="C52" s="54">
        <v>1.4020889999999999E-2</v>
      </c>
      <c r="D52" s="54">
        <v>7.608124E-3</v>
      </c>
      <c r="E52" s="54">
        <v>5.4069060000000004E-3</v>
      </c>
      <c r="F52" s="54">
        <v>1.1376163E-2</v>
      </c>
      <c r="G52" s="54">
        <v>7.8458390000000003E-3</v>
      </c>
      <c r="H52" s="54">
        <v>6.8257630000000003E-3</v>
      </c>
      <c r="I52" s="54">
        <v>8.3691010000000003E-3</v>
      </c>
      <c r="J52" s="54">
        <v>1.6606241000000001E-2</v>
      </c>
      <c r="K52" s="54">
        <v>8.6216680000000007E-3</v>
      </c>
      <c r="L52" s="54">
        <v>4.6283060000000004E-3</v>
      </c>
      <c r="M52" s="54">
        <v>7.9093470000000006E-3</v>
      </c>
      <c r="N52" s="54">
        <v>1.7660924000000001E-2</v>
      </c>
      <c r="O52" s="54">
        <v>1.0936265000000001E-2</v>
      </c>
      <c r="P52" s="54">
        <v>1.2513471999999999E-2</v>
      </c>
      <c r="Q52" s="54">
        <v>1.9923314000000001E-2</v>
      </c>
      <c r="R52" s="54">
        <v>1.4575555E-2</v>
      </c>
      <c r="S52" s="54">
        <v>1.2227867E-2</v>
      </c>
      <c r="T52" s="54">
        <v>2.5374279999999999E-2</v>
      </c>
      <c r="U52" s="54">
        <v>1.2441618E-2</v>
      </c>
      <c r="V52" s="54">
        <v>1.2474453999999999E-2</v>
      </c>
      <c r="W52" s="54">
        <v>9.6106379999999995E-3</v>
      </c>
      <c r="X52" s="54">
        <v>5.7860919999999996E-3</v>
      </c>
      <c r="Y52" s="54">
        <v>1.8208566999999998E-2</v>
      </c>
      <c r="Z52" s="54">
        <v>1.2452852E-2</v>
      </c>
      <c r="AA52" s="54">
        <v>1.6578876999999999E-2</v>
      </c>
      <c r="AB52" s="54">
        <v>1.2328413E-2</v>
      </c>
      <c r="AC52" s="54">
        <v>8.7928739999999991E-3</v>
      </c>
      <c r="AD52" s="54">
        <v>1.1469294999999999E-2</v>
      </c>
      <c r="AE52" s="54">
        <v>1.4514021E-2</v>
      </c>
      <c r="AF52" s="54">
        <v>1.5360379E-2</v>
      </c>
      <c r="AG52" s="54">
        <v>1.027583E-2</v>
      </c>
      <c r="AH52" s="54">
        <v>8.8728160000000004E-3</v>
      </c>
      <c r="AI52" s="54">
        <v>1.0266516999999999E-2</v>
      </c>
      <c r="AJ52" s="54">
        <v>1.9422148E-2</v>
      </c>
      <c r="AK52" s="54">
        <v>1.4355691E-2</v>
      </c>
      <c r="AL52" s="54">
        <v>1.0492840999999999E-2</v>
      </c>
      <c r="AM52" s="54">
        <v>1.0119510999999999E-2</v>
      </c>
      <c r="AN52" s="54">
        <v>1.6215113999999999E-2</v>
      </c>
      <c r="AO52" s="54">
        <v>1.9887760000000001E-2</v>
      </c>
      <c r="AP52" s="54">
        <v>1.0724427999999999E-2</v>
      </c>
      <c r="AQ52" s="54">
        <v>1.9009505999999999E-2</v>
      </c>
      <c r="AR52" s="54">
        <v>1.5426683E-2</v>
      </c>
      <c r="AS52" s="54">
        <v>1.0532784999999999E-2</v>
      </c>
      <c r="AT52" s="54">
        <v>1.0007927E-2</v>
      </c>
      <c r="AU52" s="54">
        <v>7.8222929999999993E-3</v>
      </c>
      <c r="AV52" s="54">
        <v>2.3962171000000001E-2</v>
      </c>
      <c r="AW52" s="54">
        <v>1.4834059E-2</v>
      </c>
    </row>
    <row r="53" spans="1:49" x14ac:dyDescent="0.2">
      <c r="A53" s="54">
        <v>4.5251396650000002</v>
      </c>
      <c r="B53" s="54">
        <v>5.0592140000000002E-3</v>
      </c>
      <c r="C53" s="54">
        <v>1.4035832E-2</v>
      </c>
      <c r="D53" s="54">
        <v>7.7529130000000002E-3</v>
      </c>
      <c r="E53" s="54">
        <v>4.6621809999999996E-3</v>
      </c>
      <c r="F53" s="54">
        <v>1.0568688999999999E-2</v>
      </c>
      <c r="G53" s="54">
        <v>7.9453570000000001E-3</v>
      </c>
      <c r="H53" s="54">
        <v>7.4423620000000001E-3</v>
      </c>
      <c r="I53" s="54">
        <v>8.9808470000000001E-3</v>
      </c>
      <c r="J53" s="54">
        <v>1.7419885E-2</v>
      </c>
      <c r="K53" s="54">
        <v>8.4235850000000008E-3</v>
      </c>
      <c r="L53" s="54">
        <v>4.8969419999999996E-3</v>
      </c>
      <c r="M53" s="54">
        <v>6.8070919999999998E-3</v>
      </c>
      <c r="N53" s="54">
        <v>1.6730739000000001E-2</v>
      </c>
      <c r="O53" s="54">
        <v>1.3379962E-2</v>
      </c>
      <c r="P53" s="54">
        <v>1.1628642E-2</v>
      </c>
      <c r="Q53" s="54">
        <v>1.7458520000000002E-2</v>
      </c>
      <c r="R53" s="54">
        <v>1.5303980999999999E-2</v>
      </c>
      <c r="S53" s="54">
        <v>1.1577422E-2</v>
      </c>
      <c r="T53" s="54">
        <v>2.8409654999999999E-2</v>
      </c>
      <c r="U53" s="54">
        <v>1.1727059999999999E-2</v>
      </c>
      <c r="V53" s="54">
        <v>1.3759588E-2</v>
      </c>
      <c r="W53" s="54">
        <v>8.5001989999999999E-3</v>
      </c>
      <c r="X53" s="54">
        <v>6.0101720000000003E-3</v>
      </c>
      <c r="Y53" s="54">
        <v>2.0464624000000001E-2</v>
      </c>
      <c r="Z53" s="54">
        <v>1.1238573E-2</v>
      </c>
      <c r="AA53" s="54">
        <v>1.6813139000000001E-2</v>
      </c>
      <c r="AB53" s="54">
        <v>1.022961E-2</v>
      </c>
      <c r="AC53" s="54">
        <v>8.4021459999999992E-3</v>
      </c>
      <c r="AD53" s="54">
        <v>1.2035228E-2</v>
      </c>
      <c r="AE53" s="54">
        <v>1.3710182E-2</v>
      </c>
      <c r="AF53" s="54">
        <v>1.3780696E-2</v>
      </c>
      <c r="AG53" s="54">
        <v>1.1110573E-2</v>
      </c>
      <c r="AH53" s="54">
        <v>8.5714520000000002E-3</v>
      </c>
      <c r="AI53" s="54">
        <v>9.6141600000000001E-3</v>
      </c>
      <c r="AJ53" s="54">
        <v>2.0102748E-2</v>
      </c>
      <c r="AK53" s="54">
        <v>1.4796909E-2</v>
      </c>
      <c r="AL53" s="54">
        <v>9.6947690000000006E-3</v>
      </c>
      <c r="AM53" s="54">
        <v>1.2903108E-2</v>
      </c>
      <c r="AN53" s="54">
        <v>1.3732896E-2</v>
      </c>
      <c r="AO53" s="54">
        <v>1.6489562999999999E-2</v>
      </c>
      <c r="AP53" s="54">
        <v>1.0673279000000001E-2</v>
      </c>
      <c r="AQ53" s="54">
        <v>1.6777067999999999E-2</v>
      </c>
      <c r="AR53" s="54">
        <v>1.6597793999999999E-2</v>
      </c>
      <c r="AS53" s="54">
        <v>1.1069030000000001E-2</v>
      </c>
      <c r="AT53" s="54">
        <v>1.0349815E-2</v>
      </c>
      <c r="AU53" s="54">
        <v>7.216615E-3</v>
      </c>
      <c r="AV53" s="54">
        <v>1.7403642E-2</v>
      </c>
      <c r="AW53" s="54">
        <v>1.8761350999999999E-2</v>
      </c>
    </row>
    <row r="54" spans="1:49" x14ac:dyDescent="0.2">
      <c r="A54" s="54">
        <v>5.5307262570000004</v>
      </c>
      <c r="B54" s="54">
        <v>5.0836420000000002E-3</v>
      </c>
      <c r="C54" s="54">
        <v>1.251596E-2</v>
      </c>
      <c r="D54" s="54">
        <v>7.457244E-3</v>
      </c>
      <c r="E54" s="54">
        <v>4.2563030000000003E-3</v>
      </c>
      <c r="F54" s="54">
        <v>9.5753639999999994E-3</v>
      </c>
      <c r="G54" s="54">
        <v>9.2668620000000007E-3</v>
      </c>
      <c r="H54" s="54">
        <v>7.4472009999999996E-3</v>
      </c>
      <c r="I54" s="54">
        <v>9.2126900000000008E-3</v>
      </c>
      <c r="J54" s="54">
        <v>1.6304059999999999E-2</v>
      </c>
      <c r="K54" s="54">
        <v>8.2037640000000005E-3</v>
      </c>
      <c r="L54" s="54">
        <v>5.33666E-3</v>
      </c>
      <c r="M54" s="54">
        <v>6.9429599999999998E-3</v>
      </c>
      <c r="N54" s="54">
        <v>1.7075037000000001E-2</v>
      </c>
      <c r="O54" s="54">
        <v>1.5573511999999999E-2</v>
      </c>
      <c r="P54" s="54">
        <v>1.0626514E-2</v>
      </c>
      <c r="Q54" s="54">
        <v>1.5954981E-2</v>
      </c>
      <c r="R54" s="54">
        <v>1.3383340000000001E-2</v>
      </c>
      <c r="S54" s="54">
        <v>1.1181198E-2</v>
      </c>
      <c r="T54" s="54">
        <v>2.6863038999999998E-2</v>
      </c>
      <c r="U54" s="54">
        <v>1.0328874E-2</v>
      </c>
      <c r="V54" s="54">
        <v>1.388903E-2</v>
      </c>
      <c r="W54" s="54">
        <v>7.9953420000000008E-3</v>
      </c>
      <c r="X54" s="54">
        <v>5.4002019999999998E-3</v>
      </c>
      <c r="Y54" s="54">
        <v>2.5876258999999999E-2</v>
      </c>
      <c r="Z54" s="54">
        <v>8.5995919999999997E-3</v>
      </c>
      <c r="AA54" s="54">
        <v>1.483758E-2</v>
      </c>
      <c r="AB54" s="54">
        <v>1.0502813999999999E-2</v>
      </c>
      <c r="AC54" s="54">
        <v>7.3555130000000002E-3</v>
      </c>
      <c r="AD54" s="54">
        <v>1.1912977999999999E-2</v>
      </c>
      <c r="AE54" s="54">
        <v>1.4062763000000001E-2</v>
      </c>
      <c r="AF54" s="54">
        <v>1.3731721000000001E-2</v>
      </c>
      <c r="AG54" s="54">
        <v>9.7956929999999994E-3</v>
      </c>
      <c r="AH54" s="54">
        <v>9.5600310000000001E-3</v>
      </c>
      <c r="AI54" s="54">
        <v>1.0689387999999999E-2</v>
      </c>
      <c r="AJ54" s="54">
        <v>2.2439738000000001E-2</v>
      </c>
      <c r="AK54" s="54">
        <v>1.3410224E-2</v>
      </c>
      <c r="AL54" s="54">
        <v>7.8700760000000002E-3</v>
      </c>
      <c r="AM54" s="54">
        <v>1.6899577999999998E-2</v>
      </c>
      <c r="AN54" s="54">
        <v>1.4169713E-2</v>
      </c>
      <c r="AO54" s="54">
        <v>1.2220913999999999E-2</v>
      </c>
      <c r="AP54" s="54">
        <v>1.0972190999999999E-2</v>
      </c>
      <c r="AQ54" s="54">
        <v>1.465818E-2</v>
      </c>
      <c r="AR54" s="54">
        <v>1.6759887000000001E-2</v>
      </c>
      <c r="AS54" s="54">
        <v>1.1525053E-2</v>
      </c>
      <c r="AT54" s="54">
        <v>9.7922110000000003E-3</v>
      </c>
      <c r="AU54" s="54">
        <v>7.2852769999999997E-3</v>
      </c>
      <c r="AV54" s="54">
        <v>1.5415846E-2</v>
      </c>
      <c r="AW54" s="54">
        <v>2.0223919E-2</v>
      </c>
    </row>
    <row r="55" spans="1:49" x14ac:dyDescent="0.2">
      <c r="A55" s="54">
        <v>6.5363128489999998</v>
      </c>
      <c r="B55" s="54">
        <v>5.2442340000000004E-3</v>
      </c>
      <c r="C55" s="54">
        <v>1.2253306E-2</v>
      </c>
      <c r="D55" s="54">
        <v>7.1669589999999997E-3</v>
      </c>
      <c r="E55" s="54">
        <v>4.193123E-3</v>
      </c>
      <c r="F55" s="54">
        <v>9.1348439999999996E-3</v>
      </c>
      <c r="G55" s="54">
        <v>1.2584763000000001E-2</v>
      </c>
      <c r="H55" s="54">
        <v>7.1128320000000004E-3</v>
      </c>
      <c r="I55" s="54">
        <v>8.5033880000000006E-3</v>
      </c>
      <c r="J55" s="54">
        <v>1.4288466999999999E-2</v>
      </c>
      <c r="K55" s="54">
        <v>7.3372819999999997E-3</v>
      </c>
      <c r="L55" s="54">
        <v>5.4781830000000002E-3</v>
      </c>
      <c r="M55" s="54">
        <v>7.2281280000000003E-3</v>
      </c>
      <c r="N55" s="54">
        <v>1.8662485999999999E-2</v>
      </c>
      <c r="O55" s="54">
        <v>1.6799743999999998E-2</v>
      </c>
      <c r="P55" s="54">
        <v>1.0567515E-2</v>
      </c>
      <c r="Q55" s="54">
        <v>1.4344094E-2</v>
      </c>
      <c r="R55" s="54">
        <v>1.1477991999999999E-2</v>
      </c>
      <c r="S55" s="54">
        <v>1.1420585E-2</v>
      </c>
      <c r="T55" s="54">
        <v>2.3732867000000001E-2</v>
      </c>
      <c r="U55" s="54">
        <v>9.9214479999999994E-3</v>
      </c>
      <c r="V55" s="54">
        <v>1.4421863E-2</v>
      </c>
      <c r="W55" s="54">
        <v>7.5698909999999996E-3</v>
      </c>
      <c r="X55" s="54">
        <v>5.0206199999999999E-3</v>
      </c>
      <c r="Y55" s="54">
        <v>3.1234611999999998E-2</v>
      </c>
      <c r="Z55" s="54">
        <v>8.4271290000000002E-3</v>
      </c>
      <c r="AA55" s="54">
        <v>1.2462816E-2</v>
      </c>
      <c r="AB55" s="54">
        <v>1.2131179000000001E-2</v>
      </c>
      <c r="AC55" s="54">
        <v>8.2842790000000003E-3</v>
      </c>
      <c r="AD55" s="54">
        <v>1.3075451E-2</v>
      </c>
      <c r="AE55" s="54">
        <v>1.2684801000000001E-2</v>
      </c>
      <c r="AF55" s="54">
        <v>1.3618895000000001E-2</v>
      </c>
      <c r="AG55" s="54">
        <v>9.9394510000000002E-3</v>
      </c>
      <c r="AH55" s="54">
        <v>8.8040099999999993E-3</v>
      </c>
      <c r="AI55" s="54">
        <v>1.1257539E-2</v>
      </c>
      <c r="AJ55" s="54">
        <v>2.3053117000000001E-2</v>
      </c>
      <c r="AK55" s="54">
        <v>1.1911933E-2</v>
      </c>
      <c r="AL55" s="54">
        <v>6.9970969999999999E-3</v>
      </c>
      <c r="AM55" s="54">
        <v>1.6935031E-2</v>
      </c>
      <c r="AN55" s="54">
        <v>1.4117782000000001E-2</v>
      </c>
      <c r="AO55" s="54">
        <v>1.151691E-2</v>
      </c>
      <c r="AP55" s="54">
        <v>1.1035692E-2</v>
      </c>
      <c r="AQ55" s="54">
        <v>1.4566427999999999E-2</v>
      </c>
      <c r="AR55" s="54">
        <v>1.5005874000000001E-2</v>
      </c>
      <c r="AS55" s="54">
        <v>1.3374125000000001E-2</v>
      </c>
      <c r="AT55" s="54">
        <v>9.0180199999999999E-3</v>
      </c>
      <c r="AU55" s="54">
        <v>7.3262029999999999E-3</v>
      </c>
      <c r="AV55" s="54">
        <v>1.5827576999999999E-2</v>
      </c>
      <c r="AW55" s="54">
        <v>1.820683E-2</v>
      </c>
    </row>
    <row r="56" spans="1:49" x14ac:dyDescent="0.2">
      <c r="A56" s="54">
        <v>7.541899441</v>
      </c>
      <c r="B56" s="54">
        <v>5.5227920000000003E-3</v>
      </c>
      <c r="C56" s="54">
        <v>1.2158527000000001E-2</v>
      </c>
      <c r="D56" s="54">
        <v>6.3272049999999998E-3</v>
      </c>
      <c r="E56" s="54">
        <v>4.2570500000000001E-3</v>
      </c>
      <c r="F56" s="54">
        <v>7.5885980000000002E-3</v>
      </c>
      <c r="G56" s="54">
        <v>1.9342670999999999E-2</v>
      </c>
      <c r="H56" s="54">
        <v>6.8777630000000003E-3</v>
      </c>
      <c r="I56" s="54">
        <v>8.5891279999999997E-3</v>
      </c>
      <c r="J56" s="54">
        <v>1.2327533E-2</v>
      </c>
      <c r="K56" s="54">
        <v>7.0741559999999998E-3</v>
      </c>
      <c r="L56" s="54">
        <v>5.1863220000000002E-3</v>
      </c>
      <c r="M56" s="54">
        <v>7.4698220000000001E-3</v>
      </c>
      <c r="N56" s="54">
        <v>1.7663501000000002E-2</v>
      </c>
      <c r="O56" s="54">
        <v>1.6806936000000001E-2</v>
      </c>
      <c r="P56" s="54">
        <v>1.0590296000000001E-2</v>
      </c>
      <c r="Q56" s="54">
        <v>1.4198499E-2</v>
      </c>
      <c r="R56" s="54">
        <v>1.1122071000000001E-2</v>
      </c>
      <c r="S56" s="54">
        <v>1.0384778000000001E-2</v>
      </c>
      <c r="T56" s="54">
        <v>2.0584038999999998E-2</v>
      </c>
      <c r="U56" s="54">
        <v>9.7208559999999999E-3</v>
      </c>
      <c r="V56" s="54">
        <v>1.4103121999999999E-2</v>
      </c>
      <c r="W56" s="54">
        <v>7.5333320000000002E-3</v>
      </c>
      <c r="X56" s="54">
        <v>6.1153880000000002E-3</v>
      </c>
      <c r="Y56" s="54">
        <v>2.8086353000000001E-2</v>
      </c>
      <c r="Z56" s="54">
        <v>8.7265810000000006E-3</v>
      </c>
      <c r="AA56" s="54">
        <v>1.1721850000000001E-2</v>
      </c>
      <c r="AB56" s="54">
        <v>1.319938E-2</v>
      </c>
      <c r="AC56" s="54">
        <v>9.6090800000000007E-3</v>
      </c>
      <c r="AD56" s="54">
        <v>1.2722120999999999E-2</v>
      </c>
      <c r="AE56" s="54">
        <v>1.2792856999999999E-2</v>
      </c>
      <c r="AF56" s="54">
        <v>1.2090231E-2</v>
      </c>
      <c r="AG56" s="54">
        <v>1.0217613E-2</v>
      </c>
      <c r="AH56" s="54">
        <v>8.5638720000000002E-3</v>
      </c>
      <c r="AI56" s="54">
        <v>1.0681176000000001E-2</v>
      </c>
      <c r="AJ56" s="54">
        <v>2.1922499000000002E-2</v>
      </c>
      <c r="AK56" s="54">
        <v>1.1303073E-2</v>
      </c>
      <c r="AL56" s="54">
        <v>6.7798399999999997E-3</v>
      </c>
      <c r="AM56" s="54">
        <v>1.3771808999999999E-2</v>
      </c>
      <c r="AN56" s="54">
        <v>1.2978285000000001E-2</v>
      </c>
      <c r="AO56" s="54">
        <v>1.1928486E-2</v>
      </c>
      <c r="AP56" s="54">
        <v>1.1328548000000001E-2</v>
      </c>
      <c r="AQ56" s="54">
        <v>1.3802596E-2</v>
      </c>
      <c r="AR56" s="54">
        <v>1.4034273999999999E-2</v>
      </c>
      <c r="AS56" s="54">
        <v>1.2557700999999999E-2</v>
      </c>
      <c r="AT56" s="54">
        <v>7.9712250000000002E-3</v>
      </c>
      <c r="AU56" s="54">
        <v>7.139729E-3</v>
      </c>
      <c r="AV56" s="54">
        <v>1.6620451000000001E-2</v>
      </c>
      <c r="AW56" s="54">
        <v>1.5720017999999999E-2</v>
      </c>
    </row>
    <row r="57" spans="1:49" x14ac:dyDescent="0.2">
      <c r="A57" s="54">
        <v>8.5474860340000003</v>
      </c>
      <c r="B57" s="54">
        <v>5.2475289999999999E-3</v>
      </c>
      <c r="C57" s="54">
        <v>1.0661067999999999E-2</v>
      </c>
      <c r="D57" s="54">
        <v>6.1291920000000003E-3</v>
      </c>
      <c r="E57" s="54">
        <v>4.0679180000000002E-3</v>
      </c>
      <c r="F57" s="54">
        <v>6.4125409999999999E-3</v>
      </c>
      <c r="G57" s="54">
        <v>2.8041357999999999E-2</v>
      </c>
      <c r="H57" s="54">
        <v>6.7496079999999998E-3</v>
      </c>
      <c r="I57" s="54">
        <v>7.935592E-3</v>
      </c>
      <c r="J57" s="54">
        <v>1.1043238E-2</v>
      </c>
      <c r="K57" s="54">
        <v>6.1805039999999999E-3</v>
      </c>
      <c r="L57" s="54">
        <v>5.312242E-3</v>
      </c>
      <c r="M57" s="54">
        <v>6.9996090000000004E-3</v>
      </c>
      <c r="N57" s="54">
        <v>1.8220362E-2</v>
      </c>
      <c r="O57" s="54">
        <v>1.7026434E-2</v>
      </c>
      <c r="P57" s="54">
        <v>9.5906900000000007E-3</v>
      </c>
      <c r="Q57" s="54">
        <v>1.3969749E-2</v>
      </c>
      <c r="R57" s="54">
        <v>1.0792669E-2</v>
      </c>
      <c r="S57" s="54">
        <v>9.937431E-3</v>
      </c>
      <c r="T57" s="54">
        <v>1.8123136000000001E-2</v>
      </c>
      <c r="U57" s="54">
        <v>9.8283889999999999E-3</v>
      </c>
      <c r="V57" s="54">
        <v>1.2284755E-2</v>
      </c>
      <c r="W57" s="54">
        <v>6.6189999999999999E-3</v>
      </c>
      <c r="X57" s="54">
        <v>7.3169159999999997E-3</v>
      </c>
      <c r="Y57" s="54">
        <v>3.0965118E-2</v>
      </c>
      <c r="Z57" s="54">
        <v>8.2261839999999992E-3</v>
      </c>
      <c r="AA57" s="54">
        <v>1.0460982000000001E-2</v>
      </c>
      <c r="AB57" s="54">
        <v>1.4068845999999999E-2</v>
      </c>
      <c r="AC57" s="54">
        <v>9.1067709999999996E-3</v>
      </c>
      <c r="AD57" s="54">
        <v>1.1673108999999999E-2</v>
      </c>
      <c r="AE57" s="54">
        <v>1.0382742E-2</v>
      </c>
      <c r="AF57" s="54">
        <v>1.1353574999999999E-2</v>
      </c>
      <c r="AG57" s="54">
        <v>1.0197054000000001E-2</v>
      </c>
      <c r="AH57" s="54">
        <v>8.9777920000000001E-3</v>
      </c>
      <c r="AI57" s="54">
        <v>1.1021029999999999E-2</v>
      </c>
      <c r="AJ57" s="54">
        <v>2.0133311000000001E-2</v>
      </c>
      <c r="AK57" s="54">
        <v>1.0682282E-2</v>
      </c>
      <c r="AL57" s="54">
        <v>6.5326430000000003E-3</v>
      </c>
      <c r="AM57" s="54">
        <v>1.1945035E-2</v>
      </c>
      <c r="AN57" s="54">
        <v>1.0995965E-2</v>
      </c>
      <c r="AO57" s="54">
        <v>9.1546319999999994E-3</v>
      </c>
      <c r="AP57" s="54">
        <v>1.1262556999999999E-2</v>
      </c>
      <c r="AQ57" s="54">
        <v>1.3453339E-2</v>
      </c>
      <c r="AR57" s="54">
        <v>1.4962695999999999E-2</v>
      </c>
      <c r="AS57" s="54">
        <v>1.0939308999999999E-2</v>
      </c>
      <c r="AT57" s="54">
        <v>7.2224100000000003E-3</v>
      </c>
      <c r="AU57" s="54">
        <v>7.3411730000000003E-3</v>
      </c>
      <c r="AV57" s="54">
        <v>1.6284303999999999E-2</v>
      </c>
      <c r="AW57" s="54">
        <v>1.4140613E-2</v>
      </c>
    </row>
    <row r="58" spans="1:49" x14ac:dyDescent="0.2">
      <c r="A58" s="54">
        <v>9.5530726260000005</v>
      </c>
      <c r="B58" s="54">
        <v>4.9860829999999997E-3</v>
      </c>
      <c r="C58" s="54">
        <v>1.0631798E-2</v>
      </c>
      <c r="D58" s="54">
        <v>6.5450320000000001E-3</v>
      </c>
      <c r="E58" s="54">
        <v>4.086208E-3</v>
      </c>
      <c r="F58" s="54">
        <v>6.0288410000000001E-3</v>
      </c>
      <c r="G58" s="54">
        <v>3.2954504000000003E-2</v>
      </c>
      <c r="H58" s="54">
        <v>6.3048469999999997E-3</v>
      </c>
      <c r="I58" s="54">
        <v>7.7429320000000001E-3</v>
      </c>
      <c r="J58" s="54">
        <v>9.8273519999999993E-3</v>
      </c>
      <c r="K58" s="54">
        <v>5.7172550000000001E-3</v>
      </c>
      <c r="L58" s="54">
        <v>4.9445219999999998E-3</v>
      </c>
      <c r="M58" s="54">
        <v>6.454352E-3</v>
      </c>
      <c r="N58" s="54">
        <v>1.6783810999999999E-2</v>
      </c>
      <c r="O58" s="54">
        <v>1.6444304E-2</v>
      </c>
      <c r="P58" s="54">
        <v>9.7525609999999999E-3</v>
      </c>
      <c r="Q58" s="54">
        <v>1.3560045E-2</v>
      </c>
      <c r="R58" s="54">
        <v>1.0078692E-2</v>
      </c>
      <c r="S58" s="54">
        <v>9.6599949999999993E-3</v>
      </c>
      <c r="T58" s="54">
        <v>1.6020713999999998E-2</v>
      </c>
      <c r="U58" s="54">
        <v>9.9527899999999996E-3</v>
      </c>
      <c r="V58" s="54">
        <v>1.4206481E-2</v>
      </c>
      <c r="W58" s="54">
        <v>6.3768949999999996E-3</v>
      </c>
      <c r="X58" s="54">
        <v>7.7516750000000004E-3</v>
      </c>
      <c r="Y58" s="54">
        <v>3.0272229000000001E-2</v>
      </c>
      <c r="Z58" s="54">
        <v>8.6111529999999999E-3</v>
      </c>
      <c r="AA58" s="54">
        <v>9.3725909999999996E-3</v>
      </c>
      <c r="AB58" s="54">
        <v>1.4045192999999999E-2</v>
      </c>
      <c r="AC58" s="54">
        <v>8.3407689999999996E-3</v>
      </c>
      <c r="AD58" s="54">
        <v>1.1262192000000001E-2</v>
      </c>
      <c r="AE58" s="54">
        <v>1.1310848E-2</v>
      </c>
      <c r="AF58" s="54">
        <v>1.1876098E-2</v>
      </c>
      <c r="AG58" s="54">
        <v>8.4480730000000004E-3</v>
      </c>
      <c r="AH58" s="54">
        <v>8.7805950000000004E-3</v>
      </c>
      <c r="AI58" s="54">
        <v>1.0905033E-2</v>
      </c>
      <c r="AJ58" s="54">
        <v>1.8492837000000002E-2</v>
      </c>
      <c r="AK58" s="54">
        <v>1.0548212E-2</v>
      </c>
      <c r="AL58" s="54">
        <v>6.2985250000000001E-3</v>
      </c>
      <c r="AM58" s="54">
        <v>1.449261E-2</v>
      </c>
      <c r="AN58" s="54">
        <v>9.8118430000000006E-3</v>
      </c>
      <c r="AO58" s="54">
        <v>8.2545520000000001E-3</v>
      </c>
      <c r="AP58" s="54">
        <v>9.5599859999999995E-3</v>
      </c>
      <c r="AQ58" s="54">
        <v>1.2082699000000001E-2</v>
      </c>
      <c r="AR58" s="54">
        <v>1.6395771999999999E-2</v>
      </c>
      <c r="AS58" s="54">
        <v>1.0461396E-2</v>
      </c>
      <c r="AT58" s="54">
        <v>7.2091400000000002E-3</v>
      </c>
      <c r="AU58" s="54">
        <v>7.2399040000000001E-3</v>
      </c>
      <c r="AV58" s="54">
        <v>1.4925544000000001E-2</v>
      </c>
      <c r="AW58" s="54">
        <v>1.3098766E-2</v>
      </c>
    </row>
    <row r="59" spans="1:49" x14ac:dyDescent="0.2">
      <c r="A59" s="54">
        <v>10.558659218000001</v>
      </c>
      <c r="B59" s="54">
        <v>5.304619E-3</v>
      </c>
      <c r="C59" s="54">
        <v>9.8817030000000004E-3</v>
      </c>
      <c r="D59" s="54">
        <v>6.7617830000000004E-3</v>
      </c>
      <c r="E59" s="54">
        <v>4.0357040000000002E-3</v>
      </c>
      <c r="F59" s="54">
        <v>5.8226119999999996E-3</v>
      </c>
      <c r="G59" s="54">
        <v>3.6536955000000003E-2</v>
      </c>
      <c r="H59" s="54">
        <v>5.7016089999999998E-3</v>
      </c>
      <c r="I59" s="54">
        <v>7.5613649999999996E-3</v>
      </c>
      <c r="J59" s="54">
        <v>9.7179889999999998E-3</v>
      </c>
      <c r="K59" s="54">
        <v>5.3388589999999996E-3</v>
      </c>
      <c r="L59" s="54">
        <v>4.3777900000000003E-3</v>
      </c>
      <c r="M59" s="54">
        <v>6.0656180000000001E-3</v>
      </c>
      <c r="N59" s="54">
        <v>1.2877816E-2</v>
      </c>
      <c r="O59" s="54">
        <v>1.0496162E-2</v>
      </c>
      <c r="P59" s="54">
        <v>1.0309522999999999E-2</v>
      </c>
      <c r="Q59" s="54">
        <v>1.3035797999999999E-2</v>
      </c>
      <c r="R59" s="54">
        <v>9.0643049999999999E-3</v>
      </c>
      <c r="S59" s="54">
        <v>9.417847E-3</v>
      </c>
      <c r="T59" s="54">
        <v>1.3571362E-2</v>
      </c>
      <c r="U59" s="54">
        <v>8.7444480000000002E-3</v>
      </c>
      <c r="V59" s="54">
        <v>1.1431623E-2</v>
      </c>
      <c r="W59" s="54">
        <v>7.3066449999999996E-3</v>
      </c>
      <c r="X59" s="54">
        <v>7.2373309999999996E-3</v>
      </c>
      <c r="Y59" s="54">
        <v>2.7733893999999999E-2</v>
      </c>
      <c r="Z59" s="54">
        <v>8.5079890000000005E-3</v>
      </c>
      <c r="AA59" s="54">
        <v>9.2653230000000007E-3</v>
      </c>
      <c r="AB59" s="54">
        <v>1.3458853E-2</v>
      </c>
      <c r="AC59" s="54">
        <v>8.6773560000000007E-3</v>
      </c>
      <c r="AD59" s="54">
        <v>9.1967030000000005E-3</v>
      </c>
      <c r="AE59" s="54">
        <v>1.035259E-2</v>
      </c>
      <c r="AF59" s="54">
        <v>1.3480885999999999E-2</v>
      </c>
      <c r="AG59" s="54">
        <v>8.2968839999999992E-3</v>
      </c>
      <c r="AH59" s="54">
        <v>8.4370179999999993E-3</v>
      </c>
      <c r="AI59" s="54">
        <v>9.9299220000000007E-3</v>
      </c>
      <c r="AJ59" s="54">
        <v>1.7159404999999999E-2</v>
      </c>
      <c r="AK59" s="54">
        <v>1.0672295E-2</v>
      </c>
      <c r="AL59" s="54">
        <v>6.2922869999999997E-3</v>
      </c>
      <c r="AM59" s="54">
        <v>1.8764804E-2</v>
      </c>
      <c r="AN59" s="54">
        <v>9.1710860000000002E-3</v>
      </c>
      <c r="AO59" s="54">
        <v>7.3934719999999999E-3</v>
      </c>
      <c r="AP59" s="54">
        <v>7.3725170000000003E-3</v>
      </c>
      <c r="AQ59" s="54">
        <v>1.0837035E-2</v>
      </c>
      <c r="AR59" s="54">
        <v>1.564975E-2</v>
      </c>
      <c r="AS59" s="54">
        <v>1.0941701E-2</v>
      </c>
      <c r="AT59" s="54">
        <v>7.2530509999999999E-3</v>
      </c>
      <c r="AU59" s="54">
        <v>6.5140700000000003E-3</v>
      </c>
      <c r="AV59" s="54">
        <v>1.4817741000000001E-2</v>
      </c>
      <c r="AW59" s="54">
        <v>1.2238435000000001E-2</v>
      </c>
    </row>
    <row r="60" spans="1:49" x14ac:dyDescent="0.2">
      <c r="A60" s="54">
        <v>11.564245809999999</v>
      </c>
      <c r="B60" s="54">
        <v>5.2164560000000004E-3</v>
      </c>
      <c r="C60" s="54">
        <v>8.1814179999999993E-3</v>
      </c>
      <c r="D60" s="54">
        <v>7.0241660000000001E-3</v>
      </c>
      <c r="E60" s="54">
        <v>3.6591620000000001E-3</v>
      </c>
      <c r="F60" s="54">
        <v>5.4039420000000001E-3</v>
      </c>
      <c r="G60" s="54">
        <v>4.0013523000000002E-2</v>
      </c>
      <c r="H60" s="54">
        <v>5.2429950000000003E-3</v>
      </c>
      <c r="I60" s="54">
        <v>7.1536799999999999E-3</v>
      </c>
      <c r="J60" s="54">
        <v>9.8790869999999999E-3</v>
      </c>
      <c r="K60" s="54">
        <v>4.9761759999999997E-3</v>
      </c>
      <c r="L60" s="54">
        <v>3.9680089999999998E-3</v>
      </c>
      <c r="M60" s="54">
        <v>5.9282120000000004E-3</v>
      </c>
      <c r="N60" s="54">
        <v>1.1361059999999999E-2</v>
      </c>
      <c r="O60" s="54">
        <v>1.0981075E-2</v>
      </c>
      <c r="P60" s="54">
        <v>1.0636951E-2</v>
      </c>
      <c r="Q60" s="54">
        <v>1.3365973E-2</v>
      </c>
      <c r="R60" s="54">
        <v>9.2095920000000008E-3</v>
      </c>
      <c r="S60" s="54">
        <v>9.7534719999999991E-3</v>
      </c>
      <c r="T60" s="54">
        <v>1.2763668000000001E-2</v>
      </c>
      <c r="U60" s="54">
        <v>7.8132299999999991E-3</v>
      </c>
      <c r="V60" s="54">
        <v>9.2364449999999994E-3</v>
      </c>
      <c r="W60" s="54">
        <v>6.6800640000000003E-3</v>
      </c>
      <c r="X60" s="54">
        <v>6.173273E-3</v>
      </c>
      <c r="Y60" s="54">
        <v>2.5015969999999998E-2</v>
      </c>
      <c r="Z60" s="54">
        <v>8.8389120000000009E-3</v>
      </c>
      <c r="AA60" s="54">
        <v>9.062535E-3</v>
      </c>
      <c r="AB60" s="54">
        <v>1.1921080000000001E-2</v>
      </c>
      <c r="AC60" s="54">
        <v>8.6716640000000008E-3</v>
      </c>
      <c r="AD60" s="54">
        <v>8.3551619999999993E-3</v>
      </c>
      <c r="AE60" s="54">
        <v>9.3761199999999999E-3</v>
      </c>
      <c r="AF60" s="54">
        <v>1.5281189000000001E-2</v>
      </c>
      <c r="AG60" s="54">
        <v>8.8332310000000004E-3</v>
      </c>
      <c r="AH60" s="54">
        <v>1.0564095000000001E-2</v>
      </c>
      <c r="AI60" s="54">
        <v>9.0607719999999999E-3</v>
      </c>
      <c r="AJ60" s="54">
        <v>1.6354032000000001E-2</v>
      </c>
      <c r="AK60" s="54">
        <v>1.0054999E-2</v>
      </c>
      <c r="AL60" s="54">
        <v>6.3358809999999998E-3</v>
      </c>
      <c r="AM60" s="54">
        <v>2.1324678999999999E-2</v>
      </c>
      <c r="AN60" s="54">
        <v>9.1538959999999999E-3</v>
      </c>
      <c r="AO60" s="54">
        <v>7.1949479999999996E-3</v>
      </c>
      <c r="AP60" s="54">
        <v>7.9652709999999995E-3</v>
      </c>
      <c r="AQ60" s="54">
        <v>9.7572000000000006E-3</v>
      </c>
      <c r="AR60" s="54">
        <v>1.3197131000000001E-2</v>
      </c>
      <c r="AS60" s="54">
        <v>1.1306096999999999E-2</v>
      </c>
      <c r="AT60" s="54">
        <v>7.7860129999999996E-3</v>
      </c>
      <c r="AU60" s="54">
        <v>5.9551409999999997E-3</v>
      </c>
      <c r="AV60" s="54">
        <v>1.349913E-2</v>
      </c>
      <c r="AW60" s="54">
        <v>1.1665139999999999E-2</v>
      </c>
    </row>
    <row r="61" spans="1:49" x14ac:dyDescent="0.2">
      <c r="A61" s="54">
        <v>12.569832401999999</v>
      </c>
      <c r="B61" s="54">
        <v>4.6854979999999997E-3</v>
      </c>
      <c r="C61" s="54">
        <v>8.5932430000000004E-3</v>
      </c>
      <c r="D61" s="54">
        <v>6.8181329999999997E-3</v>
      </c>
      <c r="E61" s="54">
        <v>3.4918509999999998E-3</v>
      </c>
      <c r="F61" s="54">
        <v>4.5853559999999996E-3</v>
      </c>
      <c r="G61" s="54">
        <v>3.923343E-2</v>
      </c>
      <c r="H61" s="54">
        <v>5.3754520000000002E-3</v>
      </c>
      <c r="I61" s="54">
        <v>6.7065470000000002E-3</v>
      </c>
      <c r="J61" s="54">
        <v>9.3625889999999993E-3</v>
      </c>
      <c r="K61" s="54">
        <v>4.9615249999999996E-3</v>
      </c>
      <c r="L61" s="54">
        <v>3.9304240000000001E-3</v>
      </c>
      <c r="M61" s="54">
        <v>5.9890960000000002E-3</v>
      </c>
      <c r="N61" s="54">
        <v>1.2190673000000001E-2</v>
      </c>
      <c r="O61" s="54">
        <v>1.3363776000000001E-2</v>
      </c>
      <c r="P61" s="54">
        <v>1.0379078999999999E-2</v>
      </c>
      <c r="Q61" s="54">
        <v>1.3000805000000001E-2</v>
      </c>
      <c r="R61" s="54">
        <v>8.4083319999999993E-3</v>
      </c>
      <c r="S61" s="54">
        <v>9.5934520000000006E-3</v>
      </c>
      <c r="T61" s="54">
        <v>1.2526785E-2</v>
      </c>
      <c r="U61" s="54">
        <v>6.5466090000000001E-3</v>
      </c>
      <c r="V61" s="54">
        <v>7.8428730000000002E-3</v>
      </c>
      <c r="W61" s="54">
        <v>5.6998300000000003E-3</v>
      </c>
      <c r="X61" s="54">
        <v>5.3371149999999999E-3</v>
      </c>
      <c r="Y61" s="54">
        <v>2.1911877999999999E-2</v>
      </c>
      <c r="Z61" s="54">
        <v>9.4723040000000008E-3</v>
      </c>
      <c r="AA61" s="54">
        <v>8.9237239999999992E-3</v>
      </c>
      <c r="AB61" s="54">
        <v>1.0350669E-2</v>
      </c>
      <c r="AC61" s="54">
        <v>8.6834730000000006E-3</v>
      </c>
      <c r="AD61" s="54">
        <v>7.3987970000000004E-3</v>
      </c>
      <c r="AE61" s="54">
        <v>9.6026930000000007E-3</v>
      </c>
      <c r="AF61" s="54">
        <v>1.4418365000000001E-2</v>
      </c>
      <c r="AG61" s="54">
        <v>8.0908239999999999E-3</v>
      </c>
      <c r="AH61" s="54">
        <v>1.0303062E-2</v>
      </c>
      <c r="AI61" s="54">
        <v>8.1561619999999998E-3</v>
      </c>
      <c r="AJ61" s="54">
        <v>1.4974253E-2</v>
      </c>
      <c r="AK61" s="54">
        <v>8.9561380000000006E-3</v>
      </c>
      <c r="AL61" s="54">
        <v>6.2328549999999998E-3</v>
      </c>
      <c r="AM61" s="54">
        <v>2.0618424999999999E-2</v>
      </c>
      <c r="AN61" s="54">
        <v>8.851823E-3</v>
      </c>
      <c r="AO61" s="54">
        <v>7.4528169999999996E-3</v>
      </c>
      <c r="AP61" s="54">
        <v>7.5795949999999997E-3</v>
      </c>
      <c r="AQ61" s="54">
        <v>8.9122679999999992E-3</v>
      </c>
      <c r="AR61" s="54">
        <v>1.1367754000000001E-2</v>
      </c>
      <c r="AS61" s="54">
        <v>1.2393339E-2</v>
      </c>
      <c r="AT61" s="54">
        <v>6.752086E-3</v>
      </c>
      <c r="AU61" s="54">
        <v>5.8402219999999999E-3</v>
      </c>
      <c r="AV61" s="54">
        <v>1.3230425000000001E-2</v>
      </c>
      <c r="AW61" s="54">
        <v>1.1766988000000001E-2</v>
      </c>
    </row>
    <row r="62" spans="1:49" x14ac:dyDescent="0.2">
      <c r="A62" s="54">
        <v>13.575418994</v>
      </c>
      <c r="B62" s="54">
        <v>4.4552120000000001E-3</v>
      </c>
      <c r="C62" s="54">
        <v>9.2499420000000006E-3</v>
      </c>
      <c r="D62" s="54">
        <v>6.3533369999999997E-3</v>
      </c>
      <c r="E62" s="54">
        <v>3.60254E-3</v>
      </c>
      <c r="F62" s="54">
        <v>4.9481830000000001E-3</v>
      </c>
      <c r="G62" s="54">
        <v>3.3961157999999998E-2</v>
      </c>
      <c r="H62" s="54">
        <v>5.2598300000000001E-3</v>
      </c>
      <c r="I62" s="54">
        <v>6.0615369999999997E-3</v>
      </c>
      <c r="J62" s="54">
        <v>8.9847739999999992E-3</v>
      </c>
      <c r="K62" s="54">
        <v>4.4750969999999999E-3</v>
      </c>
      <c r="L62" s="54">
        <v>4.0098349999999998E-3</v>
      </c>
      <c r="M62" s="54">
        <v>5.4574139999999998E-3</v>
      </c>
      <c r="N62" s="54">
        <v>1.1346246000000001E-2</v>
      </c>
      <c r="O62" s="54">
        <v>1.0753174000000001E-2</v>
      </c>
      <c r="P62" s="54">
        <v>8.3647730000000007E-3</v>
      </c>
      <c r="Q62" s="54">
        <v>1.3106754999999999E-2</v>
      </c>
      <c r="R62" s="54">
        <v>8.0690529999999996E-3</v>
      </c>
      <c r="S62" s="54">
        <v>8.5599319999999993E-3</v>
      </c>
      <c r="T62" s="54">
        <v>1.2190335E-2</v>
      </c>
      <c r="U62" s="54">
        <v>6.6700010000000001E-3</v>
      </c>
      <c r="V62" s="54">
        <v>7.3207610000000003E-3</v>
      </c>
      <c r="W62" s="54">
        <v>5.7665060000000002E-3</v>
      </c>
      <c r="X62" s="54">
        <v>5.0195190000000001E-3</v>
      </c>
      <c r="Y62" s="54">
        <v>1.9082439E-2</v>
      </c>
      <c r="Z62" s="54">
        <v>9.5118600000000005E-3</v>
      </c>
      <c r="AA62" s="54">
        <v>9.4408930000000005E-3</v>
      </c>
      <c r="AB62" s="54">
        <v>9.8451340000000002E-3</v>
      </c>
      <c r="AC62" s="54">
        <v>9.4827220000000007E-3</v>
      </c>
      <c r="AD62" s="54">
        <v>6.9894570000000001E-3</v>
      </c>
      <c r="AE62" s="54">
        <v>8.1226340000000001E-3</v>
      </c>
      <c r="AF62" s="54">
        <v>1.3750993E-2</v>
      </c>
      <c r="AG62" s="54">
        <v>7.547705E-3</v>
      </c>
      <c r="AH62" s="54">
        <v>9.0930290000000007E-3</v>
      </c>
      <c r="AI62" s="54">
        <v>8.7164540000000002E-3</v>
      </c>
      <c r="AJ62" s="54">
        <v>1.4181615999999999E-2</v>
      </c>
      <c r="AK62" s="54">
        <v>8.3155239999999995E-3</v>
      </c>
      <c r="AL62" s="54">
        <v>6.317189E-3</v>
      </c>
      <c r="AM62" s="54">
        <v>1.8799988E-2</v>
      </c>
      <c r="AN62" s="54">
        <v>8.4226809999999996E-3</v>
      </c>
      <c r="AO62" s="54">
        <v>6.6595480000000004E-3</v>
      </c>
      <c r="AP62" s="54">
        <v>6.3501540000000002E-3</v>
      </c>
      <c r="AQ62" s="54">
        <v>7.6018930000000002E-3</v>
      </c>
      <c r="AR62" s="54">
        <v>1.2096697999999999E-2</v>
      </c>
      <c r="AS62" s="54">
        <v>1.3047769000000001E-2</v>
      </c>
      <c r="AT62" s="54">
        <v>6.0098399999999998E-3</v>
      </c>
      <c r="AU62" s="54">
        <v>5.5501580000000003E-3</v>
      </c>
      <c r="AV62" s="54">
        <v>1.2737162999999999E-2</v>
      </c>
      <c r="AW62" s="54">
        <v>1.1536263999999999E-2</v>
      </c>
    </row>
    <row r="63" spans="1:49" x14ac:dyDescent="0.2">
      <c r="A63" s="54">
        <v>14.581005587</v>
      </c>
      <c r="B63" s="54">
        <v>4.705346E-3</v>
      </c>
      <c r="C63" s="54">
        <v>7.8239690000000001E-3</v>
      </c>
      <c r="D63" s="54">
        <v>5.3120800000000003E-3</v>
      </c>
      <c r="E63" s="54">
        <v>3.1775689999999999E-3</v>
      </c>
      <c r="F63" s="54">
        <v>4.4245420000000001E-3</v>
      </c>
      <c r="G63" s="54">
        <v>2.2743547999999999E-2</v>
      </c>
      <c r="H63" s="54">
        <v>4.8307769999999996E-3</v>
      </c>
      <c r="I63" s="54">
        <v>5.88493E-3</v>
      </c>
      <c r="J63" s="54">
        <v>8.1341079999999993E-3</v>
      </c>
      <c r="K63" s="54">
        <v>4.2542709999999996E-3</v>
      </c>
      <c r="L63" s="54">
        <v>3.7133090000000001E-3</v>
      </c>
      <c r="M63" s="54">
        <v>5.0612080000000002E-3</v>
      </c>
      <c r="N63" s="54">
        <v>1.0860875000000001E-2</v>
      </c>
      <c r="O63" s="54">
        <v>1.0741502E-2</v>
      </c>
      <c r="P63" s="54">
        <v>7.3572780000000001E-3</v>
      </c>
      <c r="Q63" s="54">
        <v>1.3178377999999999E-2</v>
      </c>
      <c r="R63" s="54">
        <v>7.5748889999999996E-3</v>
      </c>
      <c r="S63" s="54">
        <v>7.2740160000000003E-3</v>
      </c>
      <c r="T63" s="54">
        <v>1.0305378E-2</v>
      </c>
      <c r="U63" s="54">
        <v>6.5243230000000003E-3</v>
      </c>
      <c r="V63" s="54">
        <v>6.9362929999999996E-3</v>
      </c>
      <c r="W63" s="54">
        <v>5.8366720000000002E-3</v>
      </c>
      <c r="X63" s="54">
        <v>5.0881950000000002E-3</v>
      </c>
      <c r="Y63" s="54">
        <v>1.6635313999999998E-2</v>
      </c>
      <c r="Z63" s="54">
        <v>8.6175090000000006E-3</v>
      </c>
      <c r="AA63" s="54">
        <v>8.7044649999999998E-3</v>
      </c>
      <c r="AB63" s="54">
        <v>9.6838519999999997E-3</v>
      </c>
      <c r="AC63" s="54">
        <v>7.716395E-3</v>
      </c>
      <c r="AD63" s="54">
        <v>6.4260469999999998E-3</v>
      </c>
      <c r="AE63" s="54">
        <v>7.004906E-3</v>
      </c>
      <c r="AF63" s="54">
        <v>1.1687371E-2</v>
      </c>
      <c r="AG63" s="54">
        <v>6.7995979999999996E-3</v>
      </c>
      <c r="AH63" s="54">
        <v>7.2698659999999998E-3</v>
      </c>
      <c r="AI63" s="54">
        <v>8.3614480000000005E-3</v>
      </c>
      <c r="AJ63" s="54">
        <v>1.2744347E-2</v>
      </c>
      <c r="AK63" s="54">
        <v>7.8818150000000003E-3</v>
      </c>
      <c r="AL63" s="54">
        <v>6.4176600000000004E-3</v>
      </c>
      <c r="AM63" s="54">
        <v>1.7521782E-2</v>
      </c>
      <c r="AN63" s="54">
        <v>6.3278680000000004E-3</v>
      </c>
      <c r="AO63" s="54">
        <v>6.1604909999999997E-3</v>
      </c>
      <c r="AP63" s="54">
        <v>6.005453E-3</v>
      </c>
      <c r="AQ63" s="54">
        <v>7.0856440000000003E-3</v>
      </c>
      <c r="AR63" s="54">
        <v>1.1781928000000001E-2</v>
      </c>
      <c r="AS63" s="54">
        <v>1.2946922E-2</v>
      </c>
      <c r="AT63" s="54">
        <v>6.1914420000000001E-3</v>
      </c>
      <c r="AU63" s="54">
        <v>5.7285249999999999E-3</v>
      </c>
      <c r="AV63" s="54">
        <v>1.0820872E-2</v>
      </c>
      <c r="AW63" s="54">
        <v>1.1574828000000001E-2</v>
      </c>
    </row>
    <row r="64" spans="1:49" x14ac:dyDescent="0.2">
      <c r="A64" s="54">
        <v>15.586592179</v>
      </c>
      <c r="B64" s="54">
        <v>4.5808510000000004E-3</v>
      </c>
      <c r="C64" s="54">
        <v>6.782789E-3</v>
      </c>
      <c r="D64" s="54">
        <v>4.8731080000000001E-3</v>
      </c>
      <c r="E64" s="54">
        <v>3.2212349999999998E-3</v>
      </c>
      <c r="F64" s="54">
        <v>4.0956259999999998E-3</v>
      </c>
      <c r="G64" s="54">
        <v>1.4153305999999999E-2</v>
      </c>
      <c r="H64" s="54">
        <v>4.8225209999999998E-3</v>
      </c>
      <c r="I64" s="54">
        <v>6.1160110000000002E-3</v>
      </c>
      <c r="J64" s="54">
        <v>7.6518180000000003E-3</v>
      </c>
      <c r="K64" s="54">
        <v>3.9464579999999999E-3</v>
      </c>
      <c r="L64" s="54">
        <v>3.436859E-3</v>
      </c>
      <c r="M64" s="54">
        <v>4.7180690000000001E-3</v>
      </c>
      <c r="N64" s="54">
        <v>1.0140158E-2</v>
      </c>
      <c r="O64" s="54">
        <v>1.1289003000000001E-2</v>
      </c>
      <c r="P64" s="54">
        <v>7.8576700000000006E-3</v>
      </c>
      <c r="Q64" s="54">
        <v>1.2419161E-2</v>
      </c>
      <c r="R64" s="54">
        <v>7.256172E-3</v>
      </c>
      <c r="S64" s="54">
        <v>7.3381799999999997E-3</v>
      </c>
      <c r="T64" s="54">
        <v>7.9512579999999992E-3</v>
      </c>
      <c r="U64" s="54">
        <v>5.6387499999999997E-3</v>
      </c>
      <c r="V64" s="54">
        <v>8.7108140000000008E-3</v>
      </c>
      <c r="W64" s="54">
        <v>5.9940330000000002E-3</v>
      </c>
      <c r="X64" s="54">
        <v>5.1090379999999998E-3</v>
      </c>
      <c r="Y64" s="54">
        <v>1.4551295000000001E-2</v>
      </c>
      <c r="Z64" s="54">
        <v>6.758048E-3</v>
      </c>
      <c r="AA64" s="54">
        <v>7.3444540000000003E-3</v>
      </c>
      <c r="AB64" s="54">
        <v>8.6702080000000004E-3</v>
      </c>
      <c r="AC64" s="54">
        <v>6.1071240000000002E-3</v>
      </c>
      <c r="AD64" s="54">
        <v>6.7023630000000002E-3</v>
      </c>
      <c r="AE64" s="54">
        <v>6.9870239999999997E-3</v>
      </c>
      <c r="AF64" s="54">
        <v>9.0805139999999996E-3</v>
      </c>
      <c r="AG64" s="54">
        <v>7.0714549999999999E-3</v>
      </c>
      <c r="AH64" s="54">
        <v>6.7753120000000003E-3</v>
      </c>
      <c r="AI64" s="54">
        <v>7.9159429999999999E-3</v>
      </c>
      <c r="AJ64" s="54">
        <v>1.0935489E-2</v>
      </c>
      <c r="AK64" s="54">
        <v>8.1478009999999997E-3</v>
      </c>
      <c r="AL64" s="54">
        <v>6.1205570000000004E-3</v>
      </c>
      <c r="AM64" s="54">
        <v>1.6750292E-2</v>
      </c>
      <c r="AN64" s="54">
        <v>5.2461979999999997E-3</v>
      </c>
      <c r="AO64" s="54">
        <v>5.5054520000000001E-3</v>
      </c>
      <c r="AP64" s="54">
        <v>5.8716539999999996E-3</v>
      </c>
      <c r="AQ64" s="54">
        <v>6.7114030000000003E-3</v>
      </c>
      <c r="AR64" s="54">
        <v>1.1463292E-2</v>
      </c>
      <c r="AS64" s="54">
        <v>1.2841118E-2</v>
      </c>
      <c r="AT64" s="54">
        <v>6.5226629999999997E-3</v>
      </c>
      <c r="AU64" s="54">
        <v>5.4117810000000001E-3</v>
      </c>
      <c r="AV64" s="54">
        <v>1.0194785E-2</v>
      </c>
      <c r="AW64" s="54">
        <v>1.2526509999999999E-2</v>
      </c>
    </row>
    <row r="65" spans="1:49" x14ac:dyDescent="0.2">
      <c r="A65" s="54">
        <v>16.592178771</v>
      </c>
      <c r="B65" s="54">
        <v>4.3298959999999997E-3</v>
      </c>
      <c r="C65" s="54">
        <v>6.5000509999999997E-3</v>
      </c>
      <c r="D65" s="54">
        <v>4.6233680000000001E-3</v>
      </c>
      <c r="E65" s="54">
        <v>3.1901770000000002E-3</v>
      </c>
      <c r="F65" s="54">
        <v>3.6628170000000001E-3</v>
      </c>
      <c r="G65" s="54">
        <v>1.0902299000000001E-2</v>
      </c>
      <c r="H65" s="54">
        <v>4.4288169999999998E-3</v>
      </c>
      <c r="I65" s="54">
        <v>6.14081E-3</v>
      </c>
      <c r="J65" s="54">
        <v>6.3189020000000004E-3</v>
      </c>
      <c r="K65" s="54">
        <v>3.819467E-3</v>
      </c>
      <c r="L65" s="54">
        <v>3.9382430000000001E-3</v>
      </c>
      <c r="M65" s="54">
        <v>4.3353280000000003E-3</v>
      </c>
      <c r="N65" s="54">
        <v>9.3325300000000003E-3</v>
      </c>
      <c r="O65" s="54">
        <v>1.1846671E-2</v>
      </c>
      <c r="P65" s="54">
        <v>7.3283389999999997E-3</v>
      </c>
      <c r="Q65" s="54">
        <v>1.1888625E-2</v>
      </c>
      <c r="R65" s="54">
        <v>6.841392E-3</v>
      </c>
      <c r="S65" s="54">
        <v>7.1056130000000002E-3</v>
      </c>
      <c r="T65" s="54">
        <v>7.1136690000000004E-3</v>
      </c>
      <c r="U65" s="54">
        <v>5.6852949999999999E-3</v>
      </c>
      <c r="V65" s="54">
        <v>9.6948480000000007E-3</v>
      </c>
      <c r="W65" s="54">
        <v>5.8287850000000004E-3</v>
      </c>
      <c r="X65" s="54">
        <v>4.8551319999999999E-3</v>
      </c>
      <c r="Y65" s="54">
        <v>1.2743439000000001E-2</v>
      </c>
      <c r="Z65" s="54">
        <v>5.0614880000000003E-3</v>
      </c>
      <c r="AA65" s="54">
        <v>6.2060259999999999E-3</v>
      </c>
      <c r="AB65" s="54">
        <v>8.0128460000000006E-3</v>
      </c>
      <c r="AC65" s="54">
        <v>5.7626800000000001E-3</v>
      </c>
      <c r="AD65" s="54">
        <v>6.8401479999999999E-3</v>
      </c>
      <c r="AE65" s="54">
        <v>7.8924860000000006E-3</v>
      </c>
      <c r="AF65" s="54">
        <v>8.1680160000000002E-3</v>
      </c>
      <c r="AG65" s="54">
        <v>7.1694539999999996E-3</v>
      </c>
      <c r="AH65" s="54">
        <v>7.50287E-3</v>
      </c>
      <c r="AI65" s="54">
        <v>8.4749539999999998E-3</v>
      </c>
      <c r="AJ65" s="54">
        <v>9.8086040000000003E-3</v>
      </c>
      <c r="AK65" s="54">
        <v>8.118554E-3</v>
      </c>
      <c r="AL65" s="54">
        <v>5.8470320000000003E-3</v>
      </c>
      <c r="AM65" s="54">
        <v>1.5957598999999999E-2</v>
      </c>
      <c r="AN65" s="54">
        <v>6.0181949999999996E-3</v>
      </c>
      <c r="AO65" s="54">
        <v>5.2827710000000003E-3</v>
      </c>
      <c r="AP65" s="54">
        <v>6.0797580000000002E-3</v>
      </c>
      <c r="AQ65" s="54">
        <v>6.1855080000000002E-3</v>
      </c>
      <c r="AR65" s="54">
        <v>9.1844549999999994E-3</v>
      </c>
      <c r="AS65" s="54">
        <v>1.2940212E-2</v>
      </c>
      <c r="AT65" s="54">
        <v>6.5565349999999996E-3</v>
      </c>
      <c r="AU65" s="54">
        <v>4.9384650000000004E-3</v>
      </c>
      <c r="AV65" s="54">
        <v>1.0078705E-2</v>
      </c>
      <c r="AW65" s="54">
        <v>1.2554671999999999E-2</v>
      </c>
    </row>
    <row r="66" spans="1:49" x14ac:dyDescent="0.2">
      <c r="A66" s="54">
        <v>17.597765363000001</v>
      </c>
      <c r="B66" s="54">
        <v>4.3142440000000001E-3</v>
      </c>
      <c r="C66" s="54">
        <v>6.2617030000000004E-3</v>
      </c>
      <c r="D66" s="54">
        <v>5.15834E-3</v>
      </c>
      <c r="E66" s="54">
        <v>3.0824390000000002E-3</v>
      </c>
      <c r="F66" s="54">
        <v>3.7234149999999999E-3</v>
      </c>
      <c r="G66" s="54">
        <v>9.2744699999999999E-3</v>
      </c>
      <c r="H66" s="54">
        <v>4.6256939999999996E-3</v>
      </c>
      <c r="I66" s="54">
        <v>5.6112669999999996E-3</v>
      </c>
      <c r="J66" s="54">
        <v>6.1203070000000002E-3</v>
      </c>
      <c r="K66" s="54">
        <v>3.9096959999999998E-3</v>
      </c>
      <c r="L66" s="54">
        <v>3.6180700000000001E-3</v>
      </c>
      <c r="M66" s="54">
        <v>4.4875599999999998E-3</v>
      </c>
      <c r="N66" s="54">
        <v>8.1549440000000008E-3</v>
      </c>
      <c r="O66" s="54">
        <v>1.1590222000000001E-2</v>
      </c>
      <c r="P66" s="54">
        <v>7.8441819999999999E-3</v>
      </c>
      <c r="Q66" s="54">
        <v>1.1152891E-2</v>
      </c>
      <c r="R66" s="54">
        <v>6.2666919999999999E-3</v>
      </c>
      <c r="S66" s="54">
        <v>5.5411799999999997E-3</v>
      </c>
      <c r="T66" s="54">
        <v>6.6000069999999997E-3</v>
      </c>
      <c r="U66" s="54">
        <v>5.7835710000000004E-3</v>
      </c>
      <c r="V66" s="54">
        <v>7.6309350000000001E-3</v>
      </c>
      <c r="W66" s="54">
        <v>5.6734790000000004E-3</v>
      </c>
      <c r="X66" s="54">
        <v>4.4596260000000004E-3</v>
      </c>
      <c r="Y66" s="54">
        <v>1.1176564999999999E-2</v>
      </c>
      <c r="Z66" s="54">
        <v>4.5550820000000002E-3</v>
      </c>
      <c r="AA66" s="54">
        <v>6.7323540000000003E-3</v>
      </c>
      <c r="AB66" s="54">
        <v>6.9482529999999997E-3</v>
      </c>
      <c r="AC66" s="54">
        <v>5.5247179999999996E-3</v>
      </c>
      <c r="AD66" s="54">
        <v>6.3077849999999998E-3</v>
      </c>
      <c r="AE66" s="54">
        <v>6.837742E-3</v>
      </c>
      <c r="AF66" s="54">
        <v>7.5290640000000002E-3</v>
      </c>
      <c r="AG66" s="54">
        <v>6.2712979999999998E-3</v>
      </c>
      <c r="AH66" s="54">
        <v>7.7594350000000003E-3</v>
      </c>
      <c r="AI66" s="54">
        <v>8.9987309999999994E-3</v>
      </c>
      <c r="AJ66" s="54">
        <v>8.9461190000000006E-3</v>
      </c>
      <c r="AK66" s="54">
        <v>7.4338540000000002E-3</v>
      </c>
      <c r="AL66" s="54">
        <v>5.7936350000000001E-3</v>
      </c>
      <c r="AM66" s="54">
        <v>1.4971062E-2</v>
      </c>
      <c r="AN66" s="54">
        <v>6.5686690000000001E-3</v>
      </c>
      <c r="AO66" s="54">
        <v>5.2233649999999998E-3</v>
      </c>
      <c r="AP66" s="54">
        <v>5.9207419999999997E-3</v>
      </c>
      <c r="AQ66" s="54">
        <v>5.3651899999999997E-3</v>
      </c>
      <c r="AR66" s="54">
        <v>8.365628E-3</v>
      </c>
      <c r="AS66" s="54">
        <v>1.2635861E-2</v>
      </c>
      <c r="AT66" s="54">
        <v>6.7296420000000001E-3</v>
      </c>
      <c r="AU66" s="54">
        <v>4.6814769999999999E-3</v>
      </c>
      <c r="AV66" s="54">
        <v>1.0041756000000001E-2</v>
      </c>
      <c r="AW66" s="54">
        <v>1.1987487E-2</v>
      </c>
    </row>
    <row r="67" spans="1:49" x14ac:dyDescent="0.2">
      <c r="A67" s="54">
        <v>18.603351955000001</v>
      </c>
      <c r="B67" s="54">
        <v>4.0011789999999997E-3</v>
      </c>
      <c r="C67" s="54">
        <v>6.417786E-3</v>
      </c>
      <c r="D67" s="54">
        <v>5.5034209999999997E-3</v>
      </c>
      <c r="E67" s="54">
        <v>2.9940230000000002E-3</v>
      </c>
      <c r="F67" s="54">
        <v>3.6437800000000001E-3</v>
      </c>
      <c r="G67" s="54">
        <v>8.2166649999999997E-3</v>
      </c>
      <c r="H67" s="54">
        <v>4.6198309999999996E-3</v>
      </c>
      <c r="I67" s="54">
        <v>5.2207369999999996E-3</v>
      </c>
      <c r="J67" s="54">
        <v>5.9675290000000001E-3</v>
      </c>
      <c r="K67" s="54">
        <v>4.0555549999999998E-3</v>
      </c>
      <c r="L67" s="54">
        <v>3.5446850000000001E-3</v>
      </c>
      <c r="M67" s="54">
        <v>4.6970019999999996E-3</v>
      </c>
      <c r="N67" s="54">
        <v>7.6060779999999996E-3</v>
      </c>
      <c r="O67" s="54">
        <v>1.0026370999999999E-2</v>
      </c>
      <c r="P67" s="54">
        <v>7.9433679999999993E-3</v>
      </c>
      <c r="Q67" s="54">
        <v>1.0577390000000001E-2</v>
      </c>
      <c r="R67" s="54">
        <v>6.1645889999999998E-3</v>
      </c>
      <c r="S67" s="54">
        <v>5.6763200000000003E-3</v>
      </c>
      <c r="T67" s="54">
        <v>8.1976960000000008E-3</v>
      </c>
      <c r="U67" s="54">
        <v>5.9362770000000002E-3</v>
      </c>
      <c r="V67" s="54">
        <v>9.8154230000000002E-3</v>
      </c>
      <c r="W67" s="54">
        <v>5.1181910000000002E-3</v>
      </c>
      <c r="X67" s="54">
        <v>4.1607429999999997E-3</v>
      </c>
      <c r="Y67" s="54">
        <v>1.0111027999999999E-2</v>
      </c>
      <c r="Z67" s="54">
        <v>5.8177790000000004E-3</v>
      </c>
      <c r="AA67" s="54">
        <v>7.3053479999999997E-3</v>
      </c>
      <c r="AB67" s="54">
        <v>6.4849570000000004E-3</v>
      </c>
      <c r="AC67" s="54">
        <v>5.4717580000000002E-3</v>
      </c>
      <c r="AD67" s="54">
        <v>5.6516420000000001E-3</v>
      </c>
      <c r="AE67" s="54">
        <v>6.6778879999999999E-3</v>
      </c>
      <c r="AF67" s="54">
        <v>7.2236990000000001E-3</v>
      </c>
      <c r="AG67" s="54">
        <v>6.0745349999999998E-3</v>
      </c>
      <c r="AH67" s="54">
        <v>7.2830999999999998E-3</v>
      </c>
      <c r="AI67" s="54">
        <v>8.8481429999999993E-3</v>
      </c>
      <c r="AJ67" s="54">
        <v>8.1340930000000002E-3</v>
      </c>
      <c r="AK67" s="54">
        <v>7.1410429999999997E-3</v>
      </c>
      <c r="AL67" s="54">
        <v>5.8901709999999996E-3</v>
      </c>
      <c r="AM67" s="54">
        <v>1.4144177000000001E-2</v>
      </c>
      <c r="AN67" s="54">
        <v>5.5794080000000001E-3</v>
      </c>
      <c r="AO67" s="54">
        <v>5.1426400000000004E-3</v>
      </c>
      <c r="AP67" s="54">
        <v>5.6260429999999998E-3</v>
      </c>
      <c r="AQ67" s="54">
        <v>6.4116529999999998E-3</v>
      </c>
      <c r="AR67" s="54">
        <v>7.8654520000000002E-3</v>
      </c>
      <c r="AS67" s="54">
        <v>1.1313737000000001E-2</v>
      </c>
      <c r="AT67" s="54">
        <v>6.4594969999999998E-3</v>
      </c>
      <c r="AU67" s="54">
        <v>4.8053840000000002E-3</v>
      </c>
      <c r="AV67" s="54">
        <v>9.0531459999999998E-3</v>
      </c>
      <c r="AW67" s="54">
        <v>1.1051449E-2</v>
      </c>
    </row>
    <row r="68" spans="1:49" x14ac:dyDescent="0.2">
      <c r="A68" s="54">
        <v>19.608938547000001</v>
      </c>
      <c r="B68" s="54">
        <v>4.1633429999999999E-3</v>
      </c>
      <c r="C68" s="54">
        <v>6.4027709999999998E-3</v>
      </c>
      <c r="D68" s="54">
        <v>5.0052559999999996E-3</v>
      </c>
      <c r="E68" s="54">
        <v>2.9253310000000002E-3</v>
      </c>
      <c r="F68" s="54">
        <v>3.4599019999999999E-3</v>
      </c>
      <c r="G68" s="54">
        <v>7.0979179999999999E-3</v>
      </c>
      <c r="H68" s="54">
        <v>4.7463790000000002E-3</v>
      </c>
      <c r="I68" s="54">
        <v>5.0021639999999999E-3</v>
      </c>
      <c r="J68" s="54">
        <v>5.6500969999999998E-3</v>
      </c>
      <c r="K68" s="54">
        <v>3.6393129999999999E-3</v>
      </c>
      <c r="L68" s="54">
        <v>3.7893219999999999E-3</v>
      </c>
      <c r="M68" s="54">
        <v>4.6236339999999997E-3</v>
      </c>
      <c r="N68" s="54">
        <v>7.4612039999999999E-3</v>
      </c>
      <c r="O68" s="54">
        <v>8.4153860000000004E-3</v>
      </c>
      <c r="P68" s="54">
        <v>7.034846E-3</v>
      </c>
      <c r="Q68" s="54">
        <v>9.5298210000000008E-3</v>
      </c>
      <c r="R68" s="54">
        <v>5.9985460000000004E-3</v>
      </c>
      <c r="S68" s="54">
        <v>5.9069709999999996E-3</v>
      </c>
      <c r="T68" s="54">
        <v>8.444076E-3</v>
      </c>
      <c r="U68" s="54">
        <v>6.012346E-3</v>
      </c>
      <c r="V68" s="54">
        <v>7.375698E-3</v>
      </c>
      <c r="W68" s="54">
        <v>5.5107339999999998E-3</v>
      </c>
      <c r="X68" s="54">
        <v>3.9465869999999997E-3</v>
      </c>
      <c r="Y68" s="54">
        <v>9.1703630000000008E-3</v>
      </c>
      <c r="Z68" s="54">
        <v>8.0725999999999992E-3</v>
      </c>
      <c r="AA68" s="54">
        <v>7.0909069999999996E-3</v>
      </c>
      <c r="AB68" s="54">
        <v>6.0518179999999996E-3</v>
      </c>
      <c r="AC68" s="54">
        <v>4.9206830000000003E-3</v>
      </c>
      <c r="AD68" s="54">
        <v>5.6433459999999996E-3</v>
      </c>
      <c r="AE68" s="54">
        <v>6.1873919999999999E-3</v>
      </c>
      <c r="AF68" s="54">
        <v>7.2729869999999999E-3</v>
      </c>
      <c r="AG68" s="54">
        <v>5.7431180000000002E-3</v>
      </c>
      <c r="AH68" s="54">
        <v>6.5995200000000002E-3</v>
      </c>
      <c r="AI68" s="54">
        <v>9.2899179999999994E-3</v>
      </c>
      <c r="AJ68" s="54">
        <v>7.3288169999999996E-3</v>
      </c>
      <c r="AK68" s="54">
        <v>6.5798970000000003E-3</v>
      </c>
      <c r="AL68" s="54">
        <v>5.7193829999999998E-3</v>
      </c>
      <c r="AM68" s="54">
        <v>1.2804871000000001E-2</v>
      </c>
      <c r="AN68" s="54">
        <v>5.9211890000000003E-3</v>
      </c>
      <c r="AO68" s="54">
        <v>4.5795280000000002E-3</v>
      </c>
      <c r="AP68" s="54">
        <v>5.2366360000000002E-3</v>
      </c>
      <c r="AQ68" s="54">
        <v>6.1053069999999999E-3</v>
      </c>
      <c r="AR68" s="54">
        <v>7.2167519999999999E-3</v>
      </c>
      <c r="AS68" s="54">
        <v>9.2182050000000001E-3</v>
      </c>
      <c r="AT68" s="54">
        <v>6.4237349999999999E-3</v>
      </c>
      <c r="AU68" s="54">
        <v>4.1281180000000001E-3</v>
      </c>
      <c r="AV68" s="54">
        <v>7.9719290000000009E-3</v>
      </c>
      <c r="AW68" s="54">
        <v>9.9845750000000007E-3</v>
      </c>
    </row>
    <row r="69" spans="1:49" x14ac:dyDescent="0.2">
      <c r="A69" s="54">
        <v>20.614525140000001</v>
      </c>
      <c r="B69" s="54">
        <v>4.3417940000000004E-3</v>
      </c>
      <c r="C69" s="54">
        <v>5.9548179999999997E-3</v>
      </c>
      <c r="D69" s="54">
        <v>4.725786E-3</v>
      </c>
      <c r="E69" s="54">
        <v>3.2604829999999998E-3</v>
      </c>
      <c r="F69" s="54">
        <v>3.3910699999999999E-3</v>
      </c>
      <c r="G69" s="54">
        <v>6.7135679999999996E-3</v>
      </c>
      <c r="H69" s="54">
        <v>4.7912939999999998E-3</v>
      </c>
      <c r="I69" s="54">
        <v>5.041663E-3</v>
      </c>
      <c r="J69" s="54">
        <v>5.5697009999999998E-3</v>
      </c>
      <c r="K69" s="54">
        <v>3.2032269999999999E-3</v>
      </c>
      <c r="L69" s="54">
        <v>3.8879520000000001E-3</v>
      </c>
      <c r="M69" s="54">
        <v>4.2519539999999996E-3</v>
      </c>
      <c r="N69" s="54">
        <v>7.8766359999999994E-3</v>
      </c>
      <c r="O69" s="54">
        <v>7.5323389999999999E-3</v>
      </c>
      <c r="P69" s="54">
        <v>7.0223020000000002E-3</v>
      </c>
      <c r="Q69" s="54">
        <v>8.2315080000000002E-3</v>
      </c>
      <c r="R69" s="54">
        <v>6.0355310000000002E-3</v>
      </c>
      <c r="S69" s="54">
        <v>5.0428920000000002E-3</v>
      </c>
      <c r="T69" s="54">
        <v>7.0125580000000003E-3</v>
      </c>
      <c r="U69" s="54">
        <v>6.189829E-3</v>
      </c>
      <c r="V69" s="54">
        <v>5.638405E-3</v>
      </c>
      <c r="W69" s="54">
        <v>5.437758E-3</v>
      </c>
      <c r="X69" s="54">
        <v>3.8490099999999999E-3</v>
      </c>
      <c r="Y69" s="54">
        <v>8.5024120000000009E-3</v>
      </c>
      <c r="Z69" s="54">
        <v>9.4396370000000007E-3</v>
      </c>
      <c r="AA69" s="54">
        <v>6.673872E-3</v>
      </c>
      <c r="AB69" s="54">
        <v>5.4604850000000002E-3</v>
      </c>
      <c r="AC69" s="54">
        <v>4.5284729999999999E-3</v>
      </c>
      <c r="AD69" s="54">
        <v>5.6329429999999996E-3</v>
      </c>
      <c r="AE69" s="54">
        <v>6.2004369999999996E-3</v>
      </c>
      <c r="AF69" s="54">
        <v>7.0719229999999999E-3</v>
      </c>
      <c r="AG69" s="54">
        <v>5.3891010000000003E-3</v>
      </c>
      <c r="AH69" s="54">
        <v>5.8798590000000003E-3</v>
      </c>
      <c r="AI69" s="54">
        <v>9.0110480000000007E-3</v>
      </c>
      <c r="AJ69" s="54">
        <v>6.7265700000000003E-3</v>
      </c>
      <c r="AK69" s="54">
        <v>6.1618569999999998E-3</v>
      </c>
      <c r="AL69" s="54">
        <v>5.4660409999999996E-3</v>
      </c>
      <c r="AM69" s="54">
        <v>1.1393932000000001E-2</v>
      </c>
      <c r="AN69" s="54">
        <v>5.5252080000000002E-3</v>
      </c>
      <c r="AO69" s="54">
        <v>4.2491259999999998E-3</v>
      </c>
      <c r="AP69" s="54">
        <v>5.1011190000000003E-3</v>
      </c>
      <c r="AQ69" s="54">
        <v>6.4627840000000001E-3</v>
      </c>
      <c r="AR69" s="54">
        <v>7.4880349999999997E-3</v>
      </c>
      <c r="AS69" s="54">
        <v>7.4775730000000004E-3</v>
      </c>
      <c r="AT69" s="54">
        <v>6.2700940000000004E-3</v>
      </c>
      <c r="AU69" s="54">
        <v>3.9714080000000001E-3</v>
      </c>
      <c r="AV69" s="54">
        <v>8.0734740000000006E-3</v>
      </c>
      <c r="AW69" s="54">
        <v>9.4428050000000003E-3</v>
      </c>
    </row>
    <row r="70" spans="1:49" x14ac:dyDescent="0.2">
      <c r="A70" s="54">
        <v>21.620111732000002</v>
      </c>
      <c r="B70" s="54">
        <v>4.2177489999999998E-3</v>
      </c>
      <c r="C70" s="54">
        <v>5.8627840000000002E-3</v>
      </c>
      <c r="D70" s="54">
        <v>4.4405240000000004E-3</v>
      </c>
      <c r="E70" s="54">
        <v>3.3182770000000001E-3</v>
      </c>
      <c r="F70" s="54">
        <v>3.173698E-3</v>
      </c>
      <c r="G70" s="54">
        <v>6.7648179999999997E-3</v>
      </c>
      <c r="H70" s="54">
        <v>4.7720699999999998E-3</v>
      </c>
      <c r="I70" s="54">
        <v>4.9490469999999998E-3</v>
      </c>
      <c r="J70" s="54">
        <v>5.4610029999999999E-3</v>
      </c>
      <c r="K70" s="54">
        <v>2.9049990000000001E-3</v>
      </c>
      <c r="L70" s="54">
        <v>4.1983790000000003E-3</v>
      </c>
      <c r="M70" s="54">
        <v>4.5156750000000002E-3</v>
      </c>
      <c r="N70" s="54">
        <v>8.8469689999999997E-3</v>
      </c>
      <c r="O70" s="54">
        <v>6.5651370000000004E-3</v>
      </c>
      <c r="P70" s="54">
        <v>5.8493390000000003E-3</v>
      </c>
      <c r="Q70" s="54">
        <v>7.5483099999999999E-3</v>
      </c>
      <c r="R70" s="54">
        <v>5.9187989999999998E-3</v>
      </c>
      <c r="S70" s="54">
        <v>4.5145189999999998E-3</v>
      </c>
      <c r="T70" s="54">
        <v>7.2663770000000001E-3</v>
      </c>
      <c r="U70" s="54">
        <v>6.340315E-3</v>
      </c>
      <c r="V70" s="54">
        <v>6.2863679999999996E-3</v>
      </c>
      <c r="W70" s="54">
        <v>5.1232379999999996E-3</v>
      </c>
      <c r="X70" s="54">
        <v>3.8161380000000002E-3</v>
      </c>
      <c r="Y70" s="54">
        <v>8.1331110000000002E-3</v>
      </c>
      <c r="Z70" s="54">
        <v>8.6181899999999995E-3</v>
      </c>
      <c r="AA70" s="54">
        <v>6.7174189999999996E-3</v>
      </c>
      <c r="AB70" s="54">
        <v>4.9460240000000003E-3</v>
      </c>
      <c r="AC70" s="54">
        <v>4.0324640000000004E-3</v>
      </c>
      <c r="AD70" s="54">
        <v>5.8081230000000001E-3</v>
      </c>
      <c r="AE70" s="54">
        <v>7.2461399999999999E-3</v>
      </c>
      <c r="AF70" s="54">
        <v>7.1788800000000003E-3</v>
      </c>
      <c r="AG70" s="54">
        <v>5.7174620000000004E-3</v>
      </c>
      <c r="AH70" s="54">
        <v>6.1802000000000003E-3</v>
      </c>
      <c r="AI70" s="54">
        <v>9.3958370000000006E-3</v>
      </c>
      <c r="AJ70" s="54">
        <v>6.356942E-3</v>
      </c>
      <c r="AK70" s="54">
        <v>5.8471599999999997E-3</v>
      </c>
      <c r="AL70" s="54">
        <v>4.9853509999999998E-3</v>
      </c>
      <c r="AM70" s="54">
        <v>9.9522139999999992E-3</v>
      </c>
      <c r="AN70" s="54">
        <v>4.8522010000000004E-3</v>
      </c>
      <c r="AO70" s="54">
        <v>3.8998660000000001E-3</v>
      </c>
      <c r="AP70" s="54">
        <v>5.2663880000000003E-3</v>
      </c>
      <c r="AQ70" s="54">
        <v>6.9935220000000003E-3</v>
      </c>
      <c r="AR70" s="54">
        <v>6.9057299999999997E-3</v>
      </c>
      <c r="AS70" s="54">
        <v>6.6022770000000001E-3</v>
      </c>
      <c r="AT70" s="54">
        <v>5.3242430000000002E-3</v>
      </c>
      <c r="AU70" s="54">
        <v>3.8348520000000001E-3</v>
      </c>
      <c r="AV70" s="54">
        <v>7.923322E-3</v>
      </c>
      <c r="AW70" s="54">
        <v>8.5862190000000008E-3</v>
      </c>
    </row>
    <row r="71" spans="1:49" x14ac:dyDescent="0.2">
      <c r="A71" s="54">
        <v>22.625698323999998</v>
      </c>
      <c r="B71" s="54">
        <v>4.2885149999999997E-3</v>
      </c>
      <c r="C71" s="54">
        <v>5.9070110000000002E-3</v>
      </c>
      <c r="D71" s="54">
        <v>4.2614180000000003E-3</v>
      </c>
      <c r="E71" s="54">
        <v>3.091056E-3</v>
      </c>
      <c r="F71" s="54">
        <v>2.9857949999999999E-3</v>
      </c>
      <c r="G71" s="54">
        <v>7.0193219999999997E-3</v>
      </c>
      <c r="H71" s="54">
        <v>4.7759350000000002E-3</v>
      </c>
      <c r="I71" s="54">
        <v>4.9013479999999998E-3</v>
      </c>
      <c r="J71" s="54">
        <v>5.2463309999999999E-3</v>
      </c>
      <c r="K71" s="54">
        <v>2.9102820000000001E-3</v>
      </c>
      <c r="L71" s="54">
        <v>4.1736100000000003E-3</v>
      </c>
      <c r="M71" s="54">
        <v>4.748459E-3</v>
      </c>
      <c r="N71" s="54">
        <v>7.6768569999999996E-3</v>
      </c>
      <c r="O71" s="54">
        <v>6.5400759999999997E-3</v>
      </c>
      <c r="P71" s="54">
        <v>5.5471080000000002E-3</v>
      </c>
      <c r="Q71" s="54">
        <v>6.4709390000000002E-3</v>
      </c>
      <c r="R71" s="54">
        <v>5.6157619999999998E-3</v>
      </c>
      <c r="S71" s="54">
        <v>4.4502559999999997E-3</v>
      </c>
      <c r="T71" s="54">
        <v>8.5994780000000007E-3</v>
      </c>
      <c r="U71" s="54">
        <v>5.8178520000000001E-3</v>
      </c>
      <c r="V71" s="54">
        <v>5.6339470000000003E-3</v>
      </c>
      <c r="W71" s="54">
        <v>5.3921510000000004E-3</v>
      </c>
      <c r="X71" s="54">
        <v>3.7909250000000001E-3</v>
      </c>
      <c r="Y71" s="54">
        <v>7.9033360000000004E-3</v>
      </c>
      <c r="Z71" s="54">
        <v>6.814044E-3</v>
      </c>
      <c r="AA71" s="54">
        <v>6.1572420000000003E-3</v>
      </c>
      <c r="AB71" s="54">
        <v>4.3717979999999997E-3</v>
      </c>
      <c r="AC71" s="54">
        <v>3.750817E-3</v>
      </c>
      <c r="AD71" s="54">
        <v>6.1353670000000001E-3</v>
      </c>
      <c r="AE71" s="54">
        <v>7.6639710000000003E-3</v>
      </c>
      <c r="AF71" s="54">
        <v>6.6441119999999998E-3</v>
      </c>
      <c r="AG71" s="54">
        <v>5.1216350000000002E-3</v>
      </c>
      <c r="AH71" s="54">
        <v>7.2975399999999999E-3</v>
      </c>
      <c r="AI71" s="54">
        <v>9.5087409999999994E-3</v>
      </c>
      <c r="AJ71" s="54">
        <v>5.8530639999999998E-3</v>
      </c>
      <c r="AK71" s="54">
        <v>5.5346309999999999E-3</v>
      </c>
      <c r="AL71" s="54">
        <v>4.3728480000000004E-3</v>
      </c>
      <c r="AM71" s="54">
        <v>8.4628619999999998E-3</v>
      </c>
      <c r="AN71" s="54">
        <v>5.7613530000000003E-3</v>
      </c>
      <c r="AO71" s="54">
        <v>3.3228509999999999E-3</v>
      </c>
      <c r="AP71" s="54">
        <v>5.1039359999999999E-3</v>
      </c>
      <c r="AQ71" s="54">
        <v>8.7902339999999992E-3</v>
      </c>
      <c r="AR71" s="54">
        <v>7.006979E-3</v>
      </c>
      <c r="AS71" s="54">
        <v>5.932985E-3</v>
      </c>
      <c r="AT71" s="54">
        <v>5.1150060000000001E-3</v>
      </c>
      <c r="AU71" s="54">
        <v>3.5964399999999998E-3</v>
      </c>
      <c r="AV71" s="54">
        <v>7.1044419999999999E-3</v>
      </c>
      <c r="AW71" s="54">
        <v>7.3920139999999997E-3</v>
      </c>
    </row>
    <row r="72" spans="1:49" x14ac:dyDescent="0.2">
      <c r="A72" s="54">
        <v>23.631284915999998</v>
      </c>
      <c r="B72" s="54">
        <v>4.1455629999999997E-3</v>
      </c>
      <c r="C72" s="54">
        <v>5.2730989999999998E-3</v>
      </c>
      <c r="D72" s="54">
        <v>4.4734579999999996E-3</v>
      </c>
      <c r="E72" s="54">
        <v>3.0003080000000001E-3</v>
      </c>
      <c r="F72" s="54">
        <v>2.973088E-3</v>
      </c>
      <c r="G72" s="54">
        <v>6.9719719999999999E-3</v>
      </c>
      <c r="H72" s="54">
        <v>4.5914650000000003E-3</v>
      </c>
      <c r="I72" s="54">
        <v>4.568674E-3</v>
      </c>
      <c r="J72" s="54">
        <v>4.8113660000000001E-3</v>
      </c>
      <c r="K72" s="54">
        <v>3.2791550000000002E-3</v>
      </c>
      <c r="L72" s="54">
        <v>4.0595279999999997E-3</v>
      </c>
      <c r="M72" s="54">
        <v>4.1662979999999997E-3</v>
      </c>
      <c r="N72" s="54">
        <v>7.1686850000000002E-3</v>
      </c>
      <c r="O72" s="54">
        <v>6.1715040000000004E-3</v>
      </c>
      <c r="P72" s="54">
        <v>5.5689939999999999E-3</v>
      </c>
      <c r="Q72" s="54">
        <v>5.4474229999999998E-3</v>
      </c>
      <c r="R72" s="54">
        <v>4.9404940000000001E-3</v>
      </c>
      <c r="S72" s="54">
        <v>4.6804050000000003E-3</v>
      </c>
      <c r="T72" s="54">
        <v>8.8243290000000005E-3</v>
      </c>
      <c r="U72" s="54">
        <v>5.3780060000000003E-3</v>
      </c>
      <c r="V72" s="54">
        <v>4.8918750000000004E-3</v>
      </c>
      <c r="W72" s="54">
        <v>4.8355860000000002E-3</v>
      </c>
      <c r="X72" s="54">
        <v>3.7891909999999999E-3</v>
      </c>
      <c r="Y72" s="54">
        <v>7.901524E-3</v>
      </c>
      <c r="Z72" s="54">
        <v>6.2876399999999997E-3</v>
      </c>
      <c r="AA72" s="54">
        <v>6.3407139999999999E-3</v>
      </c>
      <c r="AB72" s="54">
        <v>4.1269540000000004E-3</v>
      </c>
      <c r="AC72" s="54">
        <v>3.5845550000000001E-3</v>
      </c>
      <c r="AD72" s="54">
        <v>6.127113E-3</v>
      </c>
      <c r="AE72" s="54">
        <v>8.293478E-3</v>
      </c>
      <c r="AF72" s="54">
        <v>5.9352859999999997E-3</v>
      </c>
      <c r="AG72" s="54">
        <v>4.5578479999999998E-3</v>
      </c>
      <c r="AH72" s="54">
        <v>7.1037749999999997E-3</v>
      </c>
      <c r="AI72" s="54">
        <v>9.0243509999999999E-3</v>
      </c>
      <c r="AJ72" s="54">
        <v>5.2953410000000003E-3</v>
      </c>
      <c r="AK72" s="54">
        <v>5.1928290000000004E-3</v>
      </c>
      <c r="AL72" s="54">
        <v>4.1505759999999996E-3</v>
      </c>
      <c r="AM72" s="54">
        <v>7.2767259999999999E-3</v>
      </c>
      <c r="AN72" s="54">
        <v>5.4815940000000002E-3</v>
      </c>
      <c r="AO72" s="54">
        <v>3.3980339999999999E-3</v>
      </c>
      <c r="AP72" s="54">
        <v>4.8099329999999997E-3</v>
      </c>
      <c r="AQ72" s="54">
        <v>1.0544461999999999E-2</v>
      </c>
      <c r="AR72" s="54">
        <v>6.936734E-3</v>
      </c>
      <c r="AS72" s="54">
        <v>5.4442420000000002E-3</v>
      </c>
      <c r="AT72" s="54">
        <v>5.5333789999999997E-3</v>
      </c>
      <c r="AU72" s="54">
        <v>3.6837789999999999E-3</v>
      </c>
      <c r="AV72" s="54">
        <v>6.5464609999999999E-3</v>
      </c>
      <c r="AW72" s="54">
        <v>6.3809100000000001E-3</v>
      </c>
    </row>
    <row r="73" spans="1:49" x14ac:dyDescent="0.2">
      <c r="A73" s="54">
        <v>24.636871507999999</v>
      </c>
      <c r="B73" s="54">
        <v>4.0293330000000004E-3</v>
      </c>
      <c r="C73" s="54">
        <v>5.1831769999999997E-3</v>
      </c>
      <c r="D73" s="54">
        <v>4.6285400000000004E-3</v>
      </c>
      <c r="E73" s="54">
        <v>3.0590109999999999E-3</v>
      </c>
      <c r="F73" s="54">
        <v>3.1007780000000002E-3</v>
      </c>
      <c r="G73" s="54">
        <v>6.9854399999999999E-3</v>
      </c>
      <c r="H73" s="54">
        <v>4.439134E-3</v>
      </c>
      <c r="I73" s="54">
        <v>4.5624460000000004E-3</v>
      </c>
      <c r="J73" s="54">
        <v>4.7054050000000002E-3</v>
      </c>
      <c r="K73" s="54">
        <v>3.1209900000000001E-3</v>
      </c>
      <c r="L73" s="54">
        <v>4.1167080000000002E-3</v>
      </c>
      <c r="M73" s="54">
        <v>3.833525E-3</v>
      </c>
      <c r="N73" s="54">
        <v>6.5182800000000004E-3</v>
      </c>
      <c r="O73" s="54">
        <v>5.7015190000000004E-3</v>
      </c>
      <c r="P73" s="54">
        <v>5.2617940000000002E-3</v>
      </c>
      <c r="Q73" s="54">
        <v>5.1346100000000004E-3</v>
      </c>
      <c r="R73" s="54">
        <v>4.790056E-3</v>
      </c>
      <c r="S73" s="54">
        <v>4.7694069999999998E-3</v>
      </c>
      <c r="T73" s="54">
        <v>7.1664980000000003E-3</v>
      </c>
      <c r="U73" s="54">
        <v>5.2585399999999999E-3</v>
      </c>
      <c r="V73" s="54">
        <v>4.4730519999999999E-3</v>
      </c>
      <c r="W73" s="54">
        <v>5.0433250000000004E-3</v>
      </c>
      <c r="X73" s="54">
        <v>3.7850990000000001E-3</v>
      </c>
      <c r="Y73" s="54">
        <v>8.129275E-3</v>
      </c>
      <c r="Z73" s="54">
        <v>7.4474090000000003E-3</v>
      </c>
      <c r="AA73" s="54">
        <v>6.25166E-3</v>
      </c>
      <c r="AB73" s="54">
        <v>4.2721060000000003E-3</v>
      </c>
      <c r="AC73" s="54">
        <v>3.7709039999999998E-3</v>
      </c>
      <c r="AD73" s="54">
        <v>5.6486269999999998E-3</v>
      </c>
      <c r="AE73" s="54">
        <v>8.9323960000000004E-3</v>
      </c>
      <c r="AF73" s="54">
        <v>5.920781E-3</v>
      </c>
      <c r="AG73" s="54">
        <v>4.1066419999999998E-3</v>
      </c>
      <c r="AH73" s="54">
        <v>5.805223E-3</v>
      </c>
      <c r="AI73" s="54">
        <v>8.8109969999999992E-3</v>
      </c>
      <c r="AJ73" s="54">
        <v>5.032E-3</v>
      </c>
      <c r="AK73" s="54">
        <v>5.0766159999999999E-3</v>
      </c>
      <c r="AL73" s="54">
        <v>4.0492159999999996E-3</v>
      </c>
      <c r="AM73" s="54">
        <v>6.2419839999999999E-3</v>
      </c>
      <c r="AN73" s="54">
        <v>5.7487650000000003E-3</v>
      </c>
      <c r="AO73" s="54">
        <v>3.3426950000000001E-3</v>
      </c>
      <c r="AP73" s="54">
        <v>4.120266E-3</v>
      </c>
      <c r="AQ73" s="54">
        <v>8.9192130000000005E-3</v>
      </c>
      <c r="AR73" s="54">
        <v>6.4683579999999996E-3</v>
      </c>
      <c r="AS73" s="54">
        <v>5.1899010000000002E-3</v>
      </c>
      <c r="AT73" s="54">
        <v>6.0156949999999997E-3</v>
      </c>
      <c r="AU73" s="54">
        <v>3.718645E-3</v>
      </c>
      <c r="AV73" s="54">
        <v>5.7683170000000002E-3</v>
      </c>
      <c r="AW73" s="54">
        <v>5.3862299999999997E-3</v>
      </c>
    </row>
    <row r="74" spans="1:49" x14ac:dyDescent="0.2">
      <c r="A74" s="54">
        <v>25.642458100999999</v>
      </c>
      <c r="B74" s="54">
        <v>3.9775360000000003E-3</v>
      </c>
      <c r="C74" s="54">
        <v>4.6752549999999997E-3</v>
      </c>
      <c r="D74" s="54">
        <v>4.4590819999999996E-3</v>
      </c>
      <c r="E74" s="54">
        <v>2.9190349999999999E-3</v>
      </c>
      <c r="F74" s="54">
        <v>2.8923870000000002E-3</v>
      </c>
      <c r="G74" s="54">
        <v>7.1801759999999999E-3</v>
      </c>
      <c r="H74" s="54">
        <v>4.4842700000000003E-3</v>
      </c>
      <c r="I74" s="54">
        <v>4.2230480000000001E-3</v>
      </c>
      <c r="J74" s="54">
        <v>4.9024510000000004E-3</v>
      </c>
      <c r="K74" s="54">
        <v>2.7154280000000002E-3</v>
      </c>
      <c r="L74" s="54">
        <v>4.0445480000000002E-3</v>
      </c>
      <c r="M74" s="54">
        <v>3.9502900000000004E-3</v>
      </c>
      <c r="N74" s="54">
        <v>5.4694330000000001E-3</v>
      </c>
      <c r="O74" s="54">
        <v>5.5923809999999996E-3</v>
      </c>
      <c r="P74" s="54">
        <v>4.7663380000000002E-3</v>
      </c>
      <c r="Q74" s="54">
        <v>4.670647E-3</v>
      </c>
      <c r="R74" s="54">
        <v>4.7179329999999997E-3</v>
      </c>
      <c r="S74" s="54">
        <v>4.6871689999999997E-3</v>
      </c>
      <c r="T74" s="54">
        <v>5.6721150000000001E-3</v>
      </c>
      <c r="U74" s="54">
        <v>5.0173400000000003E-3</v>
      </c>
      <c r="V74" s="54">
        <v>3.9049810000000001E-3</v>
      </c>
      <c r="W74" s="54">
        <v>4.6971909999999999E-3</v>
      </c>
      <c r="X74" s="54">
        <v>3.7530860000000001E-3</v>
      </c>
      <c r="Y74" s="54">
        <v>8.3321579999999992E-3</v>
      </c>
      <c r="Z74" s="54">
        <v>7.8546350000000004E-3</v>
      </c>
      <c r="AA74" s="54">
        <v>6.2159229999999999E-3</v>
      </c>
      <c r="AB74" s="54">
        <v>4.8341E-3</v>
      </c>
      <c r="AC74" s="54">
        <v>3.9508269999999996E-3</v>
      </c>
      <c r="AD74" s="54">
        <v>5.0551340000000002E-3</v>
      </c>
      <c r="AE74" s="54">
        <v>8.4859289999999997E-3</v>
      </c>
      <c r="AF74" s="54">
        <v>5.3963300000000004E-3</v>
      </c>
      <c r="AG74" s="54">
        <v>3.9086870000000001E-3</v>
      </c>
      <c r="AH74" s="54">
        <v>5.5437189999999999E-3</v>
      </c>
      <c r="AI74" s="54">
        <v>8.3811119999999996E-3</v>
      </c>
      <c r="AJ74" s="54">
        <v>4.7965530000000003E-3</v>
      </c>
      <c r="AK74" s="54">
        <v>4.7514289999999997E-3</v>
      </c>
      <c r="AL74" s="54">
        <v>3.757242E-3</v>
      </c>
      <c r="AM74" s="54">
        <v>5.4918529999999997E-3</v>
      </c>
      <c r="AN74" s="54">
        <v>5.6434939999999998E-3</v>
      </c>
      <c r="AO74" s="54">
        <v>2.6964860000000001E-3</v>
      </c>
      <c r="AP74" s="54">
        <v>4.0393039999999996E-3</v>
      </c>
      <c r="AQ74" s="54">
        <v>5.728113E-3</v>
      </c>
      <c r="AR74" s="54">
        <v>6.3112280000000003E-3</v>
      </c>
      <c r="AS74" s="54">
        <v>4.6610740000000003E-3</v>
      </c>
      <c r="AT74" s="54">
        <v>5.8819299999999996E-3</v>
      </c>
      <c r="AU74" s="54">
        <v>3.532618E-3</v>
      </c>
      <c r="AV74" s="54">
        <v>5.5369959999999998E-3</v>
      </c>
      <c r="AW74" s="54">
        <v>4.6219290000000003E-3</v>
      </c>
    </row>
    <row r="75" spans="1:49" x14ac:dyDescent="0.2">
      <c r="A75" s="54">
        <v>26.648044692999999</v>
      </c>
      <c r="B75" s="54">
        <v>4.2169850000000004E-3</v>
      </c>
      <c r="C75" s="54">
        <v>4.4419849999999999E-3</v>
      </c>
      <c r="D75" s="54">
        <v>4.6344630000000001E-3</v>
      </c>
      <c r="E75" s="54">
        <v>3.0137530000000001E-3</v>
      </c>
      <c r="F75" s="54">
        <v>2.8884140000000002E-3</v>
      </c>
      <c r="G75" s="54">
        <v>7.3279490000000003E-3</v>
      </c>
      <c r="H75" s="54">
        <v>4.287842E-3</v>
      </c>
      <c r="I75" s="54">
        <v>4.2038609999999997E-3</v>
      </c>
      <c r="J75" s="54">
        <v>5.1180749999999997E-3</v>
      </c>
      <c r="K75" s="54">
        <v>2.5073309999999998E-3</v>
      </c>
      <c r="L75" s="54">
        <v>4.5169490000000001E-3</v>
      </c>
      <c r="M75" s="54">
        <v>4.0394280000000003E-3</v>
      </c>
      <c r="N75" s="54">
        <v>5.5013329999999997E-3</v>
      </c>
      <c r="O75" s="54">
        <v>5.3953869999999998E-3</v>
      </c>
      <c r="P75" s="54">
        <v>4.6525120000000001E-3</v>
      </c>
      <c r="Q75" s="54">
        <v>4.394823E-3</v>
      </c>
      <c r="R75" s="54">
        <v>4.9517140000000003E-3</v>
      </c>
      <c r="S75" s="54">
        <v>5.0125200000000003E-3</v>
      </c>
      <c r="T75" s="54">
        <v>5.6097159999999998E-3</v>
      </c>
      <c r="U75" s="54">
        <v>4.8179130000000001E-3</v>
      </c>
      <c r="V75" s="54">
        <v>3.761805E-3</v>
      </c>
      <c r="W75" s="54">
        <v>4.5825179999999998E-3</v>
      </c>
      <c r="X75" s="54">
        <v>3.770617E-3</v>
      </c>
      <c r="Y75" s="54">
        <v>9.165065E-3</v>
      </c>
      <c r="Z75" s="54">
        <v>7.5098559999999996E-3</v>
      </c>
      <c r="AA75" s="54">
        <v>6.4120970000000003E-3</v>
      </c>
      <c r="AB75" s="54">
        <v>5.3666809999999999E-3</v>
      </c>
      <c r="AC75" s="54">
        <v>3.6137880000000002E-3</v>
      </c>
      <c r="AD75" s="54">
        <v>5.0189889999999997E-3</v>
      </c>
      <c r="AE75" s="54">
        <v>1.0016241E-2</v>
      </c>
      <c r="AF75" s="54">
        <v>4.9354899999999998E-3</v>
      </c>
      <c r="AG75" s="54">
        <v>4.1404679999999996E-3</v>
      </c>
      <c r="AH75" s="54">
        <v>5.8138019999999999E-3</v>
      </c>
      <c r="AI75" s="54">
        <v>7.930922E-3</v>
      </c>
      <c r="AJ75" s="54">
        <v>4.7894299999999999E-3</v>
      </c>
      <c r="AK75" s="54">
        <v>4.8530140000000001E-3</v>
      </c>
      <c r="AL75" s="54">
        <v>3.791287E-3</v>
      </c>
      <c r="AM75" s="54">
        <v>5.2147299999999999E-3</v>
      </c>
      <c r="AN75" s="54">
        <v>4.4380660000000001E-3</v>
      </c>
      <c r="AO75" s="54">
        <v>3.7581810000000002E-3</v>
      </c>
      <c r="AP75" s="54">
        <v>4.2577769999999999E-3</v>
      </c>
      <c r="AQ75" s="54">
        <v>6.1541690000000001E-3</v>
      </c>
      <c r="AR75" s="54">
        <v>5.9160690000000004E-3</v>
      </c>
      <c r="AS75" s="54">
        <v>4.7266080000000002E-3</v>
      </c>
      <c r="AT75" s="54">
        <v>5.667877E-3</v>
      </c>
      <c r="AU75" s="54">
        <v>3.5330190000000001E-3</v>
      </c>
      <c r="AV75" s="54">
        <v>5.4000330000000003E-3</v>
      </c>
      <c r="AW75" s="54">
        <v>4.4766889999999998E-3</v>
      </c>
    </row>
    <row r="76" spans="1:49" x14ac:dyDescent="0.2">
      <c r="A76" s="54">
        <v>27.653631284999999</v>
      </c>
      <c r="B76" s="54">
        <v>4.2058720000000003E-3</v>
      </c>
      <c r="C76" s="54">
        <v>4.1145620000000004E-3</v>
      </c>
      <c r="D76" s="54">
        <v>4.5924750000000004E-3</v>
      </c>
      <c r="E76" s="54">
        <v>2.9672140000000001E-3</v>
      </c>
      <c r="F76" s="54">
        <v>2.5974969999999998E-3</v>
      </c>
      <c r="G76" s="54">
        <v>7.0111059999999996E-3</v>
      </c>
      <c r="H76" s="54">
        <v>4.0843049999999999E-3</v>
      </c>
      <c r="I76" s="54">
        <v>3.9878680000000003E-3</v>
      </c>
      <c r="J76" s="54">
        <v>4.8170469999999996E-3</v>
      </c>
      <c r="K76" s="54">
        <v>2.3686940000000002E-3</v>
      </c>
      <c r="L76" s="54">
        <v>4.4488499999999999E-3</v>
      </c>
      <c r="M76" s="54">
        <v>4.051603E-3</v>
      </c>
      <c r="N76" s="54">
        <v>5.3331869999999997E-3</v>
      </c>
      <c r="O76" s="54">
        <v>5.1064140000000001E-3</v>
      </c>
      <c r="P76" s="54">
        <v>4.3686760000000002E-3</v>
      </c>
      <c r="Q76" s="54">
        <v>3.9882219999999996E-3</v>
      </c>
      <c r="R76" s="54">
        <v>4.6135969999999997E-3</v>
      </c>
      <c r="S76" s="54">
        <v>4.9395100000000003E-3</v>
      </c>
      <c r="T76" s="54">
        <v>5.4068809999999997E-3</v>
      </c>
      <c r="U76" s="54">
        <v>4.7939580000000001E-3</v>
      </c>
      <c r="V76" s="54">
        <v>3.6425030000000001E-3</v>
      </c>
      <c r="W76" s="54">
        <v>4.3794300000000001E-3</v>
      </c>
      <c r="X76" s="54">
        <v>3.7022579999999999E-3</v>
      </c>
      <c r="Y76" s="54">
        <v>9.4331510000000007E-3</v>
      </c>
      <c r="Z76" s="54">
        <v>6.6745169999999996E-3</v>
      </c>
      <c r="AA76" s="54">
        <v>6.3578130000000004E-3</v>
      </c>
      <c r="AB76" s="54">
        <v>5.5357779999999999E-3</v>
      </c>
      <c r="AC76" s="54">
        <v>3.5546089999999998E-3</v>
      </c>
      <c r="AD76" s="54">
        <v>4.9863590000000001E-3</v>
      </c>
      <c r="AE76" s="54">
        <v>7.9064930000000005E-3</v>
      </c>
      <c r="AF76" s="54">
        <v>4.2169750000000004E-3</v>
      </c>
      <c r="AG76" s="54">
        <v>4.1777289999999998E-3</v>
      </c>
      <c r="AH76" s="54">
        <v>5.1904949999999998E-3</v>
      </c>
      <c r="AI76" s="54">
        <v>6.9137390000000003E-3</v>
      </c>
      <c r="AJ76" s="54">
        <v>4.2461770000000003E-3</v>
      </c>
      <c r="AK76" s="54">
        <v>4.803697E-3</v>
      </c>
      <c r="AL76" s="54">
        <v>3.856777E-3</v>
      </c>
      <c r="AM76" s="54">
        <v>4.7204780000000002E-3</v>
      </c>
      <c r="AN76" s="54">
        <v>4.3493999999999998E-3</v>
      </c>
      <c r="AO76" s="54">
        <v>3.3143130000000002E-3</v>
      </c>
      <c r="AP76" s="54">
        <v>4.0997899999999999E-3</v>
      </c>
      <c r="AQ76" s="54">
        <v>4.7045109999999998E-3</v>
      </c>
      <c r="AR76" s="54">
        <v>6.1867909999999996E-3</v>
      </c>
      <c r="AS76" s="54">
        <v>4.3934100000000004E-3</v>
      </c>
      <c r="AT76" s="54">
        <v>4.8921820000000001E-3</v>
      </c>
      <c r="AU76" s="54">
        <v>3.533203E-3</v>
      </c>
      <c r="AV76" s="54">
        <v>4.6434739999999999E-3</v>
      </c>
      <c r="AW76" s="54">
        <v>4.0207910000000001E-3</v>
      </c>
    </row>
    <row r="77" spans="1:49" x14ac:dyDescent="0.2">
      <c r="A77" s="54">
        <v>28.659217877</v>
      </c>
      <c r="B77" s="54">
        <v>4.2207390000000003E-3</v>
      </c>
      <c r="C77" s="54">
        <v>4.045519E-3</v>
      </c>
      <c r="D77" s="54">
        <v>4.8182240000000003E-3</v>
      </c>
      <c r="E77" s="54">
        <v>2.7539779999999998E-3</v>
      </c>
      <c r="F77" s="54">
        <v>2.6368479999999998E-3</v>
      </c>
      <c r="G77" s="54">
        <v>6.7374740000000002E-3</v>
      </c>
      <c r="H77" s="54">
        <v>3.8845759999999998E-3</v>
      </c>
      <c r="I77" s="54">
        <v>3.8869960000000002E-3</v>
      </c>
      <c r="J77" s="54">
        <v>4.2635269999999996E-3</v>
      </c>
      <c r="K77" s="54">
        <v>2.4384039999999999E-3</v>
      </c>
      <c r="L77" s="54">
        <v>4.7735770000000002E-3</v>
      </c>
      <c r="M77" s="54">
        <v>3.8910920000000001E-3</v>
      </c>
      <c r="N77" s="54">
        <v>5.2087829999999998E-3</v>
      </c>
      <c r="O77" s="54">
        <v>5.2189519999999998E-3</v>
      </c>
      <c r="P77" s="54">
        <v>3.7241290000000001E-3</v>
      </c>
      <c r="Q77" s="54">
        <v>4.058814E-3</v>
      </c>
      <c r="R77" s="54">
        <v>4.4228949999999996E-3</v>
      </c>
      <c r="S77" s="54">
        <v>4.6688069999999996E-3</v>
      </c>
      <c r="T77" s="54">
        <v>5.119831E-3</v>
      </c>
      <c r="U77" s="54">
        <v>5.1476350000000002E-3</v>
      </c>
      <c r="V77" s="54">
        <v>3.5412569999999999E-3</v>
      </c>
      <c r="W77" s="54">
        <v>4.3894310000000001E-3</v>
      </c>
      <c r="X77" s="54">
        <v>3.6620709999999998E-3</v>
      </c>
      <c r="Y77" s="54">
        <v>9.8817609999999993E-3</v>
      </c>
      <c r="Z77" s="54">
        <v>6.4508660000000004E-3</v>
      </c>
      <c r="AA77" s="54">
        <v>5.890541E-3</v>
      </c>
      <c r="AB77" s="54">
        <v>5.7797760000000004E-3</v>
      </c>
      <c r="AC77" s="54">
        <v>3.6600090000000001E-3</v>
      </c>
      <c r="AD77" s="54">
        <v>4.9673820000000002E-3</v>
      </c>
      <c r="AE77" s="54">
        <v>6.7571619999999997E-3</v>
      </c>
      <c r="AF77" s="54">
        <v>3.6795790000000001E-3</v>
      </c>
      <c r="AG77" s="54">
        <v>4.0032130000000003E-3</v>
      </c>
      <c r="AH77" s="54">
        <v>4.5426540000000001E-3</v>
      </c>
      <c r="AI77" s="54">
        <v>6.6402170000000003E-3</v>
      </c>
      <c r="AJ77" s="54">
        <v>4.2060200000000004E-3</v>
      </c>
      <c r="AK77" s="54">
        <v>4.5250200000000003E-3</v>
      </c>
      <c r="AL77" s="54">
        <v>4.0578080000000004E-3</v>
      </c>
      <c r="AM77" s="54">
        <v>4.5336680000000002E-3</v>
      </c>
      <c r="AN77" s="54">
        <v>4.9998569999999999E-3</v>
      </c>
      <c r="AO77" s="54">
        <v>2.9576490000000001E-3</v>
      </c>
      <c r="AP77" s="54">
        <v>3.637071E-3</v>
      </c>
      <c r="AQ77" s="54">
        <v>4.6060379999999998E-3</v>
      </c>
      <c r="AR77" s="54">
        <v>6.05319E-3</v>
      </c>
      <c r="AS77" s="54">
        <v>4.419732E-3</v>
      </c>
      <c r="AT77" s="54">
        <v>4.9275209999999998E-3</v>
      </c>
      <c r="AU77" s="54">
        <v>3.414177E-3</v>
      </c>
      <c r="AV77" s="54">
        <v>4.4286660000000004E-3</v>
      </c>
      <c r="AW77" s="54">
        <v>3.9906170000000001E-3</v>
      </c>
    </row>
    <row r="78" spans="1:49" x14ac:dyDescent="0.2">
      <c r="A78" s="54">
        <v>29.664804469</v>
      </c>
      <c r="B78" s="54">
        <v>4.0507629999999998E-3</v>
      </c>
      <c r="C78" s="54">
        <v>3.6535830000000002E-3</v>
      </c>
      <c r="D78" s="54">
        <v>4.8714819999999999E-3</v>
      </c>
      <c r="E78" s="54">
        <v>2.758117E-3</v>
      </c>
      <c r="F78" s="54">
        <v>2.7261249999999998E-3</v>
      </c>
      <c r="G78" s="54">
        <v>6.659234E-3</v>
      </c>
      <c r="H78" s="54">
        <v>3.786284E-3</v>
      </c>
      <c r="I78" s="54">
        <v>3.8618300000000001E-3</v>
      </c>
      <c r="J78" s="54">
        <v>4.1831960000000001E-3</v>
      </c>
      <c r="K78" s="54">
        <v>2.4980129999999999E-3</v>
      </c>
      <c r="L78" s="54">
        <v>4.4453419999999997E-3</v>
      </c>
      <c r="M78" s="54">
        <v>3.9086870000000001E-3</v>
      </c>
      <c r="N78" s="54">
        <v>5.222956E-3</v>
      </c>
      <c r="O78" s="54">
        <v>4.9413579999999999E-3</v>
      </c>
      <c r="P78" s="54">
        <v>3.782826E-3</v>
      </c>
      <c r="Q78" s="54">
        <v>3.818386E-3</v>
      </c>
      <c r="R78" s="54">
        <v>4.5707400000000002E-3</v>
      </c>
      <c r="S78" s="54">
        <v>4.6013010000000003E-3</v>
      </c>
      <c r="T78" s="54">
        <v>4.8035730000000002E-3</v>
      </c>
      <c r="U78" s="54">
        <v>4.7327239999999998E-3</v>
      </c>
      <c r="V78" s="54">
        <v>3.5505670000000001E-3</v>
      </c>
      <c r="W78" s="54">
        <v>4.1270300000000003E-3</v>
      </c>
      <c r="X78" s="54">
        <v>3.593396E-3</v>
      </c>
      <c r="Y78" s="54">
        <v>1.0100975999999999E-2</v>
      </c>
      <c r="Z78" s="54">
        <v>5.9055790000000002E-3</v>
      </c>
      <c r="AA78" s="54">
        <v>5.6366710000000002E-3</v>
      </c>
      <c r="AB78" s="54">
        <v>6.3242000000000003E-3</v>
      </c>
      <c r="AC78" s="54">
        <v>3.852514E-3</v>
      </c>
      <c r="AD78" s="54">
        <v>5.0164320000000004E-3</v>
      </c>
      <c r="AE78" s="54">
        <v>5.6577670000000002E-3</v>
      </c>
      <c r="AF78" s="54">
        <v>3.5145649999999999E-3</v>
      </c>
      <c r="AG78" s="54">
        <v>3.9221150000000003E-3</v>
      </c>
      <c r="AH78" s="54">
        <v>3.8694200000000002E-3</v>
      </c>
      <c r="AI78" s="54">
        <v>5.7013330000000003E-3</v>
      </c>
      <c r="AJ78" s="54">
        <v>4.3088900000000001E-3</v>
      </c>
      <c r="AK78" s="54">
        <v>4.5461060000000003E-3</v>
      </c>
      <c r="AL78" s="54">
        <v>4.110196E-3</v>
      </c>
      <c r="AM78" s="54">
        <v>4.441225E-3</v>
      </c>
      <c r="AN78" s="54">
        <v>5.6172039999999998E-3</v>
      </c>
      <c r="AO78" s="54">
        <v>2.8332040000000002E-3</v>
      </c>
      <c r="AP78" s="54">
        <v>3.321446E-3</v>
      </c>
      <c r="AQ78" s="54">
        <v>4.6315729999999999E-3</v>
      </c>
      <c r="AR78" s="54">
        <v>5.5404069999999998E-3</v>
      </c>
      <c r="AS78" s="54">
        <v>4.1160889999999999E-3</v>
      </c>
      <c r="AT78" s="54">
        <v>4.8136719999999997E-3</v>
      </c>
      <c r="AU78" s="54">
        <v>3.3978329999999998E-3</v>
      </c>
      <c r="AV78" s="54">
        <v>4.233639E-3</v>
      </c>
      <c r="AW78" s="54">
        <v>4.0736100000000001E-3</v>
      </c>
    </row>
    <row r="79" spans="1:49" x14ac:dyDescent="0.2">
      <c r="A79" s="54">
        <v>30.670391061</v>
      </c>
      <c r="B79" s="54">
        <v>4.1801299999999998E-3</v>
      </c>
      <c r="C79" s="54">
        <v>3.2535630000000001E-3</v>
      </c>
      <c r="D79" s="54">
        <v>4.8988950000000003E-3</v>
      </c>
      <c r="E79" s="54">
        <v>2.7969510000000002E-3</v>
      </c>
      <c r="F79" s="54">
        <v>2.9714260000000001E-3</v>
      </c>
      <c r="G79" s="54">
        <v>6.6341350000000002E-3</v>
      </c>
      <c r="H79" s="54">
        <v>3.9128770000000004E-3</v>
      </c>
      <c r="I79" s="54">
        <v>3.5999420000000001E-3</v>
      </c>
      <c r="J79" s="54">
        <v>4.1107069999999999E-3</v>
      </c>
      <c r="K79" s="54">
        <v>2.3103120000000001E-3</v>
      </c>
      <c r="L79" s="54">
        <v>4.3370020000000004E-3</v>
      </c>
      <c r="M79" s="54">
        <v>4.031626E-3</v>
      </c>
      <c r="N79" s="54">
        <v>5.1877720000000002E-3</v>
      </c>
      <c r="O79" s="54">
        <v>4.6830780000000002E-3</v>
      </c>
      <c r="P79" s="54">
        <v>3.7411369999999998E-3</v>
      </c>
      <c r="Q79" s="54">
        <v>3.5508649999999998E-3</v>
      </c>
      <c r="R79" s="54">
        <v>4.5695459999999999E-3</v>
      </c>
      <c r="S79" s="54">
        <v>4.6275539999999999E-3</v>
      </c>
      <c r="T79" s="54">
        <v>4.5824120000000001E-3</v>
      </c>
      <c r="U79" s="54">
        <v>4.6940769999999996E-3</v>
      </c>
      <c r="V79" s="54">
        <v>3.9109100000000001E-3</v>
      </c>
      <c r="W79" s="54">
        <v>4.1176709999999998E-3</v>
      </c>
      <c r="X79" s="54">
        <v>3.5301970000000001E-3</v>
      </c>
      <c r="Y79" s="54">
        <v>1.0094797000000001E-2</v>
      </c>
      <c r="Z79" s="54">
        <v>4.8467670000000001E-3</v>
      </c>
      <c r="AA79" s="54">
        <v>5.7568790000000003E-3</v>
      </c>
      <c r="AB79" s="54">
        <v>6.664929E-3</v>
      </c>
      <c r="AC79" s="54">
        <v>3.7422359999999999E-3</v>
      </c>
      <c r="AD79" s="54">
        <v>5.1671440000000003E-3</v>
      </c>
      <c r="AE79" s="54">
        <v>5.1527509999999997E-3</v>
      </c>
      <c r="AF79" s="54">
        <v>3.6979550000000002E-3</v>
      </c>
      <c r="AG79" s="54">
        <v>3.4676970000000001E-3</v>
      </c>
      <c r="AH79" s="54">
        <v>3.8201569999999998E-3</v>
      </c>
      <c r="AI79" s="54">
        <v>5.5393439999999999E-3</v>
      </c>
      <c r="AJ79" s="54">
        <v>4.4561310000000003E-3</v>
      </c>
      <c r="AK79" s="54">
        <v>4.9271209999999996E-3</v>
      </c>
      <c r="AL79" s="54">
        <v>3.9510739999999997E-3</v>
      </c>
      <c r="AM79" s="54">
        <v>4.2049920000000003E-3</v>
      </c>
      <c r="AN79" s="54">
        <v>5.4086380000000003E-3</v>
      </c>
      <c r="AO79" s="54">
        <v>2.7291809999999998E-3</v>
      </c>
      <c r="AP79" s="54">
        <v>3.4377019999999999E-3</v>
      </c>
      <c r="AQ79" s="54">
        <v>5.43905E-3</v>
      </c>
      <c r="AR79" s="54">
        <v>4.5324379999999997E-3</v>
      </c>
      <c r="AS79" s="54">
        <v>3.7746680000000001E-3</v>
      </c>
      <c r="AT79" s="54">
        <v>4.556867E-3</v>
      </c>
      <c r="AU79" s="54">
        <v>3.4932259999999999E-3</v>
      </c>
      <c r="AV79" s="54">
        <v>3.7882649999999999E-3</v>
      </c>
      <c r="AW79" s="54">
        <v>4.0206859999999999E-3</v>
      </c>
    </row>
    <row r="80" spans="1:49" x14ac:dyDescent="0.2">
      <c r="A80" s="54">
        <v>31.675977654</v>
      </c>
      <c r="B80" s="54">
        <v>4.1009410000000003E-3</v>
      </c>
      <c r="C80" s="54">
        <v>3.3640079999999999E-3</v>
      </c>
      <c r="D80" s="54">
        <v>5.110407E-3</v>
      </c>
      <c r="E80" s="54">
        <v>2.8009950000000001E-3</v>
      </c>
      <c r="F80" s="54">
        <v>3.0574140000000001E-3</v>
      </c>
      <c r="G80" s="54">
        <v>6.4703110000000003E-3</v>
      </c>
      <c r="H80" s="54">
        <v>3.6170500000000001E-3</v>
      </c>
      <c r="I80" s="54">
        <v>3.4943449999999998E-3</v>
      </c>
      <c r="J80" s="54">
        <v>3.704518E-3</v>
      </c>
      <c r="K80" s="54">
        <v>2.2737690000000001E-3</v>
      </c>
      <c r="L80" s="54">
        <v>4.7291649999999996E-3</v>
      </c>
      <c r="M80" s="54">
        <v>3.8092209999999998E-3</v>
      </c>
      <c r="N80" s="54">
        <v>4.5297599999999999E-3</v>
      </c>
      <c r="O80" s="54">
        <v>4.893367E-3</v>
      </c>
      <c r="P80" s="54">
        <v>3.6643259999999999E-3</v>
      </c>
      <c r="Q80" s="54">
        <v>3.366796E-3</v>
      </c>
      <c r="R80" s="54">
        <v>4.445147E-3</v>
      </c>
      <c r="S80" s="54">
        <v>4.9229470000000004E-3</v>
      </c>
      <c r="T80" s="54">
        <v>4.3563960000000002E-3</v>
      </c>
      <c r="U80" s="54">
        <v>4.5700339999999997E-3</v>
      </c>
      <c r="V80" s="54">
        <v>4.0802010000000003E-3</v>
      </c>
      <c r="W80" s="54">
        <v>3.878552E-3</v>
      </c>
      <c r="X80" s="54">
        <v>3.433466E-3</v>
      </c>
      <c r="Y80" s="54">
        <v>9.8564540000000006E-3</v>
      </c>
      <c r="Z80" s="54">
        <v>4.425694E-3</v>
      </c>
      <c r="AA80" s="54">
        <v>4.9526630000000004E-3</v>
      </c>
      <c r="AB80" s="54">
        <v>6.8410570000000002E-3</v>
      </c>
      <c r="AC80" s="54">
        <v>3.5119729999999998E-3</v>
      </c>
      <c r="AD80" s="54">
        <v>4.9382159999999996E-3</v>
      </c>
      <c r="AE80" s="54">
        <v>4.7949910000000002E-3</v>
      </c>
      <c r="AF80" s="54">
        <v>3.7009830000000001E-3</v>
      </c>
      <c r="AG80" s="54">
        <v>3.5947219999999998E-3</v>
      </c>
      <c r="AH80" s="54">
        <v>3.658442E-3</v>
      </c>
      <c r="AI80" s="54">
        <v>5.6670039999999998E-3</v>
      </c>
      <c r="AJ80" s="54">
        <v>4.702754E-3</v>
      </c>
      <c r="AK80" s="54">
        <v>4.8113549999999998E-3</v>
      </c>
      <c r="AL80" s="54">
        <v>3.5093070000000001E-3</v>
      </c>
      <c r="AM80" s="54">
        <v>4.0057799999999996E-3</v>
      </c>
      <c r="AN80" s="54">
        <v>4.7370260000000001E-3</v>
      </c>
      <c r="AO80" s="54">
        <v>2.967683E-3</v>
      </c>
      <c r="AP80" s="54">
        <v>3.3130659999999999E-3</v>
      </c>
      <c r="AQ80" s="54">
        <v>6.0429109999999998E-3</v>
      </c>
      <c r="AR80" s="54">
        <v>4.5105309999999999E-3</v>
      </c>
      <c r="AS80" s="54">
        <v>3.5422729999999999E-3</v>
      </c>
      <c r="AT80" s="54">
        <v>4.471615E-3</v>
      </c>
      <c r="AU80" s="54">
        <v>3.4639279999999998E-3</v>
      </c>
      <c r="AV80" s="54">
        <v>3.420307E-3</v>
      </c>
      <c r="AW80" s="54">
        <v>3.6608769999999999E-3</v>
      </c>
    </row>
    <row r="81" spans="1:49" x14ac:dyDescent="0.2">
      <c r="A81" s="54">
        <v>32.681564246000001</v>
      </c>
      <c r="B81" s="54">
        <v>4.2469769999999999E-3</v>
      </c>
      <c r="C81" s="54">
        <v>3.170927E-3</v>
      </c>
      <c r="D81" s="54">
        <v>5.4923339999999998E-3</v>
      </c>
      <c r="E81" s="54">
        <v>2.7747610000000002E-3</v>
      </c>
      <c r="F81" s="54">
        <v>2.7674370000000002E-3</v>
      </c>
      <c r="G81" s="54">
        <v>6.0366480000000004E-3</v>
      </c>
      <c r="H81" s="54">
        <v>3.6971410000000001E-3</v>
      </c>
      <c r="I81" s="54">
        <v>3.4898590000000001E-3</v>
      </c>
      <c r="J81" s="54">
        <v>3.2187100000000001E-3</v>
      </c>
      <c r="K81" s="54">
        <v>2.4608210000000002E-3</v>
      </c>
      <c r="L81" s="54">
        <v>5.1340780000000003E-3</v>
      </c>
      <c r="M81" s="54">
        <v>3.6307179999999998E-3</v>
      </c>
      <c r="N81" s="54">
        <v>3.744392E-3</v>
      </c>
      <c r="O81" s="54">
        <v>4.9939399999999997E-3</v>
      </c>
      <c r="P81" s="54">
        <v>3.876745E-3</v>
      </c>
      <c r="Q81" s="54">
        <v>3.2203990000000001E-3</v>
      </c>
      <c r="R81" s="54">
        <v>4.1336619999999998E-3</v>
      </c>
      <c r="S81" s="54">
        <v>4.4178530000000002E-3</v>
      </c>
      <c r="T81" s="54">
        <v>3.9554150000000003E-3</v>
      </c>
      <c r="U81" s="54">
        <v>3.8658410000000001E-3</v>
      </c>
      <c r="V81" s="54">
        <v>4.0150999999999997E-3</v>
      </c>
      <c r="W81" s="54">
        <v>3.2452599999999998E-3</v>
      </c>
      <c r="X81" s="54">
        <v>3.3428970000000001E-3</v>
      </c>
      <c r="Y81" s="54">
        <v>9.4173E-3</v>
      </c>
      <c r="Z81" s="54">
        <v>3.818227E-3</v>
      </c>
      <c r="AA81" s="54">
        <v>4.5231459999999996E-3</v>
      </c>
      <c r="AB81" s="54">
        <v>7.2189079999999996E-3</v>
      </c>
      <c r="AC81" s="54">
        <v>3.467145E-3</v>
      </c>
      <c r="AD81" s="54">
        <v>4.8452599999999997E-3</v>
      </c>
      <c r="AE81" s="54">
        <v>4.5433909999999999E-3</v>
      </c>
      <c r="AF81" s="54">
        <v>3.6970839999999998E-3</v>
      </c>
      <c r="AG81" s="54">
        <v>4.0132040000000003E-3</v>
      </c>
      <c r="AH81" s="54">
        <v>3.5330719999999999E-3</v>
      </c>
      <c r="AI81" s="54">
        <v>5.0296639999999997E-3</v>
      </c>
      <c r="AJ81" s="54">
        <v>5.0973759999999998E-3</v>
      </c>
      <c r="AK81" s="54">
        <v>4.5563829999999998E-3</v>
      </c>
      <c r="AL81" s="54">
        <v>3.1546429999999999E-3</v>
      </c>
      <c r="AM81" s="54">
        <v>4.2861929999999998E-3</v>
      </c>
      <c r="AN81" s="54">
        <v>3.8887069999999999E-3</v>
      </c>
      <c r="AO81" s="54">
        <v>2.6610689999999998E-3</v>
      </c>
      <c r="AP81" s="54">
        <v>3.149574E-3</v>
      </c>
      <c r="AQ81" s="54">
        <v>5.8418389999999997E-3</v>
      </c>
      <c r="AR81" s="54">
        <v>4.0169380000000003E-3</v>
      </c>
      <c r="AS81" s="54">
        <v>3.434028E-3</v>
      </c>
      <c r="AT81" s="54">
        <v>4.6560220000000001E-3</v>
      </c>
      <c r="AU81" s="54">
        <v>3.0907590000000002E-3</v>
      </c>
      <c r="AV81" s="54">
        <v>3.3953659999999999E-3</v>
      </c>
      <c r="AW81" s="54">
        <v>3.6156510000000001E-3</v>
      </c>
    </row>
    <row r="82" spans="1:49" x14ac:dyDescent="0.2">
      <c r="A82" s="54">
        <v>33.687150838000001</v>
      </c>
      <c r="B82" s="54">
        <v>3.8124360000000002E-3</v>
      </c>
      <c r="C82" s="54">
        <v>3.0292679999999999E-3</v>
      </c>
      <c r="D82" s="54">
        <v>5.3883519999999999E-3</v>
      </c>
      <c r="E82" s="54">
        <v>2.599185E-3</v>
      </c>
      <c r="F82" s="54">
        <v>2.6169510000000002E-3</v>
      </c>
      <c r="G82" s="54">
        <v>5.6757049999999996E-3</v>
      </c>
      <c r="H82" s="54">
        <v>3.7773139999999999E-3</v>
      </c>
      <c r="I82" s="54">
        <v>3.2304399999999998E-3</v>
      </c>
      <c r="J82" s="54">
        <v>3.2996950000000001E-3</v>
      </c>
      <c r="K82" s="54">
        <v>2.469251E-3</v>
      </c>
      <c r="L82" s="54">
        <v>5.6837290000000002E-3</v>
      </c>
      <c r="M82" s="54">
        <v>3.548191E-3</v>
      </c>
      <c r="N82" s="54">
        <v>3.4895519999999999E-3</v>
      </c>
      <c r="O82" s="54">
        <v>4.4876009999999999E-3</v>
      </c>
      <c r="P82" s="54">
        <v>4.1313510000000001E-3</v>
      </c>
      <c r="Q82" s="54">
        <v>3.1783699999999998E-3</v>
      </c>
      <c r="R82" s="54">
        <v>3.6769770000000001E-3</v>
      </c>
      <c r="S82" s="54">
        <v>4.0216280000000002E-3</v>
      </c>
      <c r="T82" s="54">
        <v>3.4528470000000002E-3</v>
      </c>
      <c r="U82" s="54">
        <v>3.9669780000000003E-3</v>
      </c>
      <c r="V82" s="54">
        <v>3.9336070000000004E-3</v>
      </c>
      <c r="W82" s="54">
        <v>3.0501080000000002E-3</v>
      </c>
      <c r="X82" s="54">
        <v>3.256185E-3</v>
      </c>
      <c r="Y82" s="54">
        <v>8.9037869999999998E-3</v>
      </c>
      <c r="Z82" s="54">
        <v>3.21835E-3</v>
      </c>
      <c r="AA82" s="54">
        <v>4.960814E-3</v>
      </c>
      <c r="AB82" s="54">
        <v>7.8630880000000007E-3</v>
      </c>
      <c r="AC82" s="54">
        <v>3.4839910000000001E-3</v>
      </c>
      <c r="AD82" s="54">
        <v>5.4452950000000002E-3</v>
      </c>
      <c r="AE82" s="54">
        <v>4.2132610000000003E-3</v>
      </c>
      <c r="AF82" s="54">
        <v>3.7713080000000001E-3</v>
      </c>
      <c r="AG82" s="54">
        <v>3.4297870000000001E-3</v>
      </c>
      <c r="AH82" s="54">
        <v>3.846805E-3</v>
      </c>
      <c r="AI82" s="54">
        <v>4.6195250000000002E-3</v>
      </c>
      <c r="AJ82" s="54">
        <v>5.4424679999999998E-3</v>
      </c>
      <c r="AK82" s="54">
        <v>4.607005E-3</v>
      </c>
      <c r="AL82" s="54">
        <v>3.2376010000000001E-3</v>
      </c>
      <c r="AM82" s="54">
        <v>4.0307340000000002E-3</v>
      </c>
      <c r="AN82" s="54">
        <v>3.8869030000000001E-3</v>
      </c>
      <c r="AO82" s="54">
        <v>2.702276E-3</v>
      </c>
      <c r="AP82" s="54">
        <v>2.7164709999999998E-3</v>
      </c>
      <c r="AQ82" s="54">
        <v>5.8764350000000002E-3</v>
      </c>
      <c r="AR82" s="54">
        <v>3.5871969999999999E-3</v>
      </c>
      <c r="AS82" s="54">
        <v>3.417635E-3</v>
      </c>
      <c r="AT82" s="54">
        <v>4.6064340000000004E-3</v>
      </c>
      <c r="AU82" s="54">
        <v>2.9458050000000001E-3</v>
      </c>
      <c r="AV82" s="54">
        <v>3.4818000000000002E-3</v>
      </c>
      <c r="AW82" s="54">
        <v>3.5671840000000002E-3</v>
      </c>
    </row>
    <row r="83" spans="1:49" x14ac:dyDescent="0.2">
      <c r="A83" s="54">
        <v>34.692737430000001</v>
      </c>
      <c r="B83" s="54">
        <v>4.1788440000000001E-3</v>
      </c>
      <c r="C83" s="54">
        <v>2.910901E-3</v>
      </c>
      <c r="D83" s="54">
        <v>4.8884549999999999E-3</v>
      </c>
      <c r="E83" s="54">
        <v>2.6172779999999998E-3</v>
      </c>
      <c r="F83" s="54">
        <v>2.6451579999999999E-3</v>
      </c>
      <c r="G83" s="54">
        <v>5.3375560000000002E-3</v>
      </c>
      <c r="H83" s="54">
        <v>3.5377569999999999E-3</v>
      </c>
      <c r="I83" s="54">
        <v>3.2501029999999998E-3</v>
      </c>
      <c r="J83" s="54">
        <v>3.2972769999999999E-3</v>
      </c>
      <c r="K83" s="54">
        <v>2.4534259999999999E-3</v>
      </c>
      <c r="L83" s="54">
        <v>6.4197680000000002E-3</v>
      </c>
      <c r="M83" s="54">
        <v>3.59035E-3</v>
      </c>
      <c r="N83" s="54">
        <v>3.5423260000000002E-3</v>
      </c>
      <c r="O83" s="54">
        <v>4.4614939999999999E-3</v>
      </c>
      <c r="P83" s="54">
        <v>3.6409210000000001E-3</v>
      </c>
      <c r="Q83" s="54">
        <v>2.8892940000000002E-3</v>
      </c>
      <c r="R83" s="54">
        <v>3.4136209999999999E-3</v>
      </c>
      <c r="S83" s="54">
        <v>3.7520019999999999E-3</v>
      </c>
      <c r="T83" s="54">
        <v>3.1952270000000001E-3</v>
      </c>
      <c r="U83" s="54">
        <v>3.9427350000000002E-3</v>
      </c>
      <c r="V83" s="54">
        <v>3.8230999999999998E-3</v>
      </c>
      <c r="W83" s="54">
        <v>3.1068329999999998E-3</v>
      </c>
      <c r="X83" s="54">
        <v>3.148194E-3</v>
      </c>
      <c r="Y83" s="54">
        <v>8.2378350000000006E-3</v>
      </c>
      <c r="Z83" s="54">
        <v>3.029669E-3</v>
      </c>
      <c r="AA83" s="54">
        <v>5.2343329999999999E-3</v>
      </c>
      <c r="AB83" s="54">
        <v>7.6914899999999996E-3</v>
      </c>
      <c r="AC83" s="54">
        <v>3.4348529999999999E-3</v>
      </c>
      <c r="AD83" s="54">
        <v>5.4081889999999999E-3</v>
      </c>
      <c r="AE83" s="54">
        <v>3.8620909999999998E-3</v>
      </c>
      <c r="AF83" s="54">
        <v>3.6062360000000001E-3</v>
      </c>
      <c r="AG83" s="54">
        <v>3.30547E-3</v>
      </c>
      <c r="AH83" s="54">
        <v>3.827595E-3</v>
      </c>
      <c r="AI83" s="54">
        <v>4.6444310000000001E-3</v>
      </c>
      <c r="AJ83" s="54">
        <v>5.3256559999999998E-3</v>
      </c>
      <c r="AK83" s="54">
        <v>4.6527419999999996E-3</v>
      </c>
      <c r="AL83" s="54">
        <v>3.6220309999999999E-3</v>
      </c>
      <c r="AM83" s="54">
        <v>3.892539E-3</v>
      </c>
      <c r="AN83" s="54">
        <v>4.3291629999999996E-3</v>
      </c>
      <c r="AO83" s="54">
        <v>2.6684970000000001E-3</v>
      </c>
      <c r="AP83" s="54">
        <v>2.5654340000000001E-3</v>
      </c>
      <c r="AQ83" s="54">
        <v>5.183661E-3</v>
      </c>
      <c r="AR83" s="54">
        <v>3.9032160000000002E-3</v>
      </c>
      <c r="AS83" s="54">
        <v>3.5253400000000001E-3</v>
      </c>
      <c r="AT83" s="54">
        <v>4.2878170000000002E-3</v>
      </c>
      <c r="AU83" s="54">
        <v>2.979205E-3</v>
      </c>
      <c r="AV83" s="54">
        <v>3.6304430000000001E-3</v>
      </c>
      <c r="AW83" s="54">
        <v>3.26641E-3</v>
      </c>
    </row>
    <row r="84" spans="1:49" x14ac:dyDescent="0.2">
      <c r="A84" s="54">
        <v>35.698324022000001</v>
      </c>
      <c r="B84" s="54">
        <v>4.254229E-3</v>
      </c>
      <c r="C84" s="54">
        <v>3.0592229999999998E-3</v>
      </c>
      <c r="D84" s="54">
        <v>4.7983770000000004E-3</v>
      </c>
      <c r="E84" s="54">
        <v>2.6659769999999999E-3</v>
      </c>
      <c r="F84" s="54">
        <v>2.7163999999999999E-3</v>
      </c>
      <c r="G84" s="54">
        <v>5.074042E-3</v>
      </c>
      <c r="H84" s="54">
        <v>3.6132149999999999E-3</v>
      </c>
      <c r="I84" s="54">
        <v>3.2834600000000002E-3</v>
      </c>
      <c r="J84" s="54">
        <v>3.3914940000000001E-3</v>
      </c>
      <c r="K84" s="54">
        <v>2.4761399999999999E-3</v>
      </c>
      <c r="L84" s="54">
        <v>6.4904339999999998E-3</v>
      </c>
      <c r="M84" s="54">
        <v>3.3500919999999998E-3</v>
      </c>
      <c r="N84" s="54">
        <v>3.764009E-3</v>
      </c>
      <c r="O84" s="54">
        <v>4.7165530000000001E-3</v>
      </c>
      <c r="P84" s="54">
        <v>3.5465539999999999E-3</v>
      </c>
      <c r="Q84" s="54">
        <v>2.813322E-3</v>
      </c>
      <c r="R84" s="54">
        <v>3.6361330000000002E-3</v>
      </c>
      <c r="S84" s="54">
        <v>3.4330720000000001E-3</v>
      </c>
      <c r="T84" s="54">
        <v>3.4450599999999998E-3</v>
      </c>
      <c r="U84" s="54">
        <v>3.8030519999999999E-3</v>
      </c>
      <c r="V84" s="54">
        <v>3.6710110000000001E-3</v>
      </c>
      <c r="W84" s="54">
        <v>3.2864909999999999E-3</v>
      </c>
      <c r="X84" s="54">
        <v>3.0569159999999998E-3</v>
      </c>
      <c r="Y84" s="54">
        <v>7.6233580000000002E-3</v>
      </c>
      <c r="Z84" s="54">
        <v>3.3511560000000001E-3</v>
      </c>
      <c r="AA84" s="54">
        <v>5.0911730000000001E-3</v>
      </c>
      <c r="AB84" s="54">
        <v>7.3637370000000004E-3</v>
      </c>
      <c r="AC84" s="54">
        <v>3.5021599999999998E-3</v>
      </c>
      <c r="AD84" s="54">
        <v>4.7595880000000004E-3</v>
      </c>
      <c r="AE84" s="54">
        <v>3.9714870000000001E-3</v>
      </c>
      <c r="AF84" s="54">
        <v>3.4322229999999999E-3</v>
      </c>
      <c r="AG84" s="54">
        <v>3.5489979999999998E-3</v>
      </c>
      <c r="AH84" s="54">
        <v>3.7583650000000001E-3</v>
      </c>
      <c r="AI84" s="54">
        <v>4.1261700000000002E-3</v>
      </c>
      <c r="AJ84" s="54">
        <v>4.908379E-3</v>
      </c>
      <c r="AK84" s="54">
        <v>4.6121549999999997E-3</v>
      </c>
      <c r="AL84" s="54">
        <v>3.9643960000000002E-3</v>
      </c>
      <c r="AM84" s="54">
        <v>3.9636300000000001E-3</v>
      </c>
      <c r="AN84" s="54">
        <v>4.387719E-3</v>
      </c>
      <c r="AO84" s="54">
        <v>2.3671640000000002E-3</v>
      </c>
      <c r="AP84" s="54">
        <v>2.6092229999999999E-3</v>
      </c>
      <c r="AQ84" s="54">
        <v>4.8191450000000004E-3</v>
      </c>
      <c r="AR84" s="54">
        <v>4.0812620000000004E-3</v>
      </c>
      <c r="AS84" s="54">
        <v>3.7083250000000002E-3</v>
      </c>
      <c r="AT84" s="54">
        <v>4.3166899999999998E-3</v>
      </c>
      <c r="AU84" s="54">
        <v>2.830089E-3</v>
      </c>
      <c r="AV84" s="54">
        <v>3.5167380000000002E-3</v>
      </c>
      <c r="AW84" s="54">
        <v>3.1927769999999999E-3</v>
      </c>
    </row>
    <row r="85" spans="1:49" x14ac:dyDescent="0.2">
      <c r="A85" s="54">
        <v>36.703910614999998</v>
      </c>
      <c r="B85" s="54">
        <v>4.2948470000000001E-3</v>
      </c>
      <c r="C85" s="54">
        <v>3.0513070000000001E-3</v>
      </c>
      <c r="D85" s="54">
        <v>4.8787099999999996E-3</v>
      </c>
      <c r="E85" s="54">
        <v>2.8071720000000001E-3</v>
      </c>
      <c r="F85" s="54">
        <v>2.6239280000000002E-3</v>
      </c>
      <c r="G85" s="54">
        <v>4.9280670000000004E-3</v>
      </c>
      <c r="H85" s="54">
        <v>3.5011040000000001E-3</v>
      </c>
      <c r="I85" s="54">
        <v>3.5022180000000001E-3</v>
      </c>
      <c r="J85" s="54">
        <v>3.4396309999999999E-3</v>
      </c>
      <c r="K85" s="54">
        <v>2.450486E-3</v>
      </c>
      <c r="L85" s="54">
        <v>5.5435659999999998E-3</v>
      </c>
      <c r="M85" s="54">
        <v>3.283242E-3</v>
      </c>
      <c r="N85" s="54">
        <v>3.709642E-3</v>
      </c>
      <c r="O85" s="54">
        <v>4.7635250000000002E-3</v>
      </c>
      <c r="P85" s="54">
        <v>3.3942349999999998E-3</v>
      </c>
      <c r="Q85" s="54">
        <v>2.5628420000000001E-3</v>
      </c>
      <c r="R85" s="54">
        <v>3.766606E-3</v>
      </c>
      <c r="S85" s="54">
        <v>3.832743E-3</v>
      </c>
      <c r="T85" s="54">
        <v>3.777543E-3</v>
      </c>
      <c r="U85" s="54">
        <v>3.6711819999999998E-3</v>
      </c>
      <c r="V85" s="54">
        <v>3.652401E-3</v>
      </c>
      <c r="W85" s="54">
        <v>2.7198560000000001E-3</v>
      </c>
      <c r="X85" s="54">
        <v>2.9661359999999999E-3</v>
      </c>
      <c r="Y85" s="54">
        <v>7.0108619999999996E-3</v>
      </c>
      <c r="Z85" s="54">
        <v>3.7411639999999999E-3</v>
      </c>
      <c r="AA85" s="54">
        <v>4.3637520000000003E-3</v>
      </c>
      <c r="AB85" s="54">
        <v>7.2354339999999998E-3</v>
      </c>
      <c r="AC85" s="54">
        <v>4.0452489999999999E-3</v>
      </c>
      <c r="AD85" s="54">
        <v>4.4437540000000003E-3</v>
      </c>
      <c r="AE85" s="54">
        <v>4.1117799999999998E-3</v>
      </c>
      <c r="AF85" s="54">
        <v>3.7885969999999999E-3</v>
      </c>
      <c r="AG85" s="54">
        <v>3.2087259999999999E-3</v>
      </c>
      <c r="AH85" s="54">
        <v>3.8389209999999999E-3</v>
      </c>
      <c r="AI85" s="54">
        <v>3.6056980000000001E-3</v>
      </c>
      <c r="AJ85" s="54">
        <v>4.4006779999999999E-3</v>
      </c>
      <c r="AK85" s="54">
        <v>4.5231569999999999E-3</v>
      </c>
      <c r="AL85" s="54">
        <v>3.9865129999999997E-3</v>
      </c>
      <c r="AM85" s="54">
        <v>3.745759E-3</v>
      </c>
      <c r="AN85" s="54">
        <v>3.9099199999999999E-3</v>
      </c>
      <c r="AO85" s="54">
        <v>2.3519489999999999E-3</v>
      </c>
      <c r="AP85" s="54">
        <v>2.7263970000000002E-3</v>
      </c>
      <c r="AQ85" s="54">
        <v>4.8405669999999996E-3</v>
      </c>
      <c r="AR85" s="54">
        <v>3.9204490000000003E-3</v>
      </c>
      <c r="AS85" s="54">
        <v>3.774454E-3</v>
      </c>
      <c r="AT85" s="54">
        <v>4.3451779999999999E-3</v>
      </c>
      <c r="AU85" s="54">
        <v>2.803112E-3</v>
      </c>
      <c r="AV85" s="54">
        <v>3.5035679999999999E-3</v>
      </c>
      <c r="AW85" s="54">
        <v>3.2280059999999998E-3</v>
      </c>
    </row>
    <row r="86" spans="1:49" x14ac:dyDescent="0.2">
      <c r="A86" s="54">
        <v>37.709497206999998</v>
      </c>
      <c r="B86" s="54">
        <v>4.2200709999999997E-3</v>
      </c>
      <c r="C86" s="54">
        <v>2.7232559999999999E-3</v>
      </c>
      <c r="D86" s="54">
        <v>4.7033869999999998E-3</v>
      </c>
      <c r="E86" s="54">
        <v>2.9518750000000001E-3</v>
      </c>
      <c r="F86" s="54">
        <v>2.7365279999999998E-3</v>
      </c>
      <c r="G86" s="54">
        <v>4.8868710000000001E-3</v>
      </c>
      <c r="H86" s="54">
        <v>3.8915400000000002E-3</v>
      </c>
      <c r="I86" s="54">
        <v>3.6172650000000002E-3</v>
      </c>
      <c r="J86" s="54">
        <v>2.9957619999999999E-3</v>
      </c>
      <c r="K86" s="54">
        <v>2.236105E-3</v>
      </c>
      <c r="L86" s="54">
        <v>4.5756140000000004E-3</v>
      </c>
      <c r="M86" s="54">
        <v>3.4561449999999999E-3</v>
      </c>
      <c r="N86" s="54">
        <v>3.5962020000000002E-3</v>
      </c>
      <c r="O86" s="54">
        <v>4.6101349999999996E-3</v>
      </c>
      <c r="P86" s="54">
        <v>3.3241659999999999E-3</v>
      </c>
      <c r="Q86" s="54">
        <v>2.398847E-3</v>
      </c>
      <c r="R86" s="54">
        <v>3.7166579999999999E-3</v>
      </c>
      <c r="S86" s="54">
        <v>3.7231310000000002E-3</v>
      </c>
      <c r="T86" s="54">
        <v>3.7851880000000001E-3</v>
      </c>
      <c r="U86" s="54">
        <v>3.6606490000000002E-3</v>
      </c>
      <c r="V86" s="54">
        <v>4.0854000000000003E-3</v>
      </c>
      <c r="W86" s="54">
        <v>2.890976E-3</v>
      </c>
      <c r="X86" s="54">
        <v>2.8725370000000001E-3</v>
      </c>
      <c r="Y86" s="54">
        <v>6.396962E-3</v>
      </c>
      <c r="Z86" s="54">
        <v>4.4560249999999997E-3</v>
      </c>
      <c r="AA86" s="54">
        <v>3.8415319999999999E-3</v>
      </c>
      <c r="AB86" s="54">
        <v>6.5479509999999998E-3</v>
      </c>
      <c r="AC86" s="54">
        <v>4.2521269999999996E-3</v>
      </c>
      <c r="AD86" s="54">
        <v>4.2607610000000001E-3</v>
      </c>
      <c r="AE86" s="54">
        <v>3.9473629999999997E-3</v>
      </c>
      <c r="AF86" s="54">
        <v>3.88843E-3</v>
      </c>
      <c r="AG86" s="54">
        <v>3.2391719999999998E-3</v>
      </c>
      <c r="AH86" s="54">
        <v>3.4693150000000002E-3</v>
      </c>
      <c r="AI86" s="54">
        <v>3.8060310000000001E-3</v>
      </c>
      <c r="AJ86" s="54">
        <v>4.0526900000000003E-3</v>
      </c>
      <c r="AK86" s="54">
        <v>4.4153619999999999E-3</v>
      </c>
      <c r="AL86" s="54">
        <v>3.712141E-3</v>
      </c>
      <c r="AM86" s="54">
        <v>3.9190620000000001E-3</v>
      </c>
      <c r="AN86" s="54">
        <v>3.8620519999999999E-3</v>
      </c>
      <c r="AO86" s="54">
        <v>2.4089990000000002E-3</v>
      </c>
      <c r="AP86" s="54">
        <v>2.7740989999999999E-3</v>
      </c>
      <c r="AQ86" s="54">
        <v>4.4160140000000002E-3</v>
      </c>
      <c r="AR86" s="54">
        <v>3.6736270000000001E-3</v>
      </c>
      <c r="AS86" s="54">
        <v>3.782096E-3</v>
      </c>
      <c r="AT86" s="54">
        <v>4.1634519999999998E-3</v>
      </c>
      <c r="AU86" s="54">
        <v>2.7267849999999998E-3</v>
      </c>
      <c r="AV86" s="54">
        <v>3.3377139999999999E-3</v>
      </c>
      <c r="AW86" s="54">
        <v>3.1119089999999999E-3</v>
      </c>
    </row>
    <row r="87" spans="1:49" x14ac:dyDescent="0.2">
      <c r="A87" s="54">
        <v>38.715083798999999</v>
      </c>
      <c r="B87" s="54">
        <v>4.51586E-3</v>
      </c>
      <c r="C87" s="54">
        <v>2.934514E-3</v>
      </c>
      <c r="D87" s="54">
        <v>4.3912090000000001E-3</v>
      </c>
      <c r="E87" s="54">
        <v>3.216497E-3</v>
      </c>
      <c r="F87" s="54">
        <v>2.6842979999999999E-3</v>
      </c>
      <c r="G87" s="54">
        <v>4.6963459999999997E-3</v>
      </c>
      <c r="H87" s="54">
        <v>3.9025259999999999E-3</v>
      </c>
      <c r="I87" s="54">
        <v>3.2610149999999999E-3</v>
      </c>
      <c r="J87" s="54">
        <v>3.0658E-3</v>
      </c>
      <c r="K87" s="54">
        <v>2.0830940000000002E-3</v>
      </c>
      <c r="L87" s="54">
        <v>4.594992E-3</v>
      </c>
      <c r="M87" s="54">
        <v>3.2146620000000001E-3</v>
      </c>
      <c r="N87" s="54">
        <v>3.6155010000000001E-3</v>
      </c>
      <c r="O87" s="54">
        <v>4.8965010000000002E-3</v>
      </c>
      <c r="P87" s="54">
        <v>3.0039469999999999E-3</v>
      </c>
      <c r="Q87" s="54">
        <v>2.4883520000000001E-3</v>
      </c>
      <c r="R87" s="54">
        <v>3.6329660000000001E-3</v>
      </c>
      <c r="S87" s="54">
        <v>3.4584889999999999E-3</v>
      </c>
      <c r="T87" s="54">
        <v>3.594332E-3</v>
      </c>
      <c r="U87" s="54">
        <v>3.302382E-3</v>
      </c>
      <c r="V87" s="54">
        <v>5.1480379999999997E-3</v>
      </c>
      <c r="W87" s="54">
        <v>2.7730680000000001E-3</v>
      </c>
      <c r="X87" s="54">
        <v>2.7916479999999999E-3</v>
      </c>
      <c r="Y87" s="54">
        <v>5.9051080000000001E-3</v>
      </c>
      <c r="Z87" s="54">
        <v>5.8705320000000004E-3</v>
      </c>
      <c r="AA87" s="54">
        <v>4.0702120000000001E-3</v>
      </c>
      <c r="AB87" s="54">
        <v>6.1245220000000003E-3</v>
      </c>
      <c r="AC87" s="54">
        <v>3.417219E-3</v>
      </c>
      <c r="AD87" s="54">
        <v>4.5733299999999996E-3</v>
      </c>
      <c r="AE87" s="54">
        <v>4.1400370000000001E-3</v>
      </c>
      <c r="AF87" s="54">
        <v>3.8639159999999998E-3</v>
      </c>
      <c r="AG87" s="54">
        <v>3.3106400000000001E-3</v>
      </c>
      <c r="AH87" s="54">
        <v>2.8796490000000002E-3</v>
      </c>
      <c r="AI87" s="54">
        <v>3.8566820000000002E-3</v>
      </c>
      <c r="AJ87" s="54">
        <v>3.7353999999999998E-3</v>
      </c>
      <c r="AK87" s="54">
        <v>4.6741450000000002E-3</v>
      </c>
      <c r="AL87" s="54">
        <v>3.4628469999999998E-3</v>
      </c>
      <c r="AM87" s="54">
        <v>3.9530620000000002E-3</v>
      </c>
      <c r="AN87" s="54">
        <v>4.100729E-3</v>
      </c>
      <c r="AO87" s="54">
        <v>2.4934639999999999E-3</v>
      </c>
      <c r="AP87" s="54">
        <v>2.7246929999999998E-3</v>
      </c>
      <c r="AQ87" s="54">
        <v>4.9748190000000001E-3</v>
      </c>
      <c r="AR87" s="54">
        <v>3.3021019999999999E-3</v>
      </c>
      <c r="AS87" s="54">
        <v>3.7927949999999998E-3</v>
      </c>
      <c r="AT87" s="54">
        <v>4.1447020000000001E-3</v>
      </c>
      <c r="AU87" s="54">
        <v>2.68425E-3</v>
      </c>
      <c r="AV87" s="54">
        <v>3.1687320000000001E-3</v>
      </c>
      <c r="AW87" s="54">
        <v>3.082071E-3</v>
      </c>
    </row>
    <row r="88" spans="1:49" x14ac:dyDescent="0.2">
      <c r="A88" s="54">
        <v>39.720670390999999</v>
      </c>
      <c r="B88" s="54">
        <v>4.3357359999999998E-3</v>
      </c>
      <c r="C88" s="54">
        <v>2.7598079999999999E-3</v>
      </c>
      <c r="D88" s="54">
        <v>3.9766920000000004E-3</v>
      </c>
      <c r="E88" s="54">
        <v>2.9863099999999998E-3</v>
      </c>
      <c r="F88" s="54">
        <v>2.4922870000000001E-3</v>
      </c>
      <c r="G88" s="54">
        <v>4.2121889999999999E-3</v>
      </c>
      <c r="H88" s="54">
        <v>3.8487859999999999E-3</v>
      </c>
      <c r="I88" s="54">
        <v>3.2627400000000001E-3</v>
      </c>
      <c r="J88" s="54">
        <v>3.2560969999999999E-3</v>
      </c>
      <c r="K88" s="54">
        <v>1.9847770000000001E-3</v>
      </c>
      <c r="L88" s="54">
        <v>4.6586479999999996E-3</v>
      </c>
      <c r="M88" s="54">
        <v>3.418838E-3</v>
      </c>
      <c r="N88" s="54">
        <v>3.484076E-3</v>
      </c>
      <c r="O88" s="54">
        <v>4.9537219999999998E-3</v>
      </c>
      <c r="P88" s="54">
        <v>2.8994569999999998E-3</v>
      </c>
      <c r="Q88" s="54">
        <v>2.4149470000000002E-3</v>
      </c>
      <c r="R88" s="54">
        <v>3.4693229999999999E-3</v>
      </c>
      <c r="S88" s="54">
        <v>3.5413549999999999E-3</v>
      </c>
      <c r="T88" s="54">
        <v>3.278296E-3</v>
      </c>
      <c r="U88" s="54">
        <v>3.1662470000000001E-3</v>
      </c>
      <c r="V88" s="54">
        <v>6.3452559999999996E-3</v>
      </c>
      <c r="W88" s="54">
        <v>2.803177E-3</v>
      </c>
      <c r="X88" s="54">
        <v>2.7432659999999998E-3</v>
      </c>
      <c r="Y88" s="54">
        <v>5.4121639999999997E-3</v>
      </c>
      <c r="Z88" s="54">
        <v>5.4772509999999998E-3</v>
      </c>
      <c r="AA88" s="54">
        <v>4.2109410000000002E-3</v>
      </c>
      <c r="AB88" s="54">
        <v>5.492256E-3</v>
      </c>
      <c r="AC88" s="54">
        <v>2.6242050000000001E-3</v>
      </c>
      <c r="AD88" s="54">
        <v>4.4602770000000003E-3</v>
      </c>
      <c r="AE88" s="54">
        <v>4.1008379999999999E-3</v>
      </c>
      <c r="AF88" s="54">
        <v>3.8463690000000001E-3</v>
      </c>
      <c r="AG88" s="54">
        <v>3.3212910000000001E-3</v>
      </c>
      <c r="AH88" s="54">
        <v>3.0086280000000002E-3</v>
      </c>
      <c r="AI88" s="54">
        <v>3.6281780000000001E-3</v>
      </c>
      <c r="AJ88" s="54">
        <v>3.464174E-3</v>
      </c>
      <c r="AK88" s="54">
        <v>4.3893889999999996E-3</v>
      </c>
      <c r="AL88" s="54">
        <v>3.1699380000000002E-3</v>
      </c>
      <c r="AM88" s="54">
        <v>3.7519850000000002E-3</v>
      </c>
      <c r="AN88" s="54">
        <v>4.2492820000000001E-3</v>
      </c>
      <c r="AO88" s="54">
        <v>2.4704589999999999E-3</v>
      </c>
      <c r="AP88" s="54">
        <v>2.6388800000000001E-3</v>
      </c>
      <c r="AQ88" s="54">
        <v>4.7446420000000003E-3</v>
      </c>
      <c r="AR88" s="54">
        <v>3.1907319999999999E-3</v>
      </c>
      <c r="AS88" s="54">
        <v>3.6886530000000001E-3</v>
      </c>
      <c r="AT88" s="54">
        <v>4.2613099999999999E-3</v>
      </c>
      <c r="AU88" s="54">
        <v>2.8258889999999998E-3</v>
      </c>
      <c r="AV88" s="54">
        <v>3.1226510000000002E-3</v>
      </c>
      <c r="AW88" s="54">
        <v>2.9956200000000001E-3</v>
      </c>
    </row>
    <row r="89" spans="1:49" x14ac:dyDescent="0.2">
      <c r="A89" s="54">
        <v>40.726256982999999</v>
      </c>
      <c r="B89" s="54">
        <v>4.4570790000000001E-3</v>
      </c>
      <c r="C89" s="54">
        <v>2.5823489999999998E-3</v>
      </c>
      <c r="D89" s="54">
        <v>3.5902159999999998E-3</v>
      </c>
      <c r="E89" s="54">
        <v>2.799176E-3</v>
      </c>
      <c r="F89" s="54">
        <v>2.4517969999999999E-3</v>
      </c>
      <c r="G89" s="54">
        <v>3.8080800000000001E-3</v>
      </c>
      <c r="H89" s="54">
        <v>3.681676E-3</v>
      </c>
      <c r="I89" s="54">
        <v>3.2425000000000002E-3</v>
      </c>
      <c r="J89" s="54">
        <v>3.0531059999999999E-3</v>
      </c>
      <c r="K89" s="54">
        <v>2.002949E-3</v>
      </c>
      <c r="L89" s="54">
        <v>5.3400699999999997E-3</v>
      </c>
      <c r="M89" s="54">
        <v>3.753546E-3</v>
      </c>
      <c r="N89" s="54">
        <v>3.2690530000000001E-3</v>
      </c>
      <c r="O89" s="54">
        <v>4.4146580000000001E-3</v>
      </c>
      <c r="P89" s="54">
        <v>2.975423E-3</v>
      </c>
      <c r="Q89" s="54">
        <v>2.3474379999999999E-3</v>
      </c>
      <c r="R89" s="54">
        <v>3.2440820000000001E-3</v>
      </c>
      <c r="S89" s="54">
        <v>3.5869410000000002E-3</v>
      </c>
      <c r="T89" s="54">
        <v>2.9697510000000001E-3</v>
      </c>
      <c r="U89" s="54">
        <v>2.9660020000000001E-3</v>
      </c>
      <c r="V89" s="54">
        <v>7.1695259999999999E-3</v>
      </c>
      <c r="W89" s="54">
        <v>3.0981649999999999E-3</v>
      </c>
      <c r="X89" s="54">
        <v>2.6461309999999999E-3</v>
      </c>
      <c r="Y89" s="54">
        <v>5.0598880000000002E-3</v>
      </c>
      <c r="Z89" s="54">
        <v>3.9309380000000001E-3</v>
      </c>
      <c r="AA89" s="54">
        <v>3.8930760000000001E-3</v>
      </c>
      <c r="AB89" s="54">
        <v>4.9161810000000004E-3</v>
      </c>
      <c r="AC89" s="54">
        <v>2.6285499999999999E-3</v>
      </c>
      <c r="AD89" s="54">
        <v>3.9836419999999999E-3</v>
      </c>
      <c r="AE89" s="54">
        <v>3.8778649999999999E-3</v>
      </c>
      <c r="AF89" s="54">
        <v>3.572081E-3</v>
      </c>
      <c r="AG89" s="54">
        <v>3.299125E-3</v>
      </c>
      <c r="AH89" s="54">
        <v>3.073882E-3</v>
      </c>
      <c r="AI89" s="54">
        <v>3.2403879999999999E-3</v>
      </c>
      <c r="AJ89" s="54">
        <v>3.313187E-3</v>
      </c>
      <c r="AK89" s="54">
        <v>4.0579409999999998E-3</v>
      </c>
      <c r="AL89" s="54">
        <v>2.9976180000000001E-3</v>
      </c>
      <c r="AM89" s="54">
        <v>3.8513850000000001E-3</v>
      </c>
      <c r="AN89" s="54">
        <v>4.1902620000000002E-3</v>
      </c>
      <c r="AO89" s="54">
        <v>2.336327E-3</v>
      </c>
      <c r="AP89" s="54">
        <v>2.8669820000000001E-3</v>
      </c>
      <c r="AQ89" s="54">
        <v>5.0470649999999999E-3</v>
      </c>
      <c r="AR89" s="54">
        <v>3.1238440000000002E-3</v>
      </c>
      <c r="AS89" s="54">
        <v>3.5241840000000001E-3</v>
      </c>
      <c r="AT89" s="54">
        <v>4.1508439999999999E-3</v>
      </c>
      <c r="AU89" s="54">
        <v>2.75436E-3</v>
      </c>
      <c r="AV89" s="54">
        <v>2.9099199999999999E-3</v>
      </c>
      <c r="AW89" s="54">
        <v>2.942273E-3</v>
      </c>
    </row>
    <row r="90" spans="1:49" x14ac:dyDescent="0.2">
      <c r="A90" s="54">
        <v>41.731843574999999</v>
      </c>
      <c r="B90" s="54">
        <v>4.6345539999999999E-3</v>
      </c>
      <c r="C90" s="54">
        <v>2.6853409999999999E-3</v>
      </c>
      <c r="D90" s="54">
        <v>3.3455450000000001E-3</v>
      </c>
      <c r="E90" s="54">
        <v>2.4917099999999998E-3</v>
      </c>
      <c r="F90" s="54">
        <v>2.5371059999999999E-3</v>
      </c>
      <c r="G90" s="54">
        <v>3.556114E-3</v>
      </c>
      <c r="H90" s="54">
        <v>3.4659740000000001E-3</v>
      </c>
      <c r="I90" s="54">
        <v>3.1434900000000001E-3</v>
      </c>
      <c r="J90" s="54">
        <v>2.8838760000000001E-3</v>
      </c>
      <c r="K90" s="54">
        <v>2.0053750000000002E-3</v>
      </c>
      <c r="L90" s="54">
        <v>5.1389080000000002E-3</v>
      </c>
      <c r="M90" s="54">
        <v>3.4633709999999998E-3</v>
      </c>
      <c r="N90" s="54">
        <v>3.0995860000000001E-3</v>
      </c>
      <c r="O90" s="54">
        <v>4.0315059999999998E-3</v>
      </c>
      <c r="P90" s="54">
        <v>3.1982790000000001E-3</v>
      </c>
      <c r="Q90" s="54">
        <v>2.2325790000000002E-3</v>
      </c>
      <c r="R90" s="54">
        <v>3.2422739999999999E-3</v>
      </c>
      <c r="S90" s="54">
        <v>3.5661339999999999E-3</v>
      </c>
      <c r="T90" s="54">
        <v>2.8574429999999999E-3</v>
      </c>
      <c r="U90" s="54">
        <v>2.851831E-3</v>
      </c>
      <c r="V90" s="54">
        <v>7.3854899999999998E-3</v>
      </c>
      <c r="W90" s="54">
        <v>3.0564730000000001E-3</v>
      </c>
      <c r="X90" s="54">
        <v>2.5940189999999999E-3</v>
      </c>
      <c r="Y90" s="54">
        <v>4.7239639999999998E-3</v>
      </c>
      <c r="Z90" s="54">
        <v>3.9032730000000001E-3</v>
      </c>
      <c r="AA90" s="54">
        <v>3.9688939999999997E-3</v>
      </c>
      <c r="AB90" s="54">
        <v>4.5002729999999999E-3</v>
      </c>
      <c r="AC90" s="54">
        <v>2.5659889999999999E-3</v>
      </c>
      <c r="AD90" s="54">
        <v>3.7392319999999999E-3</v>
      </c>
      <c r="AE90" s="54">
        <v>3.6905620000000001E-3</v>
      </c>
      <c r="AF90" s="54">
        <v>3.2434389999999999E-3</v>
      </c>
      <c r="AG90" s="54">
        <v>2.8846259999999999E-3</v>
      </c>
      <c r="AH90" s="54">
        <v>2.919652E-3</v>
      </c>
      <c r="AI90" s="54">
        <v>3.413639E-3</v>
      </c>
      <c r="AJ90" s="54">
        <v>3.1357329999999999E-3</v>
      </c>
      <c r="AK90" s="54">
        <v>3.9903029999999997E-3</v>
      </c>
      <c r="AL90" s="54">
        <v>2.9878180000000002E-3</v>
      </c>
      <c r="AM90" s="54">
        <v>3.7703900000000002E-3</v>
      </c>
      <c r="AN90" s="54">
        <v>4.2026579999999997E-3</v>
      </c>
      <c r="AO90" s="54">
        <v>2.2691460000000001E-3</v>
      </c>
      <c r="AP90" s="54">
        <v>2.8791889999999999E-3</v>
      </c>
      <c r="AQ90" s="54">
        <v>4.5351849999999997E-3</v>
      </c>
      <c r="AR90" s="54">
        <v>3.1567650000000002E-3</v>
      </c>
      <c r="AS90" s="54">
        <v>3.4651870000000002E-3</v>
      </c>
      <c r="AT90" s="54">
        <v>3.822322E-3</v>
      </c>
      <c r="AU90" s="54">
        <v>2.6103319999999999E-3</v>
      </c>
      <c r="AV90" s="54">
        <v>2.757808E-3</v>
      </c>
      <c r="AW90" s="54">
        <v>2.8039969999999999E-3</v>
      </c>
    </row>
    <row r="91" spans="1:49" x14ac:dyDescent="0.2">
      <c r="A91" s="54">
        <v>42.737430168000003</v>
      </c>
      <c r="B91" s="54">
        <v>4.4961760000000002E-3</v>
      </c>
      <c r="C91" s="54">
        <v>2.6949080000000002E-3</v>
      </c>
      <c r="D91" s="54">
        <v>3.192889E-3</v>
      </c>
      <c r="E91" s="54">
        <v>2.9674340000000001E-3</v>
      </c>
      <c r="F91" s="54">
        <v>2.8012950000000001E-3</v>
      </c>
      <c r="G91" s="54">
        <v>3.1169769999999999E-3</v>
      </c>
      <c r="H91" s="54">
        <v>3.8384059999999999E-3</v>
      </c>
      <c r="I91" s="54">
        <v>3.0247439999999998E-3</v>
      </c>
      <c r="J91" s="54">
        <v>2.8326670000000001E-3</v>
      </c>
      <c r="K91" s="54">
        <v>2.0770490000000001E-3</v>
      </c>
      <c r="L91" s="54">
        <v>4.6602939999999997E-3</v>
      </c>
      <c r="M91" s="54">
        <v>3.1818940000000002E-3</v>
      </c>
      <c r="N91" s="54">
        <v>3.1332489999999998E-3</v>
      </c>
      <c r="O91" s="54">
        <v>4.4176579999999997E-3</v>
      </c>
      <c r="P91" s="54">
        <v>3.3811990000000001E-3</v>
      </c>
      <c r="Q91" s="54">
        <v>2.1209279999999998E-3</v>
      </c>
      <c r="R91" s="54">
        <v>3.254247E-3</v>
      </c>
      <c r="S91" s="54">
        <v>3.3821189999999998E-3</v>
      </c>
      <c r="T91" s="54">
        <v>2.7618439999999998E-3</v>
      </c>
      <c r="U91" s="54">
        <v>3.1663400000000001E-3</v>
      </c>
      <c r="V91" s="54">
        <v>7.4999630000000001E-3</v>
      </c>
      <c r="W91" s="54">
        <v>2.9983779999999999E-3</v>
      </c>
      <c r="X91" s="54">
        <v>2.5447320000000001E-3</v>
      </c>
      <c r="Y91" s="54">
        <v>4.4066569999999996E-3</v>
      </c>
      <c r="Z91" s="54">
        <v>4.5989220000000001E-3</v>
      </c>
      <c r="AA91" s="54">
        <v>4.1235500000000001E-3</v>
      </c>
      <c r="AB91" s="54">
        <v>4.3426430000000002E-3</v>
      </c>
      <c r="AC91" s="54">
        <v>2.488877E-3</v>
      </c>
      <c r="AD91" s="54">
        <v>3.7532569999999999E-3</v>
      </c>
      <c r="AE91" s="54">
        <v>3.3600470000000001E-3</v>
      </c>
      <c r="AF91" s="54">
        <v>3.2435200000000002E-3</v>
      </c>
      <c r="AG91" s="54">
        <v>2.8695050000000001E-3</v>
      </c>
      <c r="AH91" s="54">
        <v>2.6912590000000001E-3</v>
      </c>
      <c r="AI91" s="54">
        <v>3.022079E-3</v>
      </c>
      <c r="AJ91" s="54">
        <v>3.021148E-3</v>
      </c>
      <c r="AK91" s="54">
        <v>3.9456960000000003E-3</v>
      </c>
      <c r="AL91" s="54">
        <v>2.949742E-3</v>
      </c>
      <c r="AM91" s="54">
        <v>3.7332440000000001E-3</v>
      </c>
      <c r="AN91" s="54">
        <v>3.7996369999999998E-3</v>
      </c>
      <c r="AO91" s="54">
        <v>2.0713649999999999E-3</v>
      </c>
      <c r="AP91" s="54">
        <v>2.6814759999999999E-3</v>
      </c>
      <c r="AQ91" s="54">
        <v>4.1149359999999996E-3</v>
      </c>
      <c r="AR91" s="54">
        <v>2.9652150000000002E-3</v>
      </c>
      <c r="AS91" s="54">
        <v>3.3940939999999998E-3</v>
      </c>
      <c r="AT91" s="54">
        <v>3.7997590000000002E-3</v>
      </c>
      <c r="AU91" s="54">
        <v>2.594453E-3</v>
      </c>
      <c r="AV91" s="54">
        <v>2.492892E-3</v>
      </c>
      <c r="AW91" s="54">
        <v>2.7026900000000002E-3</v>
      </c>
    </row>
    <row r="92" spans="1:49" x14ac:dyDescent="0.2">
      <c r="A92" s="54">
        <v>43.743016760000003</v>
      </c>
      <c r="B92" s="54">
        <v>4.5605519999999998E-3</v>
      </c>
      <c r="C92" s="54">
        <v>2.7651970000000001E-3</v>
      </c>
      <c r="D92" s="54">
        <v>3.1786599999999998E-3</v>
      </c>
      <c r="E92" s="54">
        <v>3.3577659999999999E-3</v>
      </c>
      <c r="F92" s="54">
        <v>2.9800600000000001E-3</v>
      </c>
      <c r="G92" s="54">
        <v>2.8439339999999998E-3</v>
      </c>
      <c r="H92" s="54">
        <v>3.6516080000000002E-3</v>
      </c>
      <c r="I92" s="54">
        <v>3.009514E-3</v>
      </c>
      <c r="J92" s="54">
        <v>2.6788929999999999E-3</v>
      </c>
      <c r="K92" s="54">
        <v>1.9366330000000001E-3</v>
      </c>
      <c r="L92" s="54">
        <v>4.7608260000000001E-3</v>
      </c>
      <c r="M92" s="54">
        <v>3.4911400000000002E-3</v>
      </c>
      <c r="N92" s="54">
        <v>3.2153189999999999E-3</v>
      </c>
      <c r="O92" s="54">
        <v>4.2023540000000002E-3</v>
      </c>
      <c r="P92" s="54">
        <v>3.4906170000000001E-3</v>
      </c>
      <c r="Q92" s="54">
        <v>2.0254499999999998E-3</v>
      </c>
      <c r="R92" s="54">
        <v>3.5042889999999998E-3</v>
      </c>
      <c r="S92" s="54">
        <v>3.4080989999999999E-3</v>
      </c>
      <c r="T92" s="54">
        <v>2.5725240000000001E-3</v>
      </c>
      <c r="U92" s="54">
        <v>3.2581630000000001E-3</v>
      </c>
      <c r="V92" s="54">
        <v>6.943599E-3</v>
      </c>
      <c r="W92" s="54">
        <v>3.0758500000000002E-3</v>
      </c>
      <c r="X92" s="54">
        <v>2.4818729999999999E-3</v>
      </c>
      <c r="Y92" s="54">
        <v>4.218968E-3</v>
      </c>
      <c r="Z92" s="54">
        <v>5.010423E-3</v>
      </c>
      <c r="AA92" s="54">
        <v>4.0824099999999999E-3</v>
      </c>
      <c r="AB92" s="54">
        <v>4.3810990000000003E-3</v>
      </c>
      <c r="AC92" s="54">
        <v>2.5800129999999999E-3</v>
      </c>
      <c r="AD92" s="54">
        <v>3.8062320000000001E-3</v>
      </c>
      <c r="AE92" s="54">
        <v>2.9058790000000001E-3</v>
      </c>
      <c r="AF92" s="54">
        <v>3.203334E-3</v>
      </c>
      <c r="AG92" s="54">
        <v>3.2759709999999999E-3</v>
      </c>
      <c r="AH92" s="54">
        <v>2.5030849999999999E-3</v>
      </c>
      <c r="AI92" s="54">
        <v>3.011124E-3</v>
      </c>
      <c r="AJ92" s="54">
        <v>2.9677779999999999E-3</v>
      </c>
      <c r="AK92" s="54">
        <v>3.9274380000000001E-3</v>
      </c>
      <c r="AL92" s="54">
        <v>2.9282290000000001E-3</v>
      </c>
      <c r="AM92" s="54">
        <v>3.65074E-3</v>
      </c>
      <c r="AN92" s="54">
        <v>3.6528770000000001E-3</v>
      </c>
      <c r="AO92" s="54">
        <v>2.0758730000000002E-3</v>
      </c>
      <c r="AP92" s="54">
        <v>2.5112730000000001E-3</v>
      </c>
      <c r="AQ92" s="54">
        <v>3.933527E-3</v>
      </c>
      <c r="AR92" s="54">
        <v>2.819125E-3</v>
      </c>
      <c r="AS92" s="54">
        <v>3.4619130000000001E-3</v>
      </c>
      <c r="AT92" s="54">
        <v>3.699393E-3</v>
      </c>
      <c r="AU92" s="54">
        <v>2.7444499999999998E-3</v>
      </c>
      <c r="AV92" s="54">
        <v>2.4922740000000001E-3</v>
      </c>
      <c r="AW92" s="54">
        <v>2.6035260000000001E-3</v>
      </c>
    </row>
    <row r="93" spans="1:49" x14ac:dyDescent="0.2">
      <c r="A93" s="54">
        <v>44.748603352000003</v>
      </c>
      <c r="B93" s="54">
        <v>4.7296830000000002E-3</v>
      </c>
      <c r="C93" s="54">
        <v>2.8118739999999998E-3</v>
      </c>
      <c r="D93" s="54">
        <v>3.4478740000000001E-3</v>
      </c>
      <c r="E93" s="54">
        <v>3.1458509999999999E-3</v>
      </c>
      <c r="F93" s="54">
        <v>3.1729029999999999E-3</v>
      </c>
      <c r="G93" s="54">
        <v>2.7200610000000002E-3</v>
      </c>
      <c r="H93" s="54">
        <v>3.8193699999999999E-3</v>
      </c>
      <c r="I93" s="54">
        <v>3.116513E-3</v>
      </c>
      <c r="J93" s="54">
        <v>2.624075E-3</v>
      </c>
      <c r="K93" s="54">
        <v>2.0331220000000001E-3</v>
      </c>
      <c r="L93" s="54">
        <v>4.8577919999999997E-3</v>
      </c>
      <c r="M93" s="54">
        <v>3.7862550000000001E-3</v>
      </c>
      <c r="N93" s="54">
        <v>3.3000859999999998E-3</v>
      </c>
      <c r="O93" s="54">
        <v>4.1120490000000004E-3</v>
      </c>
      <c r="P93" s="54">
        <v>3.609578E-3</v>
      </c>
      <c r="Q93" s="54">
        <v>2.2153540000000001E-3</v>
      </c>
      <c r="R93" s="54">
        <v>4.0067200000000001E-3</v>
      </c>
      <c r="S93" s="54">
        <v>3.5140219999999999E-3</v>
      </c>
      <c r="T93" s="54">
        <v>2.6133010000000002E-3</v>
      </c>
      <c r="U93" s="54">
        <v>3.5441119999999999E-3</v>
      </c>
      <c r="V93" s="54">
        <v>6.6133620000000002E-3</v>
      </c>
      <c r="W93" s="54">
        <v>2.9725189999999999E-3</v>
      </c>
      <c r="X93" s="54">
        <v>2.49147E-3</v>
      </c>
      <c r="Y93" s="54">
        <v>4.2034699999999999E-3</v>
      </c>
      <c r="Z93" s="54">
        <v>5.4439800000000002E-3</v>
      </c>
      <c r="AA93" s="54">
        <v>4.2054420000000002E-3</v>
      </c>
      <c r="AB93" s="54">
        <v>4.7732399999999998E-3</v>
      </c>
      <c r="AC93" s="54">
        <v>2.8820640000000002E-3</v>
      </c>
      <c r="AD93" s="54">
        <v>3.8615289999999998E-3</v>
      </c>
      <c r="AE93" s="54">
        <v>4.3361650000000003E-3</v>
      </c>
      <c r="AF93" s="54">
        <v>3.117374E-3</v>
      </c>
      <c r="AG93" s="54">
        <v>3.153267E-3</v>
      </c>
      <c r="AH93" s="54">
        <v>2.5059000000000001E-3</v>
      </c>
      <c r="AI93" s="54">
        <v>3.0798100000000001E-3</v>
      </c>
      <c r="AJ93" s="54">
        <v>3.2231970000000001E-3</v>
      </c>
      <c r="AK93" s="54">
        <v>4.1706089999999996E-3</v>
      </c>
      <c r="AL93" s="54">
        <v>3.0517449999999998E-3</v>
      </c>
      <c r="AM93" s="54">
        <v>3.7576340000000001E-3</v>
      </c>
      <c r="AN93" s="54">
        <v>3.3378890000000001E-3</v>
      </c>
      <c r="AO93" s="54">
        <v>2.8301509999999999E-3</v>
      </c>
      <c r="AP93" s="54">
        <v>2.806715E-3</v>
      </c>
      <c r="AQ93" s="54">
        <v>5.3568660000000001E-3</v>
      </c>
      <c r="AR93" s="54">
        <v>3.232361E-3</v>
      </c>
      <c r="AS93" s="54">
        <v>3.5844570000000001E-3</v>
      </c>
      <c r="AT93" s="54">
        <v>3.7812869999999999E-3</v>
      </c>
      <c r="AU93" s="54">
        <v>2.671077E-3</v>
      </c>
      <c r="AV93" s="54">
        <v>2.7590650000000002E-3</v>
      </c>
      <c r="AW93" s="54">
        <v>2.722131E-3</v>
      </c>
    </row>
    <row r="94" spans="1:49" x14ac:dyDescent="0.2">
      <c r="A94" s="54">
        <v>45.754189943999997</v>
      </c>
      <c r="B94" s="54">
        <v>4.3082729999999996E-3</v>
      </c>
      <c r="C94" s="54">
        <v>2.5160569999999999E-3</v>
      </c>
      <c r="D94" s="54">
        <v>2.6674950000000002E-3</v>
      </c>
      <c r="E94" s="54">
        <v>3.0463199999999999E-3</v>
      </c>
      <c r="F94" s="54">
        <v>2.9804850000000002E-3</v>
      </c>
      <c r="G94" s="54">
        <v>2.400143E-3</v>
      </c>
      <c r="H94" s="54">
        <v>3.4940629999999999E-3</v>
      </c>
      <c r="I94" s="54">
        <v>2.498826E-3</v>
      </c>
      <c r="J94" s="54">
        <v>2.7803480000000002E-3</v>
      </c>
      <c r="K94" s="54">
        <v>2.1136140000000002E-3</v>
      </c>
      <c r="L94" s="54">
        <v>4.1251459999999997E-3</v>
      </c>
      <c r="M94" s="54">
        <v>3.0961180000000001E-3</v>
      </c>
      <c r="N94" s="54">
        <v>3.2413699999999999E-3</v>
      </c>
      <c r="O94" s="54">
        <v>3.6765069999999999E-3</v>
      </c>
      <c r="P94" s="54">
        <v>2.8645459999999999E-3</v>
      </c>
      <c r="Q94" s="54">
        <v>1.840485E-3</v>
      </c>
      <c r="R94" s="54">
        <v>3.2708609999999999E-3</v>
      </c>
      <c r="S94" s="54">
        <v>3.0875130000000001E-3</v>
      </c>
      <c r="T94" s="54">
        <v>2.2755290000000001E-3</v>
      </c>
      <c r="U94" s="54">
        <v>2.9941820000000002E-3</v>
      </c>
      <c r="V94" s="54">
        <v>5.386493E-3</v>
      </c>
      <c r="W94" s="54">
        <v>2.7626119999999998E-3</v>
      </c>
      <c r="X94" s="54">
        <v>2.3940720000000001E-3</v>
      </c>
      <c r="Y94" s="54">
        <v>3.701228E-3</v>
      </c>
      <c r="Z94" s="54">
        <v>5.1028339999999997E-3</v>
      </c>
      <c r="AA94" s="54">
        <v>3.9813829999999998E-3</v>
      </c>
      <c r="AB94" s="54">
        <v>3.9412079999999999E-3</v>
      </c>
      <c r="AC94" s="54">
        <v>2.728598E-3</v>
      </c>
      <c r="AD94" s="54">
        <v>3.132896E-3</v>
      </c>
      <c r="AE94" s="54">
        <v>2.2078380000000002E-3</v>
      </c>
      <c r="AF94" s="54">
        <v>2.5650540000000002E-3</v>
      </c>
      <c r="AG94" s="54">
        <v>3.0673720000000001E-3</v>
      </c>
      <c r="AH94" s="54">
        <v>2.2749390000000001E-3</v>
      </c>
      <c r="AI94" s="54">
        <v>3.0655719999999999E-3</v>
      </c>
      <c r="AJ94" s="54">
        <v>2.9312019999999999E-3</v>
      </c>
      <c r="AK94" s="54">
        <v>3.8195780000000001E-3</v>
      </c>
      <c r="AL94" s="54">
        <v>2.6673859999999999E-3</v>
      </c>
      <c r="AM94" s="54">
        <v>3.489467E-3</v>
      </c>
      <c r="AN94" s="54">
        <v>3.3268199999999999E-3</v>
      </c>
      <c r="AO94" s="54">
        <v>1.6095389999999999E-3</v>
      </c>
      <c r="AP94" s="54">
        <v>2.766868E-3</v>
      </c>
      <c r="AQ94" s="54">
        <v>2.973734E-3</v>
      </c>
      <c r="AR94" s="54">
        <v>2.867386E-3</v>
      </c>
      <c r="AS94" s="54">
        <v>3.0475929999999999E-3</v>
      </c>
      <c r="AT94" s="54">
        <v>3.4860490000000002E-3</v>
      </c>
      <c r="AU94" s="54">
        <v>2.2729080000000001E-3</v>
      </c>
      <c r="AV94" s="54">
        <v>2.1600339999999999E-3</v>
      </c>
      <c r="AW94" s="54">
        <v>2.4472690000000002E-3</v>
      </c>
    </row>
    <row r="95" spans="1:49" x14ac:dyDescent="0.2">
      <c r="A95" s="54">
        <v>46.759776535999997</v>
      </c>
      <c r="B95" s="54">
        <v>4.3171879999999996E-3</v>
      </c>
      <c r="C95" s="54">
        <v>2.9122380000000002E-3</v>
      </c>
      <c r="D95" s="54">
        <v>2.544897E-3</v>
      </c>
      <c r="E95" s="54">
        <v>3.342958E-3</v>
      </c>
      <c r="F95" s="54">
        <v>3.3710210000000001E-3</v>
      </c>
      <c r="G95" s="54">
        <v>2.5871259999999999E-3</v>
      </c>
      <c r="H95" s="54">
        <v>3.6750260000000001E-3</v>
      </c>
      <c r="I95" s="54">
        <v>2.8157410000000001E-3</v>
      </c>
      <c r="J95" s="54">
        <v>2.6452310000000001E-3</v>
      </c>
      <c r="K95" s="54">
        <v>2.2525079999999999E-3</v>
      </c>
      <c r="L95" s="54">
        <v>4.6246849999999999E-3</v>
      </c>
      <c r="M95" s="54">
        <v>3.5147870000000001E-3</v>
      </c>
      <c r="N95" s="54">
        <v>3.3232209999999999E-3</v>
      </c>
      <c r="O95" s="54">
        <v>3.9953080000000004E-3</v>
      </c>
      <c r="P95" s="54">
        <v>2.9416160000000002E-3</v>
      </c>
      <c r="Q95" s="54">
        <v>1.815491E-3</v>
      </c>
      <c r="R95" s="54">
        <v>3.461712E-3</v>
      </c>
      <c r="S95" s="54">
        <v>3.1060810000000001E-3</v>
      </c>
      <c r="T95" s="54">
        <v>2.492948E-3</v>
      </c>
      <c r="U95" s="54">
        <v>3.1272990000000001E-3</v>
      </c>
      <c r="V95" s="54">
        <v>4.8818289999999999E-3</v>
      </c>
      <c r="W95" s="54">
        <v>2.9278239999999999E-3</v>
      </c>
      <c r="X95" s="54">
        <v>2.3775409999999999E-3</v>
      </c>
      <c r="Y95" s="54">
        <v>3.676375E-3</v>
      </c>
      <c r="Z95" s="54">
        <v>4.7994550000000002E-3</v>
      </c>
      <c r="AA95" s="54">
        <v>4.1096910000000004E-3</v>
      </c>
      <c r="AB95" s="54">
        <v>3.797487E-3</v>
      </c>
      <c r="AC95" s="54">
        <v>3.0788759999999999E-3</v>
      </c>
      <c r="AD95" s="54">
        <v>3.5259179999999998E-3</v>
      </c>
      <c r="AE95" s="54">
        <v>3.382169E-3</v>
      </c>
      <c r="AF95" s="54">
        <v>2.6722209999999998E-3</v>
      </c>
      <c r="AG95" s="54">
        <v>3.0542770000000002E-3</v>
      </c>
      <c r="AH95" s="54">
        <v>2.351606E-3</v>
      </c>
      <c r="AI95" s="54">
        <v>3.0520819999999998E-3</v>
      </c>
      <c r="AJ95" s="54">
        <v>3.1406110000000002E-3</v>
      </c>
      <c r="AK95" s="54">
        <v>4.1764530000000001E-3</v>
      </c>
      <c r="AL95" s="54">
        <v>2.890667E-3</v>
      </c>
      <c r="AM95" s="54">
        <v>3.6228549999999999E-3</v>
      </c>
      <c r="AN95" s="54">
        <v>3.3832179999999999E-3</v>
      </c>
      <c r="AO95" s="54">
        <v>2.2156599999999999E-3</v>
      </c>
      <c r="AP95" s="54">
        <v>2.9596840000000002E-3</v>
      </c>
      <c r="AQ95" s="54">
        <v>4.13423E-3</v>
      </c>
      <c r="AR95" s="54">
        <v>2.897597E-3</v>
      </c>
      <c r="AS95" s="54">
        <v>3.0475939999999998E-3</v>
      </c>
      <c r="AT95" s="54">
        <v>3.8949499999999999E-3</v>
      </c>
      <c r="AU95" s="54">
        <v>2.430059E-3</v>
      </c>
      <c r="AV95" s="54">
        <v>2.2784559999999999E-3</v>
      </c>
      <c r="AW95" s="54">
        <v>2.4279280000000002E-3</v>
      </c>
    </row>
    <row r="96" spans="1:49" x14ac:dyDescent="0.2">
      <c r="A96" s="54">
        <v>47.765363127999997</v>
      </c>
      <c r="B96" s="54">
        <v>4.4043670000000002E-3</v>
      </c>
      <c r="C96" s="54">
        <v>2.7185159999999998E-3</v>
      </c>
      <c r="D96" s="54">
        <v>2.3912999999999998E-3</v>
      </c>
      <c r="E96" s="54">
        <v>3.2359910000000001E-3</v>
      </c>
      <c r="F96" s="54">
        <v>3.8481079999999998E-3</v>
      </c>
      <c r="G96" s="54">
        <v>2.555725E-3</v>
      </c>
      <c r="H96" s="54">
        <v>3.4847910000000001E-3</v>
      </c>
      <c r="I96" s="54">
        <v>3.0567120000000001E-3</v>
      </c>
      <c r="J96" s="54">
        <v>2.7154779999999999E-3</v>
      </c>
      <c r="K96" s="54">
        <v>2.1571030000000001E-3</v>
      </c>
      <c r="L96" s="54">
        <v>4.7582620000000001E-3</v>
      </c>
      <c r="M96" s="54">
        <v>3.8481560000000001E-3</v>
      </c>
      <c r="N96" s="54">
        <v>3.1989000000000002E-3</v>
      </c>
      <c r="O96" s="54">
        <v>3.7830329999999999E-3</v>
      </c>
      <c r="P96" s="54">
        <v>3.071215E-3</v>
      </c>
      <c r="Q96" s="54">
        <v>1.8064050000000001E-3</v>
      </c>
      <c r="R96" s="54">
        <v>3.255539E-3</v>
      </c>
      <c r="S96" s="54">
        <v>3.226067E-3</v>
      </c>
      <c r="T96" s="54">
        <v>2.6430939999999999E-3</v>
      </c>
      <c r="U96" s="54">
        <v>3.0470340000000001E-3</v>
      </c>
      <c r="V96" s="54">
        <v>4.6045920000000002E-3</v>
      </c>
      <c r="W96" s="54">
        <v>2.8234689999999999E-3</v>
      </c>
      <c r="X96" s="54">
        <v>2.3424399999999999E-3</v>
      </c>
      <c r="Y96" s="54">
        <v>3.546539E-3</v>
      </c>
      <c r="Z96" s="54">
        <v>4.0917009999999997E-3</v>
      </c>
      <c r="AA96" s="54">
        <v>4.0029210000000004E-3</v>
      </c>
      <c r="AB96" s="54">
        <v>3.3774909999999998E-3</v>
      </c>
      <c r="AC96" s="54">
        <v>3.2563589999999999E-3</v>
      </c>
      <c r="AD96" s="54">
        <v>3.2937890000000001E-3</v>
      </c>
      <c r="AE96" s="54">
        <v>3.3087239999999999E-3</v>
      </c>
      <c r="AF96" s="54">
        <v>2.637796E-3</v>
      </c>
      <c r="AG96" s="54">
        <v>2.6985009999999999E-3</v>
      </c>
      <c r="AH96" s="54">
        <v>2.49183E-3</v>
      </c>
      <c r="AI96" s="54">
        <v>2.9477969999999998E-3</v>
      </c>
      <c r="AJ96" s="54">
        <v>3.2288019999999998E-3</v>
      </c>
      <c r="AK96" s="54">
        <v>4.4512570000000001E-3</v>
      </c>
      <c r="AL96" s="54">
        <v>2.9626629999999999E-3</v>
      </c>
      <c r="AM96" s="54">
        <v>3.5180020000000001E-3</v>
      </c>
      <c r="AN96" s="54">
        <v>3.7271779999999998E-3</v>
      </c>
      <c r="AO96" s="54">
        <v>2.1390549999999999E-3</v>
      </c>
      <c r="AP96" s="54">
        <v>3.0520450000000002E-3</v>
      </c>
      <c r="AQ96" s="54">
        <v>3.642943E-3</v>
      </c>
      <c r="AR96" s="54">
        <v>2.6575230000000002E-3</v>
      </c>
      <c r="AS96" s="54">
        <v>3.024194E-3</v>
      </c>
      <c r="AT96" s="54">
        <v>3.9110940000000004E-3</v>
      </c>
      <c r="AU96" s="54">
        <v>2.5613250000000001E-3</v>
      </c>
      <c r="AV96" s="54">
        <v>2.360862E-3</v>
      </c>
      <c r="AW96" s="54">
        <v>2.278342E-3</v>
      </c>
    </row>
    <row r="97" spans="1:49" x14ac:dyDescent="0.2">
      <c r="A97" s="54">
        <v>48.770949721000001</v>
      </c>
      <c r="B97" s="54">
        <v>4.5512290000000004E-3</v>
      </c>
      <c r="C97" s="54">
        <v>2.6402610000000001E-3</v>
      </c>
      <c r="D97" s="54">
        <v>2.7174320000000001E-3</v>
      </c>
      <c r="E97" s="54">
        <v>3.6269029999999999E-3</v>
      </c>
      <c r="F97" s="54">
        <v>3.6588969999999999E-3</v>
      </c>
      <c r="G97" s="54">
        <v>2.2686830000000001E-3</v>
      </c>
      <c r="H97" s="54">
        <v>3.6699229999999998E-3</v>
      </c>
      <c r="I97" s="54">
        <v>3.2557480000000001E-3</v>
      </c>
      <c r="J97" s="54">
        <v>2.6186540000000002E-3</v>
      </c>
      <c r="K97" s="54">
        <v>2.3973140000000002E-3</v>
      </c>
      <c r="L97" s="54">
        <v>4.6964160000000001E-3</v>
      </c>
      <c r="M97" s="54">
        <v>3.851139E-3</v>
      </c>
      <c r="N97" s="54">
        <v>3.2211090000000002E-3</v>
      </c>
      <c r="O97" s="54">
        <v>3.7031360000000001E-3</v>
      </c>
      <c r="P97" s="54">
        <v>2.7571420000000002E-3</v>
      </c>
      <c r="Q97" s="54">
        <v>1.7536419999999999E-3</v>
      </c>
      <c r="R97" s="54">
        <v>2.8457819999999998E-3</v>
      </c>
      <c r="S97" s="54">
        <v>3.3712E-3</v>
      </c>
      <c r="T97" s="54">
        <v>2.5877869999999998E-3</v>
      </c>
      <c r="U97" s="54">
        <v>2.921837E-3</v>
      </c>
      <c r="V97" s="54">
        <v>4.518373E-3</v>
      </c>
      <c r="W97" s="54">
        <v>2.5711060000000001E-3</v>
      </c>
      <c r="X97" s="54">
        <v>2.315129E-3</v>
      </c>
      <c r="Y97" s="54">
        <v>3.4271710000000001E-3</v>
      </c>
      <c r="Z97" s="54">
        <v>4.0038590000000002E-3</v>
      </c>
      <c r="AA97" s="54">
        <v>3.5692300000000001E-3</v>
      </c>
      <c r="AB97" s="54">
        <v>3.0650949999999999E-3</v>
      </c>
      <c r="AC97" s="54">
        <v>3.259461E-3</v>
      </c>
      <c r="AD97" s="54">
        <v>3.7738559999999999E-3</v>
      </c>
      <c r="AE97" s="54">
        <v>3.3092809999999999E-3</v>
      </c>
      <c r="AF97" s="54">
        <v>2.659907E-3</v>
      </c>
      <c r="AG97" s="54">
        <v>2.6201699999999998E-3</v>
      </c>
      <c r="AH97" s="54">
        <v>2.5147450000000001E-3</v>
      </c>
      <c r="AI97" s="54">
        <v>3.0352970000000002E-3</v>
      </c>
      <c r="AJ97" s="54">
        <v>3.325677E-3</v>
      </c>
      <c r="AK97" s="54">
        <v>4.7561529999999999E-3</v>
      </c>
      <c r="AL97" s="54">
        <v>2.915319E-3</v>
      </c>
      <c r="AM97" s="54">
        <v>3.4185489999999999E-3</v>
      </c>
      <c r="AN97" s="54">
        <v>4.0155850000000003E-3</v>
      </c>
      <c r="AO97" s="54">
        <v>2.0861590000000002E-3</v>
      </c>
      <c r="AP97" s="54">
        <v>2.9921639999999998E-3</v>
      </c>
      <c r="AQ97" s="54">
        <v>3.483524E-3</v>
      </c>
      <c r="AR97" s="54">
        <v>2.6926179999999999E-3</v>
      </c>
      <c r="AS97" s="54">
        <v>3.1422960000000002E-3</v>
      </c>
      <c r="AT97" s="54">
        <v>3.8562409999999998E-3</v>
      </c>
      <c r="AU97" s="54">
        <v>2.5054330000000001E-3</v>
      </c>
      <c r="AV97" s="54">
        <v>2.3821889999999998E-3</v>
      </c>
      <c r="AW97" s="54">
        <v>2.2616590000000001E-3</v>
      </c>
    </row>
    <row r="98" spans="1:49" x14ac:dyDescent="0.2">
      <c r="A98" s="54">
        <v>49.776536313000001</v>
      </c>
      <c r="B98" s="54">
        <v>4.7051580000000001E-3</v>
      </c>
      <c r="C98" s="54">
        <v>2.6664100000000001E-3</v>
      </c>
      <c r="D98" s="54">
        <v>2.5625320000000002E-3</v>
      </c>
      <c r="E98" s="54">
        <v>3.620556E-3</v>
      </c>
      <c r="F98" s="54">
        <v>3.6366649999999999E-3</v>
      </c>
      <c r="G98" s="54">
        <v>2.0841789999999998E-3</v>
      </c>
      <c r="H98" s="54">
        <v>3.8375979999999998E-3</v>
      </c>
      <c r="I98" s="54">
        <v>3.4003409999999999E-3</v>
      </c>
      <c r="J98" s="54">
        <v>2.566287E-3</v>
      </c>
      <c r="K98" s="54">
        <v>2.69017E-3</v>
      </c>
      <c r="L98" s="54">
        <v>4.6122450000000001E-3</v>
      </c>
      <c r="M98" s="54">
        <v>3.8525320000000001E-3</v>
      </c>
      <c r="N98" s="54">
        <v>3.1597909999999999E-3</v>
      </c>
      <c r="O98" s="54">
        <v>3.7181839999999998E-3</v>
      </c>
      <c r="P98" s="54">
        <v>2.6059999999999998E-3</v>
      </c>
      <c r="Q98" s="54">
        <v>1.866571E-3</v>
      </c>
      <c r="R98" s="54">
        <v>2.9006909999999999E-3</v>
      </c>
      <c r="S98" s="54">
        <v>3.372159E-3</v>
      </c>
      <c r="T98" s="54">
        <v>2.38083E-3</v>
      </c>
      <c r="U98" s="54">
        <v>3.0504759999999999E-3</v>
      </c>
      <c r="V98" s="54">
        <v>4.5112679999999997E-3</v>
      </c>
      <c r="W98" s="54">
        <v>2.5416060000000001E-3</v>
      </c>
      <c r="X98" s="54">
        <v>2.2872230000000001E-3</v>
      </c>
      <c r="Y98" s="54">
        <v>3.2547600000000002E-3</v>
      </c>
      <c r="Z98" s="54">
        <v>4.10196E-3</v>
      </c>
      <c r="AA98" s="54">
        <v>3.4187739999999999E-3</v>
      </c>
      <c r="AB98" s="54">
        <v>3.0422470000000001E-3</v>
      </c>
      <c r="AC98" s="54">
        <v>3.2256260000000001E-3</v>
      </c>
      <c r="AD98" s="54">
        <v>4.0596520000000004E-3</v>
      </c>
      <c r="AE98" s="54">
        <v>3.192103E-3</v>
      </c>
      <c r="AF98" s="54">
        <v>2.5697099999999998E-3</v>
      </c>
      <c r="AG98" s="54">
        <v>2.7544480000000001E-3</v>
      </c>
      <c r="AH98" s="54">
        <v>2.3676109999999999E-3</v>
      </c>
      <c r="AI98" s="54">
        <v>3.0602339999999998E-3</v>
      </c>
      <c r="AJ98" s="54">
        <v>3.4409050000000002E-3</v>
      </c>
      <c r="AK98" s="54">
        <v>4.9136730000000003E-3</v>
      </c>
      <c r="AL98" s="54">
        <v>2.887639E-3</v>
      </c>
      <c r="AM98" s="54">
        <v>3.39902E-3</v>
      </c>
      <c r="AN98" s="54">
        <v>3.8040320000000002E-3</v>
      </c>
      <c r="AO98" s="54">
        <v>2.2868960000000001E-3</v>
      </c>
      <c r="AP98" s="54">
        <v>2.8801289999999999E-3</v>
      </c>
      <c r="AQ98" s="54">
        <v>3.595029E-3</v>
      </c>
      <c r="AR98" s="54">
        <v>2.6482039999999999E-3</v>
      </c>
      <c r="AS98" s="54">
        <v>3.039356E-3</v>
      </c>
      <c r="AT98" s="54">
        <v>3.8217279999999999E-3</v>
      </c>
      <c r="AU98" s="54">
        <v>2.7966039999999998E-3</v>
      </c>
      <c r="AV98" s="54">
        <v>2.397728E-3</v>
      </c>
      <c r="AW98" s="54">
        <v>2.3312720000000001E-3</v>
      </c>
    </row>
    <row r="99" spans="1:49" x14ac:dyDescent="0.2">
      <c r="A99" s="54">
        <v>50.782122905000001</v>
      </c>
      <c r="B99" s="54">
        <v>4.8305429999999996E-3</v>
      </c>
      <c r="C99" s="54">
        <v>2.8294069999999999E-3</v>
      </c>
      <c r="D99" s="54">
        <v>2.1750630000000001E-3</v>
      </c>
      <c r="E99" s="54">
        <v>3.693216E-3</v>
      </c>
      <c r="F99" s="54">
        <v>3.421627E-3</v>
      </c>
      <c r="G99" s="54">
        <v>2.040067E-3</v>
      </c>
      <c r="H99" s="54">
        <v>3.7481950000000002E-3</v>
      </c>
      <c r="I99" s="54">
        <v>3.3025429999999998E-3</v>
      </c>
      <c r="J99" s="54">
        <v>2.553465E-3</v>
      </c>
      <c r="K99" s="54">
        <v>2.6668579999999998E-3</v>
      </c>
      <c r="L99" s="54">
        <v>5.115311E-3</v>
      </c>
      <c r="M99" s="54">
        <v>4.0065190000000001E-3</v>
      </c>
      <c r="N99" s="54">
        <v>2.9946479999999999E-3</v>
      </c>
      <c r="O99" s="54">
        <v>3.5590750000000001E-3</v>
      </c>
      <c r="P99" s="54">
        <v>2.7961309999999999E-3</v>
      </c>
      <c r="Q99" s="54">
        <v>1.884092E-3</v>
      </c>
      <c r="R99" s="54">
        <v>3.023347E-3</v>
      </c>
      <c r="S99" s="54">
        <v>3.3107129999999999E-3</v>
      </c>
      <c r="T99" s="54">
        <v>2.2093170000000001E-3</v>
      </c>
      <c r="U99" s="54">
        <v>3.2338480000000001E-3</v>
      </c>
      <c r="V99" s="54">
        <v>4.6394289999999996E-3</v>
      </c>
      <c r="W99" s="54">
        <v>2.7668300000000001E-3</v>
      </c>
      <c r="X99" s="54">
        <v>2.2487190000000002E-3</v>
      </c>
      <c r="Y99" s="54">
        <v>3.0503710000000001E-3</v>
      </c>
      <c r="Z99" s="54">
        <v>4.5998050000000002E-3</v>
      </c>
      <c r="AA99" s="54">
        <v>3.2126490000000001E-3</v>
      </c>
      <c r="AB99" s="54">
        <v>3.151526E-3</v>
      </c>
      <c r="AC99" s="54">
        <v>3.347727E-3</v>
      </c>
      <c r="AD99" s="54">
        <v>3.9068840000000002E-3</v>
      </c>
      <c r="AE99" s="54">
        <v>3.1512049999999998E-3</v>
      </c>
      <c r="AF99" s="54">
        <v>2.5124119999999999E-3</v>
      </c>
      <c r="AG99" s="54">
        <v>2.8124019999999999E-3</v>
      </c>
      <c r="AH99" s="54">
        <v>2.3633059999999999E-3</v>
      </c>
      <c r="AI99" s="54">
        <v>3.3243299999999999E-3</v>
      </c>
      <c r="AJ99" s="54">
        <v>3.5409009999999999E-3</v>
      </c>
      <c r="AK99" s="54">
        <v>5.1623049999999998E-3</v>
      </c>
      <c r="AL99" s="54">
        <v>2.8933460000000002E-3</v>
      </c>
      <c r="AM99" s="54">
        <v>3.3227069999999998E-3</v>
      </c>
      <c r="AN99" s="54">
        <v>3.2873160000000002E-3</v>
      </c>
      <c r="AO99" s="54">
        <v>2.2984559999999999E-3</v>
      </c>
      <c r="AP99" s="54">
        <v>3.0408459999999998E-3</v>
      </c>
      <c r="AQ99" s="54">
        <v>3.345279E-3</v>
      </c>
      <c r="AR99" s="54">
        <v>2.8492299999999999E-3</v>
      </c>
      <c r="AS99" s="54">
        <v>2.9380439999999999E-3</v>
      </c>
      <c r="AT99" s="54">
        <v>3.654029E-3</v>
      </c>
      <c r="AU99" s="54">
        <v>2.9355430000000001E-3</v>
      </c>
      <c r="AV99" s="54">
        <v>2.2230459999999998E-3</v>
      </c>
      <c r="AW99" s="54">
        <v>2.328835E-3</v>
      </c>
    </row>
    <row r="100" spans="1:49" x14ac:dyDescent="0.2">
      <c r="A100" s="54">
        <v>51.787709497000002</v>
      </c>
      <c r="B100" s="54">
        <v>5.0994869999999998E-3</v>
      </c>
      <c r="C100" s="54">
        <v>2.8647379999999999E-3</v>
      </c>
      <c r="D100" s="54">
        <v>2.328344E-3</v>
      </c>
      <c r="E100" s="54">
        <v>3.8177929999999999E-3</v>
      </c>
      <c r="F100" s="54">
        <v>3.160188E-3</v>
      </c>
      <c r="G100" s="54">
        <v>1.9841310000000001E-3</v>
      </c>
      <c r="H100" s="54">
        <v>3.7465900000000002E-3</v>
      </c>
      <c r="I100" s="54">
        <v>3.1227450000000001E-3</v>
      </c>
      <c r="J100" s="54">
        <v>2.7737870000000002E-3</v>
      </c>
      <c r="K100" s="54">
        <v>2.6550670000000001E-3</v>
      </c>
      <c r="L100" s="54">
        <v>5.114263E-3</v>
      </c>
      <c r="M100" s="54">
        <v>4.1586749999999997E-3</v>
      </c>
      <c r="N100" s="54">
        <v>2.8013880000000001E-3</v>
      </c>
      <c r="O100" s="54">
        <v>3.3865499999999999E-3</v>
      </c>
      <c r="P100" s="54">
        <v>2.671465E-3</v>
      </c>
      <c r="Q100" s="54">
        <v>1.716663E-3</v>
      </c>
      <c r="R100" s="54">
        <v>3.0445049999999999E-3</v>
      </c>
      <c r="S100" s="54">
        <v>3.195547E-3</v>
      </c>
      <c r="T100" s="54">
        <v>2.196328E-3</v>
      </c>
      <c r="U100" s="54">
        <v>3.0288730000000001E-3</v>
      </c>
      <c r="V100" s="54">
        <v>4.6731810000000002E-3</v>
      </c>
      <c r="W100" s="54">
        <v>2.7512309999999998E-3</v>
      </c>
      <c r="X100" s="54">
        <v>2.2211750000000001E-3</v>
      </c>
      <c r="Y100" s="54">
        <v>2.885777E-3</v>
      </c>
      <c r="Z100" s="54">
        <v>4.5554970000000004E-3</v>
      </c>
      <c r="AA100" s="54">
        <v>3.0208409999999998E-3</v>
      </c>
      <c r="AB100" s="54">
        <v>3.0778619999999998E-3</v>
      </c>
      <c r="AC100" s="54">
        <v>3.3232869999999999E-3</v>
      </c>
      <c r="AD100" s="54">
        <v>4.0771109999999996E-3</v>
      </c>
      <c r="AE100" s="54">
        <v>3.068837E-3</v>
      </c>
      <c r="AF100" s="54">
        <v>2.6302270000000002E-3</v>
      </c>
      <c r="AG100" s="54">
        <v>2.467927E-3</v>
      </c>
      <c r="AH100" s="54">
        <v>2.3808179999999998E-3</v>
      </c>
      <c r="AI100" s="54">
        <v>3.6118610000000001E-3</v>
      </c>
      <c r="AJ100" s="54">
        <v>3.7213530000000002E-3</v>
      </c>
      <c r="AK100" s="54">
        <v>5.3889489999999996E-3</v>
      </c>
      <c r="AL100" s="54">
        <v>2.8810929999999999E-3</v>
      </c>
      <c r="AM100" s="54">
        <v>3.2845940000000001E-3</v>
      </c>
      <c r="AN100" s="54">
        <v>2.8153689999999999E-3</v>
      </c>
      <c r="AO100" s="54">
        <v>2.4917580000000002E-3</v>
      </c>
      <c r="AP100" s="54">
        <v>3.103106E-3</v>
      </c>
      <c r="AQ100" s="54">
        <v>3.1826770000000001E-3</v>
      </c>
      <c r="AR100" s="54">
        <v>2.6709590000000001E-3</v>
      </c>
      <c r="AS100" s="54">
        <v>3.0798370000000002E-3</v>
      </c>
      <c r="AT100" s="54">
        <v>3.542342E-3</v>
      </c>
      <c r="AU100" s="54">
        <v>2.6464850000000001E-3</v>
      </c>
      <c r="AV100" s="54">
        <v>2.019379E-3</v>
      </c>
      <c r="AW100" s="54">
        <v>2.2413979999999999E-3</v>
      </c>
    </row>
    <row r="101" spans="1:49" x14ac:dyDescent="0.2">
      <c r="A101" s="54">
        <v>52.793296089000002</v>
      </c>
      <c r="B101" s="54">
        <v>4.8762329999999998E-3</v>
      </c>
      <c r="C101" s="54">
        <v>2.7220819999999998E-3</v>
      </c>
      <c r="D101" s="54">
        <v>1.8608190000000001E-3</v>
      </c>
      <c r="E101" s="54">
        <v>3.9544560000000003E-3</v>
      </c>
      <c r="F101" s="54">
        <v>3.221195E-3</v>
      </c>
      <c r="G101" s="54">
        <v>2.0025619999999998E-3</v>
      </c>
      <c r="H101" s="54">
        <v>3.2935949999999999E-3</v>
      </c>
      <c r="I101" s="54">
        <v>2.9397960000000002E-3</v>
      </c>
      <c r="J101" s="54">
        <v>2.7869869999999999E-3</v>
      </c>
      <c r="K101" s="54">
        <v>2.8382239999999999E-3</v>
      </c>
      <c r="L101" s="54">
        <v>5.2173180000000003E-3</v>
      </c>
      <c r="M101" s="54">
        <v>4.2965030000000001E-3</v>
      </c>
      <c r="N101" s="54">
        <v>2.8571529999999999E-3</v>
      </c>
      <c r="O101" s="54">
        <v>3.3610290000000002E-3</v>
      </c>
      <c r="P101" s="54">
        <v>2.8494620000000001E-3</v>
      </c>
      <c r="Q101" s="54">
        <v>1.7817659999999999E-3</v>
      </c>
      <c r="R101" s="54">
        <v>2.9337389999999999E-3</v>
      </c>
      <c r="S101" s="54">
        <v>3.0149299999999999E-3</v>
      </c>
      <c r="T101" s="54">
        <v>2.266423E-3</v>
      </c>
      <c r="U101" s="54">
        <v>3.0651609999999998E-3</v>
      </c>
      <c r="V101" s="54">
        <v>4.4411959999999997E-3</v>
      </c>
      <c r="W101" s="54">
        <v>2.7964370000000001E-3</v>
      </c>
      <c r="X101" s="54">
        <v>2.1890849999999999E-3</v>
      </c>
      <c r="Y101" s="54">
        <v>2.7642980000000001E-3</v>
      </c>
      <c r="Z101" s="54">
        <v>4.0644959999999999E-3</v>
      </c>
      <c r="AA101" s="54">
        <v>3.0998570000000001E-3</v>
      </c>
      <c r="AB101" s="54">
        <v>2.984843E-3</v>
      </c>
      <c r="AC101" s="54">
        <v>3.3403170000000002E-3</v>
      </c>
      <c r="AD101" s="54">
        <v>3.9770739999999997E-3</v>
      </c>
      <c r="AE101" s="54">
        <v>3.0212529999999998E-3</v>
      </c>
      <c r="AF101" s="54">
        <v>2.7559640000000001E-3</v>
      </c>
      <c r="AG101" s="54">
        <v>2.2499989999999999E-3</v>
      </c>
      <c r="AH101" s="54">
        <v>2.41143E-3</v>
      </c>
      <c r="AI101" s="54">
        <v>3.5125600000000001E-3</v>
      </c>
      <c r="AJ101" s="54">
        <v>3.8469369999999999E-3</v>
      </c>
      <c r="AK101" s="54">
        <v>5.3056359999999999E-3</v>
      </c>
      <c r="AL101" s="54">
        <v>2.9162609999999999E-3</v>
      </c>
      <c r="AM101" s="54">
        <v>3.1815620000000002E-3</v>
      </c>
      <c r="AN101" s="54">
        <v>2.7614150000000001E-3</v>
      </c>
      <c r="AO101" s="54">
        <v>2.313809E-3</v>
      </c>
      <c r="AP101" s="54">
        <v>3.035317E-3</v>
      </c>
      <c r="AQ101" s="54">
        <v>3.4009439999999999E-3</v>
      </c>
      <c r="AR101" s="54">
        <v>2.6807469999999998E-3</v>
      </c>
      <c r="AS101" s="54">
        <v>3.2221889999999999E-3</v>
      </c>
      <c r="AT101" s="54">
        <v>3.382814E-3</v>
      </c>
      <c r="AU101" s="54">
        <v>2.5195600000000001E-3</v>
      </c>
      <c r="AV101" s="54">
        <v>2.0194589999999999E-3</v>
      </c>
      <c r="AW101" s="54">
        <v>2.2725430000000001E-3</v>
      </c>
    </row>
    <row r="102" spans="1:49" x14ac:dyDescent="0.2">
      <c r="A102" s="54">
        <v>53.798882681999999</v>
      </c>
      <c r="B102" s="54">
        <v>4.129466E-3</v>
      </c>
      <c r="C102" s="54">
        <v>2.5222560000000001E-3</v>
      </c>
      <c r="D102" s="54">
        <v>2.239928E-3</v>
      </c>
      <c r="E102" s="54">
        <v>3.8354729999999998E-3</v>
      </c>
      <c r="F102" s="54">
        <v>3.3233889999999999E-3</v>
      </c>
      <c r="G102" s="54">
        <v>2.008293E-3</v>
      </c>
      <c r="H102" s="54">
        <v>3.3321259999999999E-3</v>
      </c>
      <c r="I102" s="54">
        <v>3.3468740000000001E-3</v>
      </c>
      <c r="J102" s="54">
        <v>2.847732E-3</v>
      </c>
      <c r="K102" s="54">
        <v>2.9686539999999998E-3</v>
      </c>
      <c r="L102" s="54">
        <v>5.3702530000000002E-3</v>
      </c>
      <c r="M102" s="54">
        <v>4.3660249999999999E-3</v>
      </c>
      <c r="N102" s="54">
        <v>2.8030770000000002E-3</v>
      </c>
      <c r="O102" s="54">
        <v>3.3686929999999999E-3</v>
      </c>
      <c r="P102" s="54">
        <v>3.0378829999999999E-3</v>
      </c>
      <c r="Q102" s="54">
        <v>1.9247820000000001E-3</v>
      </c>
      <c r="R102" s="54">
        <v>3.0195439999999999E-3</v>
      </c>
      <c r="S102" s="54">
        <v>2.9729040000000002E-3</v>
      </c>
      <c r="T102" s="54">
        <v>2.1799440000000001E-3</v>
      </c>
      <c r="U102" s="54">
        <v>3.0257600000000002E-3</v>
      </c>
      <c r="V102" s="54">
        <v>3.793846E-3</v>
      </c>
      <c r="W102" s="54">
        <v>2.525457E-3</v>
      </c>
      <c r="X102" s="54">
        <v>2.1536609999999999E-3</v>
      </c>
      <c r="Y102" s="54">
        <v>2.5456929999999999E-3</v>
      </c>
      <c r="Z102" s="54">
        <v>3.7861919999999999E-3</v>
      </c>
      <c r="AA102" s="54">
        <v>3.4647179999999999E-3</v>
      </c>
      <c r="AB102" s="54">
        <v>2.8505309999999999E-3</v>
      </c>
      <c r="AC102" s="54">
        <v>3.3692409999999998E-3</v>
      </c>
      <c r="AD102" s="54">
        <v>3.6088299999999999E-3</v>
      </c>
      <c r="AE102" s="54">
        <v>3.0934920000000002E-3</v>
      </c>
      <c r="AF102" s="54">
        <v>2.7680589999999998E-3</v>
      </c>
      <c r="AG102" s="54">
        <v>2.1086049999999999E-3</v>
      </c>
      <c r="AH102" s="54">
        <v>2.3507329999999998E-3</v>
      </c>
      <c r="AI102" s="54">
        <v>3.5436450000000002E-3</v>
      </c>
      <c r="AJ102" s="54">
        <v>3.9256889999999996E-3</v>
      </c>
      <c r="AK102" s="54">
        <v>5.006656E-3</v>
      </c>
      <c r="AL102" s="54">
        <v>2.9515399999999999E-3</v>
      </c>
      <c r="AM102" s="54">
        <v>2.9421130000000001E-3</v>
      </c>
      <c r="AN102" s="54">
        <v>2.9640349999999998E-3</v>
      </c>
      <c r="AO102" s="54">
        <v>2.1644429999999998E-3</v>
      </c>
      <c r="AP102" s="54">
        <v>2.7935600000000001E-3</v>
      </c>
      <c r="AQ102" s="54">
        <v>3.3878010000000002E-3</v>
      </c>
      <c r="AR102" s="54">
        <v>2.848822E-3</v>
      </c>
      <c r="AS102" s="54">
        <v>2.8983429999999998E-3</v>
      </c>
      <c r="AT102" s="54">
        <v>3.2619329999999998E-3</v>
      </c>
      <c r="AU102" s="54">
        <v>2.7148659999999998E-3</v>
      </c>
      <c r="AV102" s="54">
        <v>1.9023969999999999E-3</v>
      </c>
      <c r="AW102" s="54">
        <v>2.181012E-3</v>
      </c>
    </row>
    <row r="103" spans="1:49" x14ac:dyDescent="0.2">
      <c r="A103" s="54">
        <v>54.804469273999999</v>
      </c>
      <c r="B103" s="54">
        <v>4.1893529999999998E-3</v>
      </c>
      <c r="C103" s="54">
        <v>2.7048329999999998E-3</v>
      </c>
      <c r="D103" s="54">
        <v>2.5967619999999999E-3</v>
      </c>
      <c r="E103" s="54">
        <v>3.8879969999999998E-3</v>
      </c>
      <c r="F103" s="54">
        <v>3.438038E-3</v>
      </c>
      <c r="G103" s="54">
        <v>1.959096E-3</v>
      </c>
      <c r="H103" s="54">
        <v>3.7006930000000001E-3</v>
      </c>
      <c r="I103" s="54">
        <v>3.5067060000000001E-3</v>
      </c>
      <c r="J103" s="54">
        <v>3.019753E-3</v>
      </c>
      <c r="K103" s="54">
        <v>2.9732339999999999E-3</v>
      </c>
      <c r="L103" s="54">
        <v>5.5227130000000003E-3</v>
      </c>
      <c r="M103" s="54">
        <v>4.2055310000000002E-3</v>
      </c>
      <c r="N103" s="54">
        <v>2.5299179999999999E-3</v>
      </c>
      <c r="O103" s="54">
        <v>3.5414270000000002E-3</v>
      </c>
      <c r="P103" s="54">
        <v>3.1864380000000002E-3</v>
      </c>
      <c r="Q103" s="54">
        <v>2.0465589999999999E-3</v>
      </c>
      <c r="R103" s="54">
        <v>3.3116619999999999E-3</v>
      </c>
      <c r="S103" s="54">
        <v>2.89186E-3</v>
      </c>
      <c r="T103" s="54">
        <v>1.9814720000000002E-3</v>
      </c>
      <c r="U103" s="54">
        <v>2.9408669999999998E-3</v>
      </c>
      <c r="V103" s="54">
        <v>3.1759599999999998E-3</v>
      </c>
      <c r="W103" s="54">
        <v>2.5821870000000001E-3</v>
      </c>
      <c r="X103" s="54">
        <v>2.1228409999999999E-3</v>
      </c>
      <c r="Y103" s="54">
        <v>2.3742289999999998E-3</v>
      </c>
      <c r="Z103" s="54">
        <v>3.7809269999999999E-3</v>
      </c>
      <c r="AA103" s="54">
        <v>3.6967129999999999E-3</v>
      </c>
      <c r="AB103" s="54">
        <v>2.9582720000000001E-3</v>
      </c>
      <c r="AC103" s="54">
        <v>3.230119E-3</v>
      </c>
      <c r="AD103" s="54">
        <v>3.4999940000000002E-3</v>
      </c>
      <c r="AE103" s="54">
        <v>3.145924E-3</v>
      </c>
      <c r="AF103" s="54">
        <v>2.5597329999999998E-3</v>
      </c>
      <c r="AG103" s="54">
        <v>2.0955650000000002E-3</v>
      </c>
      <c r="AH103" s="54">
        <v>2.2675590000000002E-3</v>
      </c>
      <c r="AI103" s="54">
        <v>3.4877340000000001E-3</v>
      </c>
      <c r="AJ103" s="54">
        <v>3.9099520000000004E-3</v>
      </c>
      <c r="AK103" s="54">
        <v>4.8473830000000002E-3</v>
      </c>
      <c r="AL103" s="54">
        <v>3.0513910000000001E-3</v>
      </c>
      <c r="AM103" s="54">
        <v>2.828096E-3</v>
      </c>
      <c r="AN103" s="54">
        <v>2.7545569999999999E-3</v>
      </c>
      <c r="AO103" s="54">
        <v>2.194919E-3</v>
      </c>
      <c r="AP103" s="54">
        <v>2.790318E-3</v>
      </c>
      <c r="AQ103" s="54">
        <v>3.522964E-3</v>
      </c>
      <c r="AR103" s="54">
        <v>2.472906E-3</v>
      </c>
      <c r="AS103" s="54">
        <v>2.6997850000000001E-3</v>
      </c>
      <c r="AT103" s="54">
        <v>3.4638759999999998E-3</v>
      </c>
      <c r="AU103" s="54">
        <v>2.9300979999999999E-3</v>
      </c>
      <c r="AV103" s="54">
        <v>1.9826930000000002E-3</v>
      </c>
      <c r="AW103" s="54">
        <v>2.018747E-3</v>
      </c>
    </row>
    <row r="104" spans="1:49" x14ac:dyDescent="0.2">
      <c r="A104" s="54">
        <v>55.810055865999999</v>
      </c>
      <c r="B104" s="54">
        <v>4.6103810000000002E-3</v>
      </c>
      <c r="C104" s="54">
        <v>2.5160180000000001E-3</v>
      </c>
      <c r="D104" s="54">
        <v>2.122114E-3</v>
      </c>
      <c r="E104" s="54">
        <v>4.2217599999999997E-3</v>
      </c>
      <c r="F104" s="54">
        <v>3.2103909999999999E-3</v>
      </c>
      <c r="G104" s="54">
        <v>1.8833789999999999E-3</v>
      </c>
      <c r="H104" s="54">
        <v>3.9426310000000003E-3</v>
      </c>
      <c r="I104" s="54">
        <v>3.3341429999999999E-3</v>
      </c>
      <c r="J104" s="54">
        <v>2.9048949999999998E-3</v>
      </c>
      <c r="K104" s="54">
        <v>2.8480549999999999E-3</v>
      </c>
      <c r="L104" s="54">
        <v>5.2597110000000002E-3</v>
      </c>
      <c r="M104" s="54">
        <v>4.7430600000000003E-3</v>
      </c>
      <c r="N104" s="54">
        <v>2.3423379999999998E-3</v>
      </c>
      <c r="O104" s="54">
        <v>3.7812039999999998E-3</v>
      </c>
      <c r="P104" s="54">
        <v>2.9770600000000001E-3</v>
      </c>
      <c r="Q104" s="54">
        <v>2.0458690000000001E-3</v>
      </c>
      <c r="R104" s="54">
        <v>3.4200120000000001E-3</v>
      </c>
      <c r="S104" s="54">
        <v>2.7935619999999999E-3</v>
      </c>
      <c r="T104" s="54">
        <v>2.0176270000000001E-3</v>
      </c>
      <c r="U104" s="54">
        <v>2.819556E-3</v>
      </c>
      <c r="V104" s="54">
        <v>3.3908380000000002E-3</v>
      </c>
      <c r="W104" s="54">
        <v>2.750069E-3</v>
      </c>
      <c r="X104" s="54">
        <v>2.0841179999999998E-3</v>
      </c>
      <c r="Y104" s="54">
        <v>2.1992180000000002E-3</v>
      </c>
      <c r="Z104" s="54">
        <v>3.8866809999999999E-3</v>
      </c>
      <c r="AA104" s="54">
        <v>4.031593E-3</v>
      </c>
      <c r="AB104" s="54">
        <v>3.23734E-3</v>
      </c>
      <c r="AC104" s="54">
        <v>3.1463889999999999E-3</v>
      </c>
      <c r="AD104" s="54">
        <v>3.64599E-3</v>
      </c>
      <c r="AE104" s="54">
        <v>3.365303E-3</v>
      </c>
      <c r="AF104" s="54">
        <v>2.6786760000000001E-3</v>
      </c>
      <c r="AG104" s="54">
        <v>2.1514860000000002E-3</v>
      </c>
      <c r="AH104" s="54">
        <v>2.2902E-3</v>
      </c>
      <c r="AI104" s="54">
        <v>3.3492650000000001E-3</v>
      </c>
      <c r="AJ104" s="54">
        <v>3.8359739999999998E-3</v>
      </c>
      <c r="AK104" s="54">
        <v>4.65227E-3</v>
      </c>
      <c r="AL104" s="54">
        <v>3.162111E-3</v>
      </c>
      <c r="AM104" s="54">
        <v>2.773247E-3</v>
      </c>
      <c r="AN104" s="54">
        <v>2.7024839999999998E-3</v>
      </c>
      <c r="AO104" s="54">
        <v>2.1806709999999999E-3</v>
      </c>
      <c r="AP104" s="54">
        <v>2.8447239999999999E-3</v>
      </c>
      <c r="AQ104" s="54">
        <v>3.6065469999999999E-3</v>
      </c>
      <c r="AR104" s="54">
        <v>2.5687219999999998E-3</v>
      </c>
      <c r="AS104" s="54">
        <v>2.6905990000000001E-3</v>
      </c>
      <c r="AT104" s="54">
        <v>4.2616349999999997E-3</v>
      </c>
      <c r="AU104" s="54">
        <v>3.215575E-3</v>
      </c>
      <c r="AV104" s="54">
        <v>2.0673219999999999E-3</v>
      </c>
      <c r="AW104" s="54">
        <v>1.9902180000000002E-3</v>
      </c>
    </row>
    <row r="105" spans="1:49" x14ac:dyDescent="0.2">
      <c r="A105" s="54">
        <v>56.815642457999999</v>
      </c>
      <c r="B105" s="54">
        <v>4.6141330000000003E-3</v>
      </c>
      <c r="C105" s="54">
        <v>2.5577099999999999E-3</v>
      </c>
      <c r="D105" s="54">
        <v>2.668396E-3</v>
      </c>
      <c r="E105" s="54">
        <v>4.3519700000000001E-3</v>
      </c>
      <c r="F105" s="54">
        <v>2.957777E-3</v>
      </c>
      <c r="G105" s="54">
        <v>1.844561E-3</v>
      </c>
      <c r="H105" s="54">
        <v>3.9741730000000001E-3</v>
      </c>
      <c r="I105" s="54">
        <v>3.552164E-3</v>
      </c>
      <c r="J105" s="54">
        <v>2.6259360000000002E-3</v>
      </c>
      <c r="K105" s="54">
        <v>3.0602379999999998E-3</v>
      </c>
      <c r="L105" s="54">
        <v>5.189613E-3</v>
      </c>
      <c r="M105" s="54">
        <v>4.8976260000000004E-3</v>
      </c>
      <c r="N105" s="54">
        <v>2.2476950000000001E-3</v>
      </c>
      <c r="O105" s="54">
        <v>3.8046220000000001E-3</v>
      </c>
      <c r="P105" s="54">
        <v>2.9124450000000001E-3</v>
      </c>
      <c r="Q105" s="54">
        <v>1.9580420000000001E-3</v>
      </c>
      <c r="R105" s="54">
        <v>3.166613E-3</v>
      </c>
      <c r="S105" s="54">
        <v>2.7385790000000001E-3</v>
      </c>
      <c r="T105" s="54">
        <v>2.1326840000000001E-3</v>
      </c>
      <c r="U105" s="54">
        <v>2.6551819999999999E-3</v>
      </c>
      <c r="V105" s="54">
        <v>4.0287750000000001E-3</v>
      </c>
      <c r="W105" s="54">
        <v>2.6202859999999999E-3</v>
      </c>
      <c r="X105" s="54">
        <v>2.0488529999999998E-3</v>
      </c>
      <c r="Y105" s="54">
        <v>2.0462980000000002E-3</v>
      </c>
      <c r="Z105" s="54">
        <v>4.0012010000000002E-3</v>
      </c>
      <c r="AA105" s="54">
        <v>4.1975320000000003E-3</v>
      </c>
      <c r="AB105" s="54">
        <v>3.5655830000000002E-3</v>
      </c>
      <c r="AC105" s="54">
        <v>3.081468E-3</v>
      </c>
      <c r="AD105" s="54">
        <v>3.5772619999999999E-3</v>
      </c>
      <c r="AE105" s="54">
        <v>3.2114510000000001E-3</v>
      </c>
      <c r="AF105" s="54">
        <v>2.8173209999999998E-3</v>
      </c>
      <c r="AG105" s="54">
        <v>2.5300589999999999E-3</v>
      </c>
      <c r="AH105" s="54">
        <v>2.2543699999999999E-3</v>
      </c>
      <c r="AI105" s="54">
        <v>3.1540330000000001E-3</v>
      </c>
      <c r="AJ105" s="54">
        <v>3.849337E-3</v>
      </c>
      <c r="AK105" s="54">
        <v>4.3915459999999996E-3</v>
      </c>
      <c r="AL105" s="54">
        <v>3.3406880000000001E-3</v>
      </c>
      <c r="AM105" s="54">
        <v>2.7296339999999999E-3</v>
      </c>
      <c r="AN105" s="54">
        <v>2.8535539999999999E-3</v>
      </c>
      <c r="AO105" s="54">
        <v>2.3078700000000001E-3</v>
      </c>
      <c r="AP105" s="54">
        <v>2.5618210000000002E-3</v>
      </c>
      <c r="AQ105" s="54">
        <v>3.7756360000000002E-3</v>
      </c>
      <c r="AR105" s="54">
        <v>2.4376760000000002E-3</v>
      </c>
      <c r="AS105" s="54">
        <v>2.7615930000000001E-3</v>
      </c>
      <c r="AT105" s="54">
        <v>3.9549870000000001E-3</v>
      </c>
      <c r="AU105" s="54">
        <v>3.114094E-3</v>
      </c>
      <c r="AV105" s="54">
        <v>2.179509E-3</v>
      </c>
      <c r="AW105" s="54">
        <v>1.968848E-3</v>
      </c>
    </row>
    <row r="106" spans="1:49" x14ac:dyDescent="0.2">
      <c r="A106" s="54">
        <v>57.821229049999999</v>
      </c>
      <c r="B106" s="54">
        <v>4.5351599999999999E-3</v>
      </c>
      <c r="C106" s="54">
        <v>2.6185539999999999E-3</v>
      </c>
      <c r="D106" s="54">
        <v>2.8421900000000001E-3</v>
      </c>
      <c r="E106" s="54">
        <v>4.5671430000000001E-3</v>
      </c>
      <c r="F106" s="54">
        <v>2.9250180000000001E-3</v>
      </c>
      <c r="G106" s="54">
        <v>1.719885E-3</v>
      </c>
      <c r="H106" s="54">
        <v>3.9749080000000001E-3</v>
      </c>
      <c r="I106" s="54">
        <v>3.7091120000000001E-3</v>
      </c>
      <c r="J106" s="54">
        <v>2.5346380000000001E-3</v>
      </c>
      <c r="K106" s="54">
        <v>3.0581419999999998E-3</v>
      </c>
      <c r="L106" s="54">
        <v>5.2090820000000003E-3</v>
      </c>
      <c r="M106" s="54">
        <v>4.374274E-3</v>
      </c>
      <c r="N106" s="54">
        <v>2.167642E-3</v>
      </c>
      <c r="O106" s="54">
        <v>3.9470679999999998E-3</v>
      </c>
      <c r="P106" s="54">
        <v>3.0598999999999999E-3</v>
      </c>
      <c r="Q106" s="54">
        <v>1.9518840000000001E-3</v>
      </c>
      <c r="R106" s="54">
        <v>3.0373290000000001E-3</v>
      </c>
      <c r="S106" s="54">
        <v>2.6051070000000002E-3</v>
      </c>
      <c r="T106" s="54">
        <v>2.1404829999999999E-3</v>
      </c>
      <c r="U106" s="54">
        <v>2.6563210000000001E-3</v>
      </c>
      <c r="V106" s="54">
        <v>4.4248860000000003E-3</v>
      </c>
      <c r="W106" s="54">
        <v>2.473879E-3</v>
      </c>
      <c r="X106" s="54">
        <v>2.0157479999999999E-3</v>
      </c>
      <c r="Y106" s="54">
        <v>1.9080569999999999E-3</v>
      </c>
      <c r="Z106" s="54">
        <v>4.1977639999999997E-3</v>
      </c>
      <c r="AA106" s="54">
        <v>4.1662050000000001E-3</v>
      </c>
      <c r="AB106" s="54">
        <v>3.7382560000000001E-3</v>
      </c>
      <c r="AC106" s="54">
        <v>3.1297529999999999E-3</v>
      </c>
      <c r="AD106" s="54">
        <v>3.380185E-3</v>
      </c>
      <c r="AE106" s="54">
        <v>3.3139390000000001E-3</v>
      </c>
      <c r="AF106" s="54">
        <v>2.7907740000000002E-3</v>
      </c>
      <c r="AG106" s="54">
        <v>2.543071E-3</v>
      </c>
      <c r="AH106" s="54">
        <v>2.4481220000000001E-3</v>
      </c>
      <c r="AI106" s="54">
        <v>3.1622450000000002E-3</v>
      </c>
      <c r="AJ106" s="54">
        <v>3.9664269999999998E-3</v>
      </c>
      <c r="AK106" s="54">
        <v>4.2748730000000002E-3</v>
      </c>
      <c r="AL106" s="54">
        <v>3.4933120000000002E-3</v>
      </c>
      <c r="AM106" s="54">
        <v>2.592586E-3</v>
      </c>
      <c r="AN106" s="54">
        <v>2.7173480000000001E-3</v>
      </c>
      <c r="AO106" s="54">
        <v>2.6283859999999999E-3</v>
      </c>
      <c r="AP106" s="54">
        <v>2.3839170000000002E-3</v>
      </c>
      <c r="AQ106" s="54">
        <v>3.9001830000000002E-3</v>
      </c>
      <c r="AR106" s="54">
        <v>2.4108519999999998E-3</v>
      </c>
      <c r="AS106" s="54">
        <v>2.7020600000000001E-3</v>
      </c>
      <c r="AT106" s="54">
        <v>3.6816959999999999E-3</v>
      </c>
      <c r="AU106" s="54">
        <v>2.8412870000000001E-3</v>
      </c>
      <c r="AV106" s="54">
        <v>2.1564349999999999E-3</v>
      </c>
      <c r="AW106" s="54">
        <v>1.9679229999999999E-3</v>
      </c>
    </row>
    <row r="107" spans="1:49" x14ac:dyDescent="0.2">
      <c r="A107" s="54">
        <v>58.826815642</v>
      </c>
      <c r="B107" s="54">
        <v>5.0587940000000001E-3</v>
      </c>
      <c r="C107" s="54">
        <v>2.8041350000000001E-3</v>
      </c>
      <c r="D107" s="54">
        <v>2.554331E-3</v>
      </c>
      <c r="E107" s="54">
        <v>4.6221370000000001E-3</v>
      </c>
      <c r="F107" s="54">
        <v>3.396451E-3</v>
      </c>
      <c r="G107" s="54">
        <v>1.611931E-3</v>
      </c>
      <c r="H107" s="54">
        <v>3.7151110000000001E-3</v>
      </c>
      <c r="I107" s="54">
        <v>3.5302419999999998E-3</v>
      </c>
      <c r="J107" s="54">
        <v>2.5297169999999999E-3</v>
      </c>
      <c r="K107" s="54">
        <v>2.8949169999999999E-3</v>
      </c>
      <c r="L107" s="54">
        <v>5.2265289999999997E-3</v>
      </c>
      <c r="M107" s="54">
        <v>4.57311E-3</v>
      </c>
      <c r="N107" s="54">
        <v>2.0977930000000001E-3</v>
      </c>
      <c r="O107" s="54">
        <v>4.0917200000000001E-3</v>
      </c>
      <c r="P107" s="54">
        <v>3.0327100000000001E-3</v>
      </c>
      <c r="Q107" s="54">
        <v>1.9240220000000001E-3</v>
      </c>
      <c r="R107" s="54">
        <v>3.434903E-3</v>
      </c>
      <c r="S107" s="54">
        <v>2.5923999999999999E-3</v>
      </c>
      <c r="T107" s="54">
        <v>2.0627620000000001E-3</v>
      </c>
      <c r="U107" s="54">
        <v>2.6851779999999999E-3</v>
      </c>
      <c r="V107" s="54">
        <v>4.70368E-3</v>
      </c>
      <c r="W107" s="54">
        <v>2.608698E-3</v>
      </c>
      <c r="X107" s="54">
        <v>1.9782269999999999E-3</v>
      </c>
      <c r="Y107" s="54">
        <v>1.765328E-3</v>
      </c>
      <c r="Z107" s="54">
        <v>4.3994020000000002E-3</v>
      </c>
      <c r="AA107" s="54">
        <v>3.7627490000000001E-3</v>
      </c>
      <c r="AB107" s="54">
        <v>3.6564259999999999E-3</v>
      </c>
      <c r="AC107" s="54">
        <v>3.1647849999999998E-3</v>
      </c>
      <c r="AD107" s="54">
        <v>3.491105E-3</v>
      </c>
      <c r="AE107" s="54">
        <v>3.167544E-3</v>
      </c>
      <c r="AF107" s="54">
        <v>2.775156E-3</v>
      </c>
      <c r="AG107" s="54">
        <v>2.3101189999999998E-3</v>
      </c>
      <c r="AH107" s="54">
        <v>2.4411070000000001E-3</v>
      </c>
      <c r="AI107" s="54">
        <v>3.4426349999999999E-3</v>
      </c>
      <c r="AJ107" s="54">
        <v>4.0492740000000003E-3</v>
      </c>
      <c r="AK107" s="54">
        <v>4.1350950000000001E-3</v>
      </c>
      <c r="AL107" s="54">
        <v>3.5077480000000002E-3</v>
      </c>
      <c r="AM107" s="54">
        <v>2.5091829999999999E-3</v>
      </c>
      <c r="AN107" s="54">
        <v>2.824254E-3</v>
      </c>
      <c r="AO107" s="54">
        <v>2.5582360000000002E-3</v>
      </c>
      <c r="AP107" s="54">
        <v>2.4663649999999999E-3</v>
      </c>
      <c r="AQ107" s="54">
        <v>3.8205079999999998E-3</v>
      </c>
      <c r="AR107" s="54">
        <v>2.346575E-3</v>
      </c>
      <c r="AS107" s="54">
        <v>2.6109359999999999E-3</v>
      </c>
      <c r="AT107" s="54">
        <v>3.4398660000000002E-3</v>
      </c>
      <c r="AU107" s="54">
        <v>2.665307E-3</v>
      </c>
      <c r="AV107" s="54">
        <v>2.023258E-3</v>
      </c>
      <c r="AW107" s="54">
        <v>2.0617970000000002E-3</v>
      </c>
    </row>
    <row r="108" spans="1:49" x14ac:dyDescent="0.2">
      <c r="A108" s="54">
        <v>59.832402235000004</v>
      </c>
      <c r="B108" s="54">
        <v>5.2773289999999999E-3</v>
      </c>
      <c r="C108" s="54">
        <v>3.1183640000000002E-3</v>
      </c>
      <c r="D108" s="54">
        <v>2.781716E-3</v>
      </c>
      <c r="E108" s="54">
        <v>4.626013E-3</v>
      </c>
      <c r="F108" s="54">
        <v>3.3492579999999999E-3</v>
      </c>
      <c r="G108" s="54">
        <v>1.8018559999999999E-3</v>
      </c>
      <c r="H108" s="54">
        <v>3.8932300000000001E-3</v>
      </c>
      <c r="I108" s="54">
        <v>3.722351E-3</v>
      </c>
      <c r="J108" s="54">
        <v>2.507366E-3</v>
      </c>
      <c r="K108" s="54">
        <v>3.0845199999999999E-3</v>
      </c>
      <c r="L108" s="54">
        <v>5.4398279999999999E-3</v>
      </c>
      <c r="M108" s="54">
        <v>4.4389579999999998E-3</v>
      </c>
      <c r="N108" s="54">
        <v>2.028616E-3</v>
      </c>
      <c r="O108" s="54">
        <v>4.1984250000000004E-3</v>
      </c>
      <c r="P108" s="54">
        <v>2.8995869999999999E-3</v>
      </c>
      <c r="Q108" s="54">
        <v>1.8124759999999999E-3</v>
      </c>
      <c r="R108" s="54">
        <v>3.612582E-3</v>
      </c>
      <c r="S108" s="54">
        <v>2.667488E-3</v>
      </c>
      <c r="T108" s="54">
        <v>1.931204E-3</v>
      </c>
      <c r="U108" s="54">
        <v>2.7655900000000001E-3</v>
      </c>
      <c r="V108" s="54">
        <v>4.7341939999999997E-3</v>
      </c>
      <c r="W108" s="54">
        <v>2.642414E-3</v>
      </c>
      <c r="X108" s="54">
        <v>1.940757E-3</v>
      </c>
      <c r="Y108" s="54">
        <v>1.6501420000000001E-3</v>
      </c>
      <c r="Z108" s="54">
        <v>4.4596690000000003E-3</v>
      </c>
      <c r="AA108" s="54">
        <v>3.5991199999999999E-3</v>
      </c>
      <c r="AB108" s="54">
        <v>3.485911E-3</v>
      </c>
      <c r="AC108" s="54">
        <v>3.0125899999999999E-3</v>
      </c>
      <c r="AD108" s="54">
        <v>3.6642739999999999E-3</v>
      </c>
      <c r="AE108" s="54">
        <v>3.3010740000000002E-3</v>
      </c>
      <c r="AF108" s="54">
        <v>2.6743460000000002E-3</v>
      </c>
      <c r="AG108" s="54">
        <v>2.1275899999999999E-3</v>
      </c>
      <c r="AH108" s="54">
        <v>2.4228259999999999E-3</v>
      </c>
      <c r="AI108" s="54">
        <v>3.536806E-3</v>
      </c>
      <c r="AJ108" s="54">
        <v>4.0126329999999998E-3</v>
      </c>
      <c r="AK108" s="54">
        <v>3.887471E-3</v>
      </c>
      <c r="AL108" s="54">
        <v>3.3382609999999999E-3</v>
      </c>
      <c r="AM108" s="54">
        <v>2.441019E-3</v>
      </c>
      <c r="AN108" s="54">
        <v>2.7958369999999998E-3</v>
      </c>
      <c r="AO108" s="54">
        <v>2.4499169999999998E-3</v>
      </c>
      <c r="AP108" s="54">
        <v>2.6655099999999998E-3</v>
      </c>
      <c r="AQ108" s="54">
        <v>3.7726359999999998E-3</v>
      </c>
      <c r="AR108" s="54">
        <v>2.3604170000000001E-3</v>
      </c>
      <c r="AS108" s="54">
        <v>2.7238919999999999E-3</v>
      </c>
      <c r="AT108" s="54">
        <v>3.5947959999999999E-3</v>
      </c>
      <c r="AU108" s="54">
        <v>2.7193930000000001E-3</v>
      </c>
      <c r="AV108" s="54">
        <v>1.9970909999999999E-3</v>
      </c>
      <c r="AW108" s="54">
        <v>2.083077E-3</v>
      </c>
    </row>
    <row r="109" spans="1:49" x14ac:dyDescent="0.2">
      <c r="A109" s="54">
        <v>60.837988826999997</v>
      </c>
      <c r="B109" s="54">
        <v>4.8639390000000003E-3</v>
      </c>
      <c r="C109" s="54">
        <v>2.9429399999999998E-3</v>
      </c>
      <c r="D109" s="54">
        <v>3.2709039999999998E-3</v>
      </c>
      <c r="E109" s="54">
        <v>5.04194E-3</v>
      </c>
      <c r="F109" s="54">
        <v>3.1163749999999998E-3</v>
      </c>
      <c r="G109" s="54">
        <v>1.8727010000000001E-3</v>
      </c>
      <c r="H109" s="54">
        <v>4.0842029999999998E-3</v>
      </c>
      <c r="I109" s="54">
        <v>3.8780030000000001E-3</v>
      </c>
      <c r="J109" s="54">
        <v>2.5286710000000001E-3</v>
      </c>
      <c r="K109" s="54">
        <v>3.3276030000000002E-3</v>
      </c>
      <c r="L109" s="54">
        <v>5.8129050000000002E-3</v>
      </c>
      <c r="M109" s="54">
        <v>4.8662619999999997E-3</v>
      </c>
      <c r="N109" s="54">
        <v>1.9941680000000002E-3</v>
      </c>
      <c r="O109" s="54">
        <v>4.403194E-3</v>
      </c>
      <c r="P109" s="54">
        <v>2.9243120000000001E-3</v>
      </c>
      <c r="Q109" s="54">
        <v>1.6391870000000001E-3</v>
      </c>
      <c r="R109" s="54">
        <v>3.4701240000000002E-3</v>
      </c>
      <c r="S109" s="54">
        <v>2.576456E-3</v>
      </c>
      <c r="T109" s="54">
        <v>1.8625110000000001E-3</v>
      </c>
      <c r="U109" s="54">
        <v>2.621225E-3</v>
      </c>
      <c r="V109" s="54">
        <v>4.5284590000000003E-3</v>
      </c>
      <c r="W109" s="54">
        <v>3.0631460000000001E-3</v>
      </c>
      <c r="X109" s="54">
        <v>1.901193E-3</v>
      </c>
      <c r="Y109" s="54">
        <v>1.549733E-3</v>
      </c>
      <c r="Z109" s="54">
        <v>4.2500300000000001E-3</v>
      </c>
      <c r="AA109" s="54">
        <v>4.4885819999999996E-3</v>
      </c>
      <c r="AB109" s="54">
        <v>3.6039209999999999E-3</v>
      </c>
      <c r="AC109" s="54">
        <v>3.1124339999999999E-3</v>
      </c>
      <c r="AD109" s="54">
        <v>3.524873E-3</v>
      </c>
      <c r="AE109" s="54">
        <v>3.3459179999999998E-3</v>
      </c>
      <c r="AF109" s="54">
        <v>2.3375169999999999E-3</v>
      </c>
      <c r="AG109" s="54">
        <v>2.0159869999999999E-3</v>
      </c>
      <c r="AH109" s="54">
        <v>2.4998379999999999E-3</v>
      </c>
      <c r="AI109" s="54">
        <v>3.4791560000000002E-3</v>
      </c>
      <c r="AJ109" s="54">
        <v>3.9325130000000003E-3</v>
      </c>
      <c r="AK109" s="54">
        <v>3.6345420000000002E-3</v>
      </c>
      <c r="AL109" s="54">
        <v>3.2636179999999998E-3</v>
      </c>
      <c r="AM109" s="54">
        <v>2.417214E-3</v>
      </c>
      <c r="AN109" s="54">
        <v>2.901495E-3</v>
      </c>
      <c r="AO109" s="54">
        <v>2.414168E-3</v>
      </c>
      <c r="AP109" s="54">
        <v>2.5907539999999998E-3</v>
      </c>
      <c r="AQ109" s="54">
        <v>3.801657E-3</v>
      </c>
      <c r="AR109" s="54">
        <v>2.553643E-3</v>
      </c>
      <c r="AS109" s="54">
        <v>2.852149E-3</v>
      </c>
      <c r="AT109" s="54">
        <v>4.144605E-3</v>
      </c>
      <c r="AU109" s="54">
        <v>2.751936E-3</v>
      </c>
      <c r="AV109" s="54">
        <v>2.0077519999999998E-3</v>
      </c>
      <c r="AW109" s="54">
        <v>2.032973E-3</v>
      </c>
    </row>
    <row r="110" spans="1:49" x14ac:dyDescent="0.2">
      <c r="A110" s="54">
        <v>61.843575418999997</v>
      </c>
      <c r="B110" s="54">
        <v>4.4387940000000002E-3</v>
      </c>
      <c r="C110" s="54">
        <v>2.9576670000000002E-3</v>
      </c>
      <c r="D110" s="54">
        <v>3.1428749999999998E-3</v>
      </c>
      <c r="E110" s="54">
        <v>5.4299090000000001E-3</v>
      </c>
      <c r="F110" s="54">
        <v>3.1760920000000002E-3</v>
      </c>
      <c r="G110" s="54">
        <v>1.6999109999999999E-3</v>
      </c>
      <c r="H110" s="54">
        <v>3.9989170000000003E-3</v>
      </c>
      <c r="I110" s="54">
        <v>3.8854940000000002E-3</v>
      </c>
      <c r="J110" s="54">
        <v>2.5594010000000002E-3</v>
      </c>
      <c r="K110" s="54">
        <v>3.4378360000000001E-3</v>
      </c>
      <c r="L110" s="54">
        <v>6.7773190000000004E-3</v>
      </c>
      <c r="M110" s="54">
        <v>4.8245420000000002E-3</v>
      </c>
      <c r="N110" s="54">
        <v>2.079483E-3</v>
      </c>
      <c r="O110" s="54">
        <v>4.717316E-3</v>
      </c>
      <c r="P110" s="54">
        <v>2.8373690000000002E-3</v>
      </c>
      <c r="Q110" s="54">
        <v>1.481619E-3</v>
      </c>
      <c r="R110" s="54">
        <v>3.4732270000000002E-3</v>
      </c>
      <c r="S110" s="54">
        <v>2.474595E-3</v>
      </c>
      <c r="T110" s="54">
        <v>1.8289199999999999E-3</v>
      </c>
      <c r="U110" s="54">
        <v>2.8096940000000002E-3</v>
      </c>
      <c r="V110" s="54">
        <v>4.3854669999999997E-3</v>
      </c>
      <c r="W110" s="54">
        <v>2.9285299999999999E-3</v>
      </c>
      <c r="X110" s="54">
        <v>1.8747010000000001E-3</v>
      </c>
      <c r="Y110" s="54">
        <v>1.447785E-3</v>
      </c>
      <c r="Z110" s="54">
        <v>4.0693910000000003E-3</v>
      </c>
      <c r="AA110" s="54">
        <v>4.7833550000000004E-3</v>
      </c>
      <c r="AB110" s="54">
        <v>4.0430659999999997E-3</v>
      </c>
      <c r="AC110" s="54">
        <v>3.7714179999999999E-3</v>
      </c>
      <c r="AD110" s="54">
        <v>3.4927090000000001E-3</v>
      </c>
      <c r="AE110" s="54">
        <v>3.3725489999999999E-3</v>
      </c>
      <c r="AF110" s="54">
        <v>2.4531879999999998E-3</v>
      </c>
      <c r="AG110" s="54">
        <v>2.3401110000000002E-3</v>
      </c>
      <c r="AH110" s="54">
        <v>2.5585999999999999E-3</v>
      </c>
      <c r="AI110" s="54">
        <v>3.50687E-3</v>
      </c>
      <c r="AJ110" s="54">
        <v>3.809542E-3</v>
      </c>
      <c r="AK110" s="54">
        <v>3.4161030000000002E-3</v>
      </c>
      <c r="AL110" s="54">
        <v>3.297782E-3</v>
      </c>
      <c r="AM110" s="54">
        <v>2.3002410000000002E-3</v>
      </c>
      <c r="AN110" s="54">
        <v>2.6932739999999998E-3</v>
      </c>
      <c r="AO110" s="54">
        <v>2.3873079999999999E-3</v>
      </c>
      <c r="AP110" s="54">
        <v>3.0367720000000001E-3</v>
      </c>
      <c r="AQ110" s="54">
        <v>3.8273360000000002E-3</v>
      </c>
      <c r="AR110" s="54">
        <v>2.6858989999999998E-3</v>
      </c>
      <c r="AS110" s="54">
        <v>2.9617979999999999E-3</v>
      </c>
      <c r="AT110" s="54">
        <v>4.6192719999999998E-3</v>
      </c>
      <c r="AU110" s="54">
        <v>2.839509E-3</v>
      </c>
      <c r="AV110" s="54">
        <v>1.910803E-3</v>
      </c>
      <c r="AW110" s="54">
        <v>1.905971E-3</v>
      </c>
    </row>
    <row r="111" spans="1:49" x14ac:dyDescent="0.2">
      <c r="A111" s="54">
        <v>62.849162010999997</v>
      </c>
      <c r="B111" s="54">
        <v>5.0451849999999998E-3</v>
      </c>
      <c r="C111" s="54">
        <v>2.9463750000000002E-3</v>
      </c>
      <c r="D111" s="54">
        <v>2.941857E-3</v>
      </c>
      <c r="E111" s="54">
        <v>5.8390120000000002E-3</v>
      </c>
      <c r="F111" s="54">
        <v>3.3915429999999999E-3</v>
      </c>
      <c r="G111" s="54">
        <v>1.4536379999999999E-3</v>
      </c>
      <c r="H111" s="54">
        <v>4.2317359999999998E-3</v>
      </c>
      <c r="I111" s="54">
        <v>3.9505499999999997E-3</v>
      </c>
      <c r="J111" s="54">
        <v>2.688887E-3</v>
      </c>
      <c r="K111" s="54">
        <v>3.6118510000000001E-3</v>
      </c>
      <c r="L111" s="54">
        <v>8.3878960000000006E-3</v>
      </c>
      <c r="M111" s="54">
        <v>4.5610479999999998E-3</v>
      </c>
      <c r="N111" s="54">
        <v>2.1917970000000001E-3</v>
      </c>
      <c r="O111" s="54">
        <v>4.9730620000000003E-3</v>
      </c>
      <c r="P111" s="54">
        <v>3.0686839999999999E-3</v>
      </c>
      <c r="Q111" s="54">
        <v>1.4487250000000001E-3</v>
      </c>
      <c r="R111" s="54">
        <v>3.4312919999999998E-3</v>
      </c>
      <c r="S111" s="54">
        <v>2.4638300000000002E-3</v>
      </c>
      <c r="T111" s="54">
        <v>1.7418360000000001E-3</v>
      </c>
      <c r="U111" s="54">
        <v>2.8246489999999998E-3</v>
      </c>
      <c r="V111" s="54">
        <v>4.3323040000000004E-3</v>
      </c>
      <c r="W111" s="54">
        <v>3.0351499999999999E-3</v>
      </c>
      <c r="X111" s="54">
        <v>1.8274599999999999E-3</v>
      </c>
      <c r="Y111" s="54">
        <v>1.374578E-3</v>
      </c>
      <c r="Z111" s="54">
        <v>4.072811E-3</v>
      </c>
      <c r="AA111" s="54">
        <v>4.2024360000000004E-3</v>
      </c>
      <c r="AB111" s="54">
        <v>4.3685599999999996E-3</v>
      </c>
      <c r="AC111" s="54">
        <v>4.2733490000000001E-3</v>
      </c>
      <c r="AD111" s="54">
        <v>3.4915599999999999E-3</v>
      </c>
      <c r="AE111" s="54">
        <v>3.0030030000000002E-3</v>
      </c>
      <c r="AF111" s="54">
        <v>2.6393760000000001E-3</v>
      </c>
      <c r="AG111" s="54">
        <v>2.3772379999999998E-3</v>
      </c>
      <c r="AH111" s="54">
        <v>2.5586739999999999E-3</v>
      </c>
      <c r="AI111" s="54">
        <v>3.4072769999999998E-3</v>
      </c>
      <c r="AJ111" s="54">
        <v>3.5665100000000002E-3</v>
      </c>
      <c r="AK111" s="54">
        <v>3.4357480000000002E-3</v>
      </c>
      <c r="AL111" s="54">
        <v>3.60144E-3</v>
      </c>
      <c r="AM111" s="54">
        <v>2.1723649999999999E-3</v>
      </c>
      <c r="AN111" s="54">
        <v>2.4636530000000001E-3</v>
      </c>
      <c r="AO111" s="54">
        <v>2.4250019999999999E-3</v>
      </c>
      <c r="AP111" s="54">
        <v>3.1636630000000002E-3</v>
      </c>
      <c r="AQ111" s="54">
        <v>3.6490849999999998E-3</v>
      </c>
      <c r="AR111" s="54">
        <v>2.6529129999999998E-3</v>
      </c>
      <c r="AS111" s="54">
        <v>2.9764100000000001E-3</v>
      </c>
      <c r="AT111" s="54">
        <v>4.4598870000000001E-3</v>
      </c>
      <c r="AU111" s="54">
        <v>3.0476190000000001E-3</v>
      </c>
      <c r="AV111" s="54">
        <v>2.0539590000000002E-3</v>
      </c>
      <c r="AW111" s="54">
        <v>1.7908240000000001E-3</v>
      </c>
    </row>
    <row r="112" spans="1:49" x14ac:dyDescent="0.2">
      <c r="A112" s="54">
        <v>63.854748602999997</v>
      </c>
      <c r="B112" s="54">
        <v>5.7389509999999999E-3</v>
      </c>
      <c r="C112" s="54">
        <v>3.6842559999999999E-3</v>
      </c>
      <c r="D112" s="54">
        <v>3.2652900000000001E-3</v>
      </c>
      <c r="E112" s="54">
        <v>6.2875259999999999E-3</v>
      </c>
      <c r="F112" s="54">
        <v>3.632625E-3</v>
      </c>
      <c r="G112" s="54">
        <v>1.3299760000000001E-3</v>
      </c>
      <c r="H112" s="54">
        <v>4.5546720000000001E-3</v>
      </c>
      <c r="I112" s="54">
        <v>4.2429900000000003E-3</v>
      </c>
      <c r="J112" s="54">
        <v>2.6985680000000001E-3</v>
      </c>
      <c r="K112" s="54">
        <v>3.5235380000000001E-3</v>
      </c>
      <c r="L112" s="54">
        <v>9.4489559999999997E-3</v>
      </c>
      <c r="M112" s="54">
        <v>4.5450450000000002E-3</v>
      </c>
      <c r="N112" s="54">
        <v>2.1925159999999998E-3</v>
      </c>
      <c r="O112" s="54">
        <v>5.2638490000000001E-3</v>
      </c>
      <c r="P112" s="54">
        <v>3.1219189999999999E-3</v>
      </c>
      <c r="Q112" s="54">
        <v>1.5318739999999999E-3</v>
      </c>
      <c r="R112" s="54">
        <v>3.5125880000000001E-3</v>
      </c>
      <c r="S112" s="54">
        <v>2.575375E-3</v>
      </c>
      <c r="T112" s="54">
        <v>1.715966E-3</v>
      </c>
      <c r="U112" s="54">
        <v>2.8142150000000001E-3</v>
      </c>
      <c r="V112" s="54">
        <v>4.1410259999999999E-3</v>
      </c>
      <c r="W112" s="54">
        <v>3.2664439999999999E-3</v>
      </c>
      <c r="X112" s="54">
        <v>1.8001149999999999E-3</v>
      </c>
      <c r="Y112" s="54">
        <v>1.330969E-3</v>
      </c>
      <c r="Z112" s="54">
        <v>4.0352890000000001E-3</v>
      </c>
      <c r="AA112" s="54">
        <v>4.2190470000000001E-3</v>
      </c>
      <c r="AB112" s="54">
        <v>4.372618E-3</v>
      </c>
      <c r="AC112" s="54">
        <v>4.1813989999999997E-3</v>
      </c>
      <c r="AD112" s="54">
        <v>3.8574630000000002E-3</v>
      </c>
      <c r="AE112" s="54">
        <v>3.0789739999999999E-3</v>
      </c>
      <c r="AF112" s="54">
        <v>2.5421649999999999E-3</v>
      </c>
      <c r="AG112" s="54">
        <v>2.35586E-3</v>
      </c>
      <c r="AH112" s="54">
        <v>2.7505350000000001E-3</v>
      </c>
      <c r="AI112" s="54">
        <v>3.3898750000000001E-3</v>
      </c>
      <c r="AJ112" s="54">
        <v>3.2724299999999998E-3</v>
      </c>
      <c r="AK112" s="54">
        <v>3.440439E-3</v>
      </c>
      <c r="AL112" s="54">
        <v>3.9123020000000003E-3</v>
      </c>
      <c r="AM112" s="54">
        <v>2.1118159999999999E-3</v>
      </c>
      <c r="AN112" s="54">
        <v>2.7208990000000001E-3</v>
      </c>
      <c r="AO112" s="54">
        <v>2.5518329999999999E-3</v>
      </c>
      <c r="AP112" s="54">
        <v>3.1684619999999999E-3</v>
      </c>
      <c r="AQ112" s="54">
        <v>3.8473209999999999E-3</v>
      </c>
      <c r="AR112" s="54">
        <v>2.773588E-3</v>
      </c>
      <c r="AS112" s="54">
        <v>3.074664E-3</v>
      </c>
      <c r="AT112" s="54">
        <v>4.5156889999999998E-3</v>
      </c>
      <c r="AU112" s="54">
        <v>3.2566750000000001E-3</v>
      </c>
      <c r="AV112" s="54">
        <v>2.1768579999999998E-3</v>
      </c>
      <c r="AW112" s="54">
        <v>1.7683060000000001E-3</v>
      </c>
    </row>
    <row r="113" spans="1:49" x14ac:dyDescent="0.2">
      <c r="A113" s="54">
        <v>64.860335195999994</v>
      </c>
      <c r="B113" s="54">
        <v>5.400597E-3</v>
      </c>
      <c r="C113" s="54">
        <v>3.8929580000000002E-3</v>
      </c>
      <c r="D113" s="54">
        <v>3.4324170000000001E-3</v>
      </c>
      <c r="E113" s="54">
        <v>6.42474E-3</v>
      </c>
      <c r="F113" s="54">
        <v>3.5049080000000002E-3</v>
      </c>
      <c r="G113" s="54">
        <v>1.351225E-3</v>
      </c>
      <c r="H113" s="54">
        <v>4.8748130000000004E-3</v>
      </c>
      <c r="I113" s="54">
        <v>4.2213449999999996E-3</v>
      </c>
      <c r="J113" s="54">
        <v>2.9568390000000002E-3</v>
      </c>
      <c r="K113" s="54">
        <v>3.8409949999999998E-3</v>
      </c>
      <c r="L113" s="54">
        <v>9.3064280000000003E-3</v>
      </c>
      <c r="M113" s="54">
        <v>4.7992779999999997E-3</v>
      </c>
      <c r="N113" s="54">
        <v>2.180628E-3</v>
      </c>
      <c r="O113" s="54">
        <v>5.3753910000000002E-3</v>
      </c>
      <c r="P113" s="54">
        <v>2.8175980000000002E-3</v>
      </c>
      <c r="Q113" s="54">
        <v>1.5329709999999999E-3</v>
      </c>
      <c r="R113" s="54">
        <v>3.602189E-3</v>
      </c>
      <c r="S113" s="54">
        <v>2.657413E-3</v>
      </c>
      <c r="T113" s="54">
        <v>1.743929E-3</v>
      </c>
      <c r="U113" s="54">
        <v>2.9051379999999998E-3</v>
      </c>
      <c r="V113" s="54">
        <v>4.0711669999999997E-3</v>
      </c>
      <c r="W113" s="54">
        <v>3.2284879999999998E-3</v>
      </c>
      <c r="X113" s="54">
        <v>1.770024E-3</v>
      </c>
      <c r="Y113" s="54">
        <v>1.262258E-3</v>
      </c>
      <c r="Z113" s="54">
        <v>3.8089729999999998E-3</v>
      </c>
      <c r="AA113" s="54">
        <v>4.2905820000000002E-3</v>
      </c>
      <c r="AB113" s="54">
        <v>4.0926260000000002E-3</v>
      </c>
      <c r="AC113" s="54">
        <v>3.9975080000000003E-3</v>
      </c>
      <c r="AD113" s="54">
        <v>4.0170409999999998E-3</v>
      </c>
      <c r="AE113" s="54">
        <v>2.9128750000000001E-3</v>
      </c>
      <c r="AF113" s="54">
        <v>2.565286E-3</v>
      </c>
      <c r="AG113" s="54">
        <v>2.295844E-3</v>
      </c>
      <c r="AH113" s="54">
        <v>2.752385E-3</v>
      </c>
      <c r="AI113" s="54">
        <v>3.194087E-3</v>
      </c>
      <c r="AJ113" s="54">
        <v>2.9450840000000002E-3</v>
      </c>
      <c r="AK113" s="54">
        <v>3.171143E-3</v>
      </c>
      <c r="AL113" s="54">
        <v>3.9450409999999998E-3</v>
      </c>
      <c r="AM113" s="54">
        <v>2.0178969999999998E-3</v>
      </c>
      <c r="AN113" s="54">
        <v>3.341045E-3</v>
      </c>
      <c r="AO113" s="54">
        <v>2.525663E-3</v>
      </c>
      <c r="AP113" s="54">
        <v>3.1923899999999998E-3</v>
      </c>
      <c r="AQ113" s="54">
        <v>3.3668679999999999E-3</v>
      </c>
      <c r="AR113" s="54">
        <v>2.7441219999999999E-3</v>
      </c>
      <c r="AS113" s="54">
        <v>3.589985E-3</v>
      </c>
      <c r="AT113" s="54">
        <v>4.6591870000000004E-3</v>
      </c>
      <c r="AU113" s="54">
        <v>3.2902679999999998E-3</v>
      </c>
      <c r="AV113" s="54">
        <v>2.0567419999999999E-3</v>
      </c>
      <c r="AW113" s="54">
        <v>1.747923E-3</v>
      </c>
    </row>
    <row r="114" spans="1:49" x14ac:dyDescent="0.2">
      <c r="A114" s="54">
        <v>65.865921787999994</v>
      </c>
      <c r="B114" s="54">
        <v>5.4307110000000004E-3</v>
      </c>
      <c r="C114" s="54">
        <v>3.491882E-3</v>
      </c>
      <c r="D114" s="54">
        <v>3.5116689999999998E-3</v>
      </c>
      <c r="E114" s="54">
        <v>6.6944919999999998E-3</v>
      </c>
      <c r="F114" s="54">
        <v>3.7980259999999999E-3</v>
      </c>
      <c r="G114" s="54">
        <v>1.426893E-3</v>
      </c>
      <c r="H114" s="54">
        <v>5.0977699999999997E-3</v>
      </c>
      <c r="I114" s="54">
        <v>4.3734669999999998E-3</v>
      </c>
      <c r="J114" s="54">
        <v>2.9110690000000001E-3</v>
      </c>
      <c r="K114" s="54">
        <v>4.0501770000000003E-3</v>
      </c>
      <c r="L114" s="54">
        <v>8.7302079999999997E-3</v>
      </c>
      <c r="M114" s="54">
        <v>4.7631089999999997E-3</v>
      </c>
      <c r="N114" s="54">
        <v>2.3461549999999999E-3</v>
      </c>
      <c r="O114" s="54">
        <v>5.2368140000000002E-3</v>
      </c>
      <c r="P114" s="54">
        <v>2.486303E-3</v>
      </c>
      <c r="Q114" s="54">
        <v>1.5557629999999999E-3</v>
      </c>
      <c r="R114" s="54">
        <v>3.7143340000000001E-3</v>
      </c>
      <c r="S114" s="54">
        <v>2.8356829999999999E-3</v>
      </c>
      <c r="T114" s="54">
        <v>1.7858660000000001E-3</v>
      </c>
      <c r="U114" s="54">
        <v>2.9595530000000002E-3</v>
      </c>
      <c r="V114" s="54">
        <v>4.1714869999999998E-3</v>
      </c>
      <c r="W114" s="54">
        <v>3.038799E-3</v>
      </c>
      <c r="X114" s="54">
        <v>1.732777E-3</v>
      </c>
      <c r="Y114" s="54">
        <v>1.228839E-3</v>
      </c>
      <c r="Z114" s="54">
        <v>3.487516E-3</v>
      </c>
      <c r="AA114" s="54">
        <v>4.3780370000000004E-3</v>
      </c>
      <c r="AB114" s="54">
        <v>3.8359650000000002E-3</v>
      </c>
      <c r="AC114" s="54">
        <v>4.4301419999999998E-3</v>
      </c>
      <c r="AD114" s="54">
        <v>3.8943419999999999E-3</v>
      </c>
      <c r="AE114" s="54">
        <v>2.965344E-3</v>
      </c>
      <c r="AF114" s="54">
        <v>2.6690519999999999E-3</v>
      </c>
      <c r="AG114" s="54">
        <v>2.1808919999999998E-3</v>
      </c>
      <c r="AH114" s="54">
        <v>2.672518E-3</v>
      </c>
      <c r="AI114" s="54">
        <v>3.279728E-3</v>
      </c>
      <c r="AJ114" s="54">
        <v>2.6809550000000001E-3</v>
      </c>
      <c r="AK114" s="54">
        <v>3.0697739999999999E-3</v>
      </c>
      <c r="AL114" s="54">
        <v>3.9640350000000003E-3</v>
      </c>
      <c r="AM114" s="54">
        <v>1.963808E-3</v>
      </c>
      <c r="AN114" s="54">
        <v>3.3673179999999998E-3</v>
      </c>
      <c r="AO114" s="54">
        <v>2.5666949999999999E-3</v>
      </c>
      <c r="AP114" s="54">
        <v>3.2404759999999999E-3</v>
      </c>
      <c r="AQ114" s="54">
        <v>3.6869590000000001E-3</v>
      </c>
      <c r="AR114" s="54">
        <v>2.8236530000000002E-3</v>
      </c>
      <c r="AS114" s="54">
        <v>3.9305249999999998E-3</v>
      </c>
      <c r="AT114" s="54">
        <v>5.2537440000000003E-3</v>
      </c>
      <c r="AU114" s="54">
        <v>3.339219E-3</v>
      </c>
      <c r="AV114" s="54">
        <v>2.222688E-3</v>
      </c>
      <c r="AW114" s="54">
        <v>1.85546E-3</v>
      </c>
    </row>
    <row r="115" spans="1:49" x14ac:dyDescent="0.2">
      <c r="A115" s="54">
        <v>66.871508379999995</v>
      </c>
      <c r="B115" s="54">
        <v>4.9908549999999998E-3</v>
      </c>
      <c r="C115" s="54">
        <v>3.5508279999999998E-3</v>
      </c>
      <c r="D115" s="54">
        <v>3.4585599999999998E-3</v>
      </c>
      <c r="E115" s="54">
        <v>6.8262799999999997E-3</v>
      </c>
      <c r="F115" s="54">
        <v>3.5012899999999998E-3</v>
      </c>
      <c r="G115" s="54">
        <v>1.569258E-3</v>
      </c>
      <c r="H115" s="54">
        <v>4.9893519999999998E-3</v>
      </c>
      <c r="I115" s="54">
        <v>4.7336130000000002E-3</v>
      </c>
      <c r="J115" s="54">
        <v>2.7367670000000002E-3</v>
      </c>
      <c r="K115" s="54">
        <v>4.0373550000000003E-3</v>
      </c>
      <c r="L115" s="54">
        <v>8.6236149999999994E-3</v>
      </c>
      <c r="M115" s="54">
        <v>4.7827099999999999E-3</v>
      </c>
      <c r="N115" s="54">
        <v>2.4146979999999998E-3</v>
      </c>
      <c r="O115" s="54">
        <v>5.0138099999999996E-3</v>
      </c>
      <c r="P115" s="54">
        <v>2.4807140000000002E-3</v>
      </c>
      <c r="Q115" s="54">
        <v>1.503845E-3</v>
      </c>
      <c r="R115" s="54">
        <v>3.5592639999999999E-3</v>
      </c>
      <c r="S115" s="54">
        <v>3.0107710000000002E-3</v>
      </c>
      <c r="T115" s="54">
        <v>1.7625150000000001E-3</v>
      </c>
      <c r="U115" s="54">
        <v>3.0196020000000001E-3</v>
      </c>
      <c r="V115" s="54">
        <v>4.1017900000000001E-3</v>
      </c>
      <c r="W115" s="54">
        <v>3.1318539999999999E-3</v>
      </c>
      <c r="X115" s="54">
        <v>1.705905E-3</v>
      </c>
      <c r="Y115" s="54">
        <v>1.198464E-3</v>
      </c>
      <c r="Z115" s="54">
        <v>3.2439360000000002E-3</v>
      </c>
      <c r="AA115" s="54">
        <v>4.6209980000000003E-3</v>
      </c>
      <c r="AB115" s="54">
        <v>3.6301419999999998E-3</v>
      </c>
      <c r="AC115" s="54">
        <v>5.040335E-3</v>
      </c>
      <c r="AD115" s="54">
        <v>4.018364E-3</v>
      </c>
      <c r="AE115" s="54">
        <v>3.1629599999999998E-3</v>
      </c>
      <c r="AF115" s="54">
        <v>2.6926150000000002E-3</v>
      </c>
      <c r="AG115" s="54">
        <v>2.1954639999999998E-3</v>
      </c>
      <c r="AH115" s="54">
        <v>2.9153970000000001E-3</v>
      </c>
      <c r="AI115" s="54">
        <v>3.4937459999999998E-3</v>
      </c>
      <c r="AJ115" s="54">
        <v>2.4710299999999999E-3</v>
      </c>
      <c r="AK115" s="54">
        <v>3.2471599999999998E-3</v>
      </c>
      <c r="AL115" s="54">
        <v>3.8646050000000001E-3</v>
      </c>
      <c r="AM115" s="54">
        <v>1.8886630000000001E-3</v>
      </c>
      <c r="AN115" s="54">
        <v>3.0557660000000001E-3</v>
      </c>
      <c r="AO115" s="54">
        <v>2.4585380000000001E-3</v>
      </c>
      <c r="AP115" s="54">
        <v>3.1694219999999999E-3</v>
      </c>
      <c r="AQ115" s="54">
        <v>3.6850749999999999E-3</v>
      </c>
      <c r="AR115" s="54">
        <v>2.8984089999999998E-3</v>
      </c>
      <c r="AS115" s="54">
        <v>4.0711039999999999E-3</v>
      </c>
      <c r="AT115" s="54">
        <v>5.4122889999999998E-3</v>
      </c>
      <c r="AU115" s="54">
        <v>3.365566E-3</v>
      </c>
      <c r="AV115" s="54">
        <v>2.3459499999999999E-3</v>
      </c>
      <c r="AW115" s="54">
        <v>1.9749310000000001E-3</v>
      </c>
    </row>
    <row r="116" spans="1:49" x14ac:dyDescent="0.2">
      <c r="A116" s="54">
        <v>67.877094971999995</v>
      </c>
      <c r="B116" s="54">
        <v>5.2811849999999999E-3</v>
      </c>
      <c r="C116" s="54">
        <v>3.9737210000000004E-3</v>
      </c>
      <c r="D116" s="54">
        <v>3.2539959999999999E-3</v>
      </c>
      <c r="E116" s="54">
        <v>6.6748770000000001E-3</v>
      </c>
      <c r="F116" s="54">
        <v>3.7662809999999998E-3</v>
      </c>
      <c r="G116" s="54">
        <v>1.639183E-3</v>
      </c>
      <c r="H116" s="54">
        <v>4.813047E-3</v>
      </c>
      <c r="I116" s="54">
        <v>4.8301459999999996E-3</v>
      </c>
      <c r="J116" s="54">
        <v>2.9931329999999998E-3</v>
      </c>
      <c r="K116" s="54">
        <v>4.4154509999999999E-3</v>
      </c>
      <c r="L116" s="54">
        <v>8.514466E-3</v>
      </c>
      <c r="M116" s="54">
        <v>4.9499310000000003E-3</v>
      </c>
      <c r="N116" s="54">
        <v>2.259137E-3</v>
      </c>
      <c r="O116" s="54">
        <v>5.1231000000000002E-3</v>
      </c>
      <c r="P116" s="54">
        <v>2.8217450000000001E-3</v>
      </c>
      <c r="Q116" s="54">
        <v>1.4964010000000001E-3</v>
      </c>
      <c r="R116" s="54">
        <v>3.4599090000000002E-3</v>
      </c>
      <c r="S116" s="54">
        <v>2.946457E-3</v>
      </c>
      <c r="T116" s="54">
        <v>1.6575909999999999E-3</v>
      </c>
      <c r="U116" s="54">
        <v>3.285428E-3</v>
      </c>
      <c r="V116" s="54">
        <v>3.9735919999999997E-3</v>
      </c>
      <c r="W116" s="54">
        <v>3.2028719999999998E-3</v>
      </c>
      <c r="X116" s="54">
        <v>1.679493E-3</v>
      </c>
      <c r="Y116" s="54">
        <v>1.200317E-3</v>
      </c>
      <c r="Z116" s="54">
        <v>3.243391E-3</v>
      </c>
      <c r="AA116" s="54">
        <v>4.7686409999999997E-3</v>
      </c>
      <c r="AB116" s="54">
        <v>3.7717039999999999E-3</v>
      </c>
      <c r="AC116" s="54">
        <v>5.2778479999999999E-3</v>
      </c>
      <c r="AD116" s="54">
        <v>4.3783870000000001E-3</v>
      </c>
      <c r="AE116" s="54">
        <v>3.2155769999999998E-3</v>
      </c>
      <c r="AF116" s="54">
        <v>2.4471380000000002E-3</v>
      </c>
      <c r="AG116" s="54">
        <v>2.0980450000000002E-3</v>
      </c>
      <c r="AH116" s="54">
        <v>3.0215960000000001E-3</v>
      </c>
      <c r="AI116" s="54">
        <v>3.4585509999999998E-3</v>
      </c>
      <c r="AJ116" s="54">
        <v>2.3196269999999999E-3</v>
      </c>
      <c r="AK116" s="54">
        <v>3.4934150000000001E-3</v>
      </c>
      <c r="AL116" s="54">
        <v>4.0055250000000002E-3</v>
      </c>
      <c r="AM116" s="54">
        <v>1.844245E-3</v>
      </c>
      <c r="AN116" s="54">
        <v>2.9217430000000001E-3</v>
      </c>
      <c r="AO116" s="54">
        <v>2.6555179999999999E-3</v>
      </c>
      <c r="AP116" s="54">
        <v>3.017942E-3</v>
      </c>
      <c r="AQ116" s="54">
        <v>4.2058929999999996E-3</v>
      </c>
      <c r="AR116" s="54">
        <v>2.8265439999999998E-3</v>
      </c>
      <c r="AS116" s="54">
        <v>4.1229329999999996E-3</v>
      </c>
      <c r="AT116" s="54">
        <v>5.5020240000000003E-3</v>
      </c>
      <c r="AU116" s="54">
        <v>3.2974889999999998E-3</v>
      </c>
      <c r="AV116" s="54">
        <v>2.295006E-3</v>
      </c>
      <c r="AW116" s="54">
        <v>2.0483580000000001E-3</v>
      </c>
    </row>
    <row r="117" spans="1:49" x14ac:dyDescent="0.2">
      <c r="A117" s="54">
        <v>68.882681563999995</v>
      </c>
      <c r="B117" s="54">
        <v>5.5442440000000003E-3</v>
      </c>
      <c r="C117" s="54">
        <v>4.0718170000000001E-3</v>
      </c>
      <c r="D117" s="54">
        <v>3.493548E-3</v>
      </c>
      <c r="E117" s="54">
        <v>6.667526E-3</v>
      </c>
      <c r="F117" s="54">
        <v>4.1935139999999997E-3</v>
      </c>
      <c r="G117" s="54">
        <v>1.592315E-3</v>
      </c>
      <c r="H117" s="54">
        <v>5.3562599999999998E-3</v>
      </c>
      <c r="I117" s="54">
        <v>4.8737650000000004E-3</v>
      </c>
      <c r="J117" s="54">
        <v>2.900367E-3</v>
      </c>
      <c r="K117" s="54">
        <v>4.9090059999999996E-3</v>
      </c>
      <c r="L117" s="54">
        <v>9.6271570000000008E-3</v>
      </c>
      <c r="M117" s="54">
        <v>4.9794239999999997E-3</v>
      </c>
      <c r="N117" s="54">
        <v>2.0826920000000001E-3</v>
      </c>
      <c r="O117" s="54">
        <v>5.5837710000000004E-3</v>
      </c>
      <c r="P117" s="54">
        <v>3.111473E-3</v>
      </c>
      <c r="Q117" s="54">
        <v>1.6019140000000001E-3</v>
      </c>
      <c r="R117" s="54">
        <v>3.6744999999999998E-3</v>
      </c>
      <c r="S117" s="54">
        <v>2.847671E-3</v>
      </c>
      <c r="T117" s="54">
        <v>1.6146909999999999E-3</v>
      </c>
      <c r="U117" s="54">
        <v>3.4174660000000001E-3</v>
      </c>
      <c r="V117" s="54">
        <v>3.729109E-3</v>
      </c>
      <c r="W117" s="54">
        <v>2.8156740000000002E-3</v>
      </c>
      <c r="X117" s="54">
        <v>1.6506699999999999E-3</v>
      </c>
      <c r="Y117" s="54">
        <v>1.177558E-3</v>
      </c>
      <c r="Z117" s="54">
        <v>3.2707790000000001E-3</v>
      </c>
      <c r="AA117" s="54">
        <v>4.5602280000000004E-3</v>
      </c>
      <c r="AB117" s="54">
        <v>4.0779850000000001E-3</v>
      </c>
      <c r="AC117" s="54">
        <v>5.3700179999999998E-3</v>
      </c>
      <c r="AD117" s="54">
        <v>4.4717630000000001E-3</v>
      </c>
      <c r="AE117" s="54">
        <v>3.5923980000000001E-3</v>
      </c>
      <c r="AF117" s="54">
        <v>2.2438860000000001E-3</v>
      </c>
      <c r="AG117" s="54">
        <v>2.3219489999999998E-3</v>
      </c>
      <c r="AH117" s="54">
        <v>2.952484E-3</v>
      </c>
      <c r="AI117" s="54">
        <v>3.0998200000000001E-3</v>
      </c>
      <c r="AJ117" s="54">
        <v>2.1886169999999999E-3</v>
      </c>
      <c r="AK117" s="54">
        <v>3.641161E-3</v>
      </c>
      <c r="AL117" s="54">
        <v>4.5512310000000002E-3</v>
      </c>
      <c r="AM117" s="54">
        <v>1.7732259999999999E-3</v>
      </c>
      <c r="AN117" s="54">
        <v>2.6427379999999999E-3</v>
      </c>
      <c r="AO117" s="54">
        <v>2.6792489999999999E-3</v>
      </c>
      <c r="AP117" s="54">
        <v>3.0053839999999998E-3</v>
      </c>
      <c r="AQ117" s="54">
        <v>4.8709169999999998E-3</v>
      </c>
      <c r="AR117" s="54">
        <v>2.9584030000000001E-3</v>
      </c>
      <c r="AS117" s="54">
        <v>4.2644379999999997E-3</v>
      </c>
      <c r="AT117" s="54">
        <v>5.916503E-3</v>
      </c>
      <c r="AU117" s="54">
        <v>3.321035E-3</v>
      </c>
      <c r="AV117" s="54">
        <v>2.423892E-3</v>
      </c>
      <c r="AW117" s="54">
        <v>2.087794E-3</v>
      </c>
    </row>
    <row r="118" spans="1:49" x14ac:dyDescent="0.2">
      <c r="A118" s="54">
        <v>69.888268155999995</v>
      </c>
      <c r="B118" s="54">
        <v>5.374434E-3</v>
      </c>
      <c r="C118" s="54">
        <v>4.14767E-3</v>
      </c>
      <c r="D118" s="54">
        <v>3.6786879999999998E-3</v>
      </c>
      <c r="E118" s="54">
        <v>6.5440439999999997E-3</v>
      </c>
      <c r="F118" s="54">
        <v>4.3009019999999997E-3</v>
      </c>
      <c r="G118" s="54">
        <v>1.5920699999999999E-3</v>
      </c>
      <c r="H118" s="54">
        <v>5.835196E-3</v>
      </c>
      <c r="I118" s="54">
        <v>5.1160149999999998E-3</v>
      </c>
      <c r="J118" s="54">
        <v>3.148901E-3</v>
      </c>
      <c r="K118" s="54">
        <v>4.8572850000000002E-3</v>
      </c>
      <c r="L118" s="54">
        <v>1.0653737E-2</v>
      </c>
      <c r="M118" s="54">
        <v>5.1185960000000004E-3</v>
      </c>
      <c r="N118" s="54">
        <v>2.1286619999999999E-3</v>
      </c>
      <c r="O118" s="54">
        <v>6.1717370000000001E-3</v>
      </c>
      <c r="P118" s="54">
        <v>3.5452629999999999E-3</v>
      </c>
      <c r="Q118" s="54">
        <v>1.7643789999999999E-3</v>
      </c>
      <c r="R118" s="54">
        <v>3.5810310000000001E-3</v>
      </c>
      <c r="S118" s="54">
        <v>2.7189509999999998E-3</v>
      </c>
      <c r="T118" s="54">
        <v>1.6983790000000001E-3</v>
      </c>
      <c r="U118" s="54">
        <v>3.222178E-3</v>
      </c>
      <c r="V118" s="54">
        <v>3.274669E-3</v>
      </c>
      <c r="W118" s="54">
        <v>2.9015690000000001E-3</v>
      </c>
      <c r="X118" s="54">
        <v>1.6246329999999999E-3</v>
      </c>
      <c r="Y118" s="54">
        <v>1.1798360000000001E-3</v>
      </c>
      <c r="Z118" s="54">
        <v>3.310169E-3</v>
      </c>
      <c r="AA118" s="54">
        <v>4.4816090000000001E-3</v>
      </c>
      <c r="AB118" s="54">
        <v>4.6371859999999997E-3</v>
      </c>
      <c r="AC118" s="54">
        <v>5.336365E-3</v>
      </c>
      <c r="AD118" s="54">
        <v>4.7321580000000002E-3</v>
      </c>
      <c r="AE118" s="54">
        <v>3.9627239999999999E-3</v>
      </c>
      <c r="AF118" s="54">
        <v>2.374878E-3</v>
      </c>
      <c r="AG118" s="54">
        <v>2.238121E-3</v>
      </c>
      <c r="AH118" s="54">
        <v>2.8186959999999999E-3</v>
      </c>
      <c r="AI118" s="54">
        <v>2.8029919999999998E-3</v>
      </c>
      <c r="AJ118" s="54">
        <v>2.102497E-3</v>
      </c>
      <c r="AK118" s="54">
        <v>3.8285569999999998E-3</v>
      </c>
      <c r="AL118" s="54">
        <v>5.3602379999999998E-3</v>
      </c>
      <c r="AM118" s="54">
        <v>1.7137910000000001E-3</v>
      </c>
      <c r="AN118" s="54">
        <v>2.861195E-3</v>
      </c>
      <c r="AO118" s="54">
        <v>3.0250519999999999E-3</v>
      </c>
      <c r="AP118" s="54">
        <v>3.230761E-3</v>
      </c>
      <c r="AQ118" s="54">
        <v>4.8647530000000003E-3</v>
      </c>
      <c r="AR118" s="54">
        <v>3.1111149999999998E-3</v>
      </c>
      <c r="AS118" s="54">
        <v>4.3902419999999999E-3</v>
      </c>
      <c r="AT118" s="54">
        <v>6.3812219999999998E-3</v>
      </c>
      <c r="AU118" s="54">
        <v>3.6338590000000001E-3</v>
      </c>
      <c r="AV118" s="54">
        <v>2.5693399999999998E-3</v>
      </c>
      <c r="AW118" s="54">
        <v>2.1727949999999999E-3</v>
      </c>
    </row>
    <row r="119" spans="1:49" x14ac:dyDescent="0.2">
      <c r="A119" s="54">
        <v>70.893854748999999</v>
      </c>
      <c r="B119" s="54">
        <v>5.4011629999999996E-3</v>
      </c>
      <c r="C119" s="54">
        <v>4.1459979999999997E-3</v>
      </c>
      <c r="D119" s="54">
        <v>3.2488819999999998E-3</v>
      </c>
      <c r="E119" s="54">
        <v>7.7084220000000004E-3</v>
      </c>
      <c r="F119" s="54">
        <v>4.2350189999999996E-3</v>
      </c>
      <c r="G119" s="54">
        <v>1.648697E-3</v>
      </c>
      <c r="H119" s="54">
        <v>6.7005240000000002E-3</v>
      </c>
      <c r="I119" s="54">
        <v>5.0225690000000002E-3</v>
      </c>
      <c r="J119" s="54">
        <v>3.3709429999999999E-3</v>
      </c>
      <c r="K119" s="54">
        <v>5.2089980000000003E-3</v>
      </c>
      <c r="L119" s="54">
        <v>1.1618941000000001E-2</v>
      </c>
      <c r="M119" s="54">
        <v>5.2839970000000003E-3</v>
      </c>
      <c r="N119" s="54">
        <v>2.0662829999999999E-3</v>
      </c>
      <c r="O119" s="54">
        <v>5.9941090000000001E-3</v>
      </c>
      <c r="P119" s="54">
        <v>3.612259E-3</v>
      </c>
      <c r="Q119" s="54">
        <v>1.775343E-3</v>
      </c>
      <c r="R119" s="54">
        <v>3.4312269999999998E-3</v>
      </c>
      <c r="S119" s="54">
        <v>2.7294839999999999E-3</v>
      </c>
      <c r="T119" s="54">
        <v>1.757666E-3</v>
      </c>
      <c r="U119" s="54">
        <v>3.2424229999999999E-3</v>
      </c>
      <c r="V119" s="54">
        <v>2.9402180000000001E-3</v>
      </c>
      <c r="W119" s="54">
        <v>2.9479419999999998E-3</v>
      </c>
      <c r="X119" s="54">
        <v>1.601699E-3</v>
      </c>
      <c r="Y119" s="54">
        <v>1.1855769999999999E-3</v>
      </c>
      <c r="Z119" s="54">
        <v>3.4210180000000001E-3</v>
      </c>
      <c r="AA119" s="54">
        <v>4.5343479999999997E-3</v>
      </c>
      <c r="AB119" s="54">
        <v>5.207522E-3</v>
      </c>
      <c r="AC119" s="54">
        <v>5.2284260000000004E-3</v>
      </c>
      <c r="AD119" s="54">
        <v>5.192421E-3</v>
      </c>
      <c r="AE119" s="54">
        <v>4.90771E-3</v>
      </c>
      <c r="AF119" s="54">
        <v>2.5626450000000001E-3</v>
      </c>
      <c r="AG119" s="54">
        <v>2.237897E-3</v>
      </c>
      <c r="AH119" s="54">
        <v>2.8656089999999999E-3</v>
      </c>
      <c r="AI119" s="54">
        <v>2.7815409999999998E-3</v>
      </c>
      <c r="AJ119" s="54">
        <v>2.08618E-3</v>
      </c>
      <c r="AK119" s="54">
        <v>4.0679959999999999E-3</v>
      </c>
      <c r="AL119" s="54">
        <v>5.7774949999999997E-3</v>
      </c>
      <c r="AM119" s="54">
        <v>1.6623569999999999E-3</v>
      </c>
      <c r="AN119" s="54">
        <v>3.0485880000000001E-3</v>
      </c>
      <c r="AO119" s="54">
        <v>3.3769260000000001E-3</v>
      </c>
      <c r="AP119" s="54">
        <v>3.041747E-3</v>
      </c>
      <c r="AQ119" s="54">
        <v>4.8929100000000003E-3</v>
      </c>
      <c r="AR119" s="54">
        <v>3.2091480000000002E-3</v>
      </c>
      <c r="AS119" s="54">
        <v>4.3981259999999996E-3</v>
      </c>
      <c r="AT119" s="54">
        <v>6.5873090000000004E-3</v>
      </c>
      <c r="AU119" s="54">
        <v>3.8640520000000002E-3</v>
      </c>
      <c r="AV119" s="54">
        <v>2.3986649999999999E-3</v>
      </c>
      <c r="AW119" s="54">
        <v>2.1033860000000001E-3</v>
      </c>
    </row>
    <row r="120" spans="1:49" x14ac:dyDescent="0.2">
      <c r="A120" s="54">
        <v>71.899441340999999</v>
      </c>
      <c r="B120" s="54">
        <v>5.6921430000000002E-3</v>
      </c>
      <c r="C120" s="54">
        <v>4.5484150000000001E-3</v>
      </c>
      <c r="D120" s="54">
        <v>2.8993309999999998E-3</v>
      </c>
      <c r="E120" s="54">
        <v>9.7467579999999995E-3</v>
      </c>
      <c r="F120" s="54">
        <v>4.2764420000000001E-3</v>
      </c>
      <c r="G120" s="54">
        <v>1.7602060000000001E-3</v>
      </c>
      <c r="H120" s="54">
        <v>7.5309119999999998E-3</v>
      </c>
      <c r="I120" s="54">
        <v>5.2071299999999999E-3</v>
      </c>
      <c r="J120" s="54">
        <v>3.5363650000000001E-3</v>
      </c>
      <c r="K120" s="54">
        <v>5.4350800000000001E-3</v>
      </c>
      <c r="L120" s="54">
        <v>1.2547688E-2</v>
      </c>
      <c r="M120" s="54">
        <v>5.3847670000000004E-3</v>
      </c>
      <c r="N120" s="54">
        <v>1.9875520000000001E-3</v>
      </c>
      <c r="O120" s="54">
        <v>5.6868179999999997E-3</v>
      </c>
      <c r="P120" s="54">
        <v>3.7002950000000001E-3</v>
      </c>
      <c r="Q120" s="54">
        <v>1.79324E-3</v>
      </c>
      <c r="R120" s="54">
        <v>3.5263629999999998E-3</v>
      </c>
      <c r="S120" s="54">
        <v>2.9320150000000001E-3</v>
      </c>
      <c r="T120" s="54">
        <v>1.801824E-3</v>
      </c>
      <c r="U120" s="54">
        <v>3.2172390000000002E-3</v>
      </c>
      <c r="V120" s="54">
        <v>2.8122450000000001E-3</v>
      </c>
      <c r="W120" s="54">
        <v>3.0771610000000001E-3</v>
      </c>
      <c r="X120" s="54">
        <v>1.5804879999999999E-3</v>
      </c>
      <c r="Y120" s="54">
        <v>1.2084419999999999E-3</v>
      </c>
      <c r="Z120" s="54">
        <v>3.798137E-3</v>
      </c>
      <c r="AA120" s="54">
        <v>4.6410699999999997E-3</v>
      </c>
      <c r="AB120" s="54">
        <v>5.74136E-3</v>
      </c>
      <c r="AC120" s="54">
        <v>5.172271E-3</v>
      </c>
      <c r="AD120" s="54">
        <v>5.2867340000000004E-3</v>
      </c>
      <c r="AE120" s="54">
        <v>5.4566689999999999E-3</v>
      </c>
      <c r="AF120" s="54">
        <v>2.6010370000000001E-3</v>
      </c>
      <c r="AG120" s="54">
        <v>2.3106239999999998E-3</v>
      </c>
      <c r="AH120" s="54">
        <v>3.1219210000000002E-3</v>
      </c>
      <c r="AI120" s="54">
        <v>2.9354709999999998E-3</v>
      </c>
      <c r="AJ120" s="54">
        <v>2.1161349999999999E-3</v>
      </c>
      <c r="AK120" s="54">
        <v>4.1466059999999997E-3</v>
      </c>
      <c r="AL120" s="54">
        <v>5.8724240000000002E-3</v>
      </c>
      <c r="AM120" s="54">
        <v>1.6436700000000001E-3</v>
      </c>
      <c r="AN120" s="54">
        <v>3.146275E-3</v>
      </c>
      <c r="AO120" s="54">
        <v>3.7062430000000001E-3</v>
      </c>
      <c r="AP120" s="54">
        <v>2.9502450000000002E-3</v>
      </c>
      <c r="AQ120" s="54">
        <v>5.0979349999999996E-3</v>
      </c>
      <c r="AR120" s="54">
        <v>3.3645889999999999E-3</v>
      </c>
      <c r="AS120" s="54">
        <v>4.3730339999999996E-3</v>
      </c>
      <c r="AT120" s="54">
        <v>6.6700650000000002E-3</v>
      </c>
      <c r="AU120" s="54">
        <v>4.1292880000000001E-3</v>
      </c>
      <c r="AV120" s="54">
        <v>2.5293870000000001E-3</v>
      </c>
      <c r="AW120" s="54">
        <v>2.1306179999999999E-3</v>
      </c>
    </row>
    <row r="121" spans="1:49" x14ac:dyDescent="0.2">
      <c r="A121" s="54">
        <v>72.905027933</v>
      </c>
      <c r="B121" s="54">
        <v>5.3670089999999998E-3</v>
      </c>
      <c r="C121" s="54">
        <v>4.6950270000000001E-3</v>
      </c>
      <c r="D121" s="54">
        <v>2.8868090000000002E-3</v>
      </c>
      <c r="E121" s="54">
        <v>1.3079611999999999E-2</v>
      </c>
      <c r="F121" s="54">
        <v>4.7247490000000003E-3</v>
      </c>
      <c r="G121" s="54">
        <v>1.8170199999999999E-3</v>
      </c>
      <c r="H121" s="54">
        <v>7.2356240000000004E-3</v>
      </c>
      <c r="I121" s="54">
        <v>5.4139679999999999E-3</v>
      </c>
      <c r="J121" s="54">
        <v>3.246943E-3</v>
      </c>
      <c r="K121" s="54">
        <v>5.6891839999999999E-3</v>
      </c>
      <c r="L121" s="54">
        <v>1.1677784E-2</v>
      </c>
      <c r="M121" s="54">
        <v>5.1865660000000001E-3</v>
      </c>
      <c r="N121" s="54">
        <v>1.9224820000000001E-3</v>
      </c>
      <c r="O121" s="54">
        <v>5.1146209999999998E-3</v>
      </c>
      <c r="P121" s="54">
        <v>3.5024029999999999E-3</v>
      </c>
      <c r="Q121" s="54">
        <v>1.8276849999999999E-3</v>
      </c>
      <c r="R121" s="54">
        <v>3.6363580000000001E-3</v>
      </c>
      <c r="S121" s="54">
        <v>2.9258499999999998E-3</v>
      </c>
      <c r="T121" s="54">
        <v>1.808507E-3</v>
      </c>
      <c r="U121" s="54">
        <v>3.3078740000000001E-3</v>
      </c>
      <c r="V121" s="54">
        <v>2.642929E-3</v>
      </c>
      <c r="W121" s="54">
        <v>3.1728289999999998E-3</v>
      </c>
      <c r="X121" s="54">
        <v>1.6074380000000001E-3</v>
      </c>
      <c r="Y121" s="54">
        <v>1.221623E-3</v>
      </c>
      <c r="Z121" s="54">
        <v>4.2424510000000004E-3</v>
      </c>
      <c r="AA121" s="54">
        <v>4.4450549999999998E-3</v>
      </c>
      <c r="AB121" s="54">
        <v>5.856605E-3</v>
      </c>
      <c r="AC121" s="54">
        <v>5.2271119999999999E-3</v>
      </c>
      <c r="AD121" s="54">
        <v>5.545721E-3</v>
      </c>
      <c r="AE121" s="54">
        <v>6.3799069999999998E-3</v>
      </c>
      <c r="AF121" s="54">
        <v>2.8526760000000002E-3</v>
      </c>
      <c r="AG121" s="54">
        <v>2.3291980000000002E-3</v>
      </c>
      <c r="AH121" s="54">
        <v>3.248164E-3</v>
      </c>
      <c r="AI121" s="54">
        <v>2.9239700000000001E-3</v>
      </c>
      <c r="AJ121" s="54">
        <v>2.0688590000000001E-3</v>
      </c>
      <c r="AK121" s="54">
        <v>4.0036789999999996E-3</v>
      </c>
      <c r="AL121" s="54">
        <v>5.7649499999999996E-3</v>
      </c>
      <c r="AM121" s="54">
        <v>1.594582E-3</v>
      </c>
      <c r="AN121" s="54">
        <v>3.061701E-3</v>
      </c>
      <c r="AO121" s="54">
        <v>4.0625189999999997E-3</v>
      </c>
      <c r="AP121" s="54">
        <v>3.1542190000000002E-3</v>
      </c>
      <c r="AQ121" s="54">
        <v>4.5534160000000002E-3</v>
      </c>
      <c r="AR121" s="54">
        <v>3.4634069999999999E-3</v>
      </c>
      <c r="AS121" s="54">
        <v>4.5153880000000004E-3</v>
      </c>
      <c r="AT121" s="54">
        <v>6.5581440000000001E-3</v>
      </c>
      <c r="AU121" s="54">
        <v>4.2405530000000002E-3</v>
      </c>
      <c r="AV121" s="54">
        <v>2.5739119999999998E-3</v>
      </c>
      <c r="AW121" s="54">
        <v>2.3042290000000001E-3</v>
      </c>
    </row>
    <row r="122" spans="1:49" x14ac:dyDescent="0.2">
      <c r="A122" s="54">
        <v>73.910614525</v>
      </c>
      <c r="B122" s="54">
        <v>5.5620119999999999E-3</v>
      </c>
      <c r="C122" s="54">
        <v>4.4014010000000001E-3</v>
      </c>
      <c r="D122" s="54">
        <v>3.4608529999999998E-3</v>
      </c>
      <c r="E122" s="54">
        <v>1.5004201999999999E-2</v>
      </c>
      <c r="F122" s="54">
        <v>5.1522549999999997E-3</v>
      </c>
      <c r="G122" s="54">
        <v>1.7899929999999999E-3</v>
      </c>
      <c r="H122" s="54">
        <v>7.1118129999999998E-3</v>
      </c>
      <c r="I122" s="54">
        <v>5.4028219999999998E-3</v>
      </c>
      <c r="J122" s="54">
        <v>3.0336009999999999E-3</v>
      </c>
      <c r="K122" s="54">
        <v>6.2990520000000003E-3</v>
      </c>
      <c r="L122" s="54">
        <v>1.0661584999999999E-2</v>
      </c>
      <c r="M122" s="54">
        <v>5.4971380000000004E-3</v>
      </c>
      <c r="N122" s="54">
        <v>2.0677260000000002E-3</v>
      </c>
      <c r="O122" s="54">
        <v>4.9901269999999996E-3</v>
      </c>
      <c r="P122" s="54">
        <v>4.0224010000000001E-3</v>
      </c>
      <c r="Q122" s="54">
        <v>1.749001E-3</v>
      </c>
      <c r="R122" s="54">
        <v>3.9465539999999997E-3</v>
      </c>
      <c r="S122" s="54">
        <v>2.883647E-3</v>
      </c>
      <c r="T122" s="54">
        <v>1.7875670000000001E-3</v>
      </c>
      <c r="U122" s="54">
        <v>3.470721E-3</v>
      </c>
      <c r="V122" s="54">
        <v>2.5469149999999999E-3</v>
      </c>
      <c r="W122" s="54">
        <v>3.3678039999999998E-3</v>
      </c>
      <c r="X122" s="54">
        <v>1.4384440000000001E-3</v>
      </c>
      <c r="Y122" s="54">
        <v>1.258576E-3</v>
      </c>
      <c r="Z122" s="54">
        <v>4.5245520000000003E-3</v>
      </c>
      <c r="AA122" s="54">
        <v>4.2080080000000001E-3</v>
      </c>
      <c r="AB122" s="54">
        <v>5.902521E-3</v>
      </c>
      <c r="AC122" s="54">
        <v>5.480296E-3</v>
      </c>
      <c r="AD122" s="54">
        <v>5.4422990000000003E-3</v>
      </c>
      <c r="AE122" s="54">
        <v>6.8347360000000001E-3</v>
      </c>
      <c r="AF122" s="54">
        <v>3.2267419999999999E-3</v>
      </c>
      <c r="AG122" s="54">
        <v>2.4724529999999999E-3</v>
      </c>
      <c r="AH122" s="54">
        <v>3.2578780000000001E-3</v>
      </c>
      <c r="AI122" s="54">
        <v>2.9307999999999999E-3</v>
      </c>
      <c r="AJ122" s="54">
        <v>2.0511370000000002E-3</v>
      </c>
      <c r="AK122" s="54">
        <v>4.0516079999999999E-3</v>
      </c>
      <c r="AL122" s="54">
        <v>5.9178859999999998E-3</v>
      </c>
      <c r="AM122" s="54">
        <v>1.5656190000000001E-3</v>
      </c>
      <c r="AN122" s="54">
        <v>3.0549729999999999E-3</v>
      </c>
      <c r="AO122" s="54">
        <v>4.0826049999999996E-3</v>
      </c>
      <c r="AP122" s="54">
        <v>3.261435E-3</v>
      </c>
      <c r="AQ122" s="54">
        <v>4.7802499999999998E-3</v>
      </c>
      <c r="AR122" s="54">
        <v>3.6841619999999999E-3</v>
      </c>
      <c r="AS122" s="54">
        <v>4.5702590000000001E-3</v>
      </c>
      <c r="AT122" s="54">
        <v>6.8177929999999999E-3</v>
      </c>
      <c r="AU122" s="54">
        <v>4.2423620000000004E-3</v>
      </c>
      <c r="AV122" s="54">
        <v>2.6770919999999998E-3</v>
      </c>
      <c r="AW122" s="54">
        <v>2.4679680000000001E-3</v>
      </c>
    </row>
    <row r="123" spans="1:49" x14ac:dyDescent="0.2">
      <c r="A123" s="54">
        <v>74.916201117</v>
      </c>
      <c r="B123" s="54">
        <v>5.5356349999999997E-3</v>
      </c>
      <c r="C123" s="54">
        <v>4.5164020000000001E-3</v>
      </c>
      <c r="D123" s="54">
        <v>3.8039770000000001E-3</v>
      </c>
      <c r="E123" s="54">
        <v>1.3772401E-2</v>
      </c>
      <c r="F123" s="54">
        <v>5.269648E-3</v>
      </c>
      <c r="G123" s="54">
        <v>1.6629209999999999E-3</v>
      </c>
      <c r="H123" s="54">
        <v>7.2111140000000002E-3</v>
      </c>
      <c r="I123" s="54">
        <v>5.3112869999999996E-3</v>
      </c>
      <c r="J123" s="54">
        <v>3.1871199999999999E-3</v>
      </c>
      <c r="K123" s="54">
        <v>7.0296389999999999E-3</v>
      </c>
      <c r="L123" s="54">
        <v>1.109745E-2</v>
      </c>
      <c r="M123" s="54">
        <v>5.7818510000000002E-3</v>
      </c>
      <c r="N123" s="54">
        <v>2.136799E-3</v>
      </c>
      <c r="O123" s="54">
        <v>4.9140570000000003E-3</v>
      </c>
      <c r="P123" s="54">
        <v>4.3357129999999997E-3</v>
      </c>
      <c r="Q123" s="54">
        <v>1.455093E-3</v>
      </c>
      <c r="R123" s="54">
        <v>3.8974190000000001E-3</v>
      </c>
      <c r="S123" s="54">
        <v>2.8387460000000001E-3</v>
      </c>
      <c r="T123" s="54">
        <v>1.7487410000000001E-3</v>
      </c>
      <c r="U123" s="54">
        <v>4.0105879999999998E-3</v>
      </c>
      <c r="V123" s="54">
        <v>2.484034E-3</v>
      </c>
      <c r="W123" s="54">
        <v>3.9684150000000003E-3</v>
      </c>
      <c r="X123" s="54">
        <v>1.5104319999999999E-3</v>
      </c>
      <c r="Y123" s="54">
        <v>1.263681E-3</v>
      </c>
      <c r="Z123" s="54">
        <v>4.8443569999999997E-3</v>
      </c>
      <c r="AA123" s="54">
        <v>4.0709739999999998E-3</v>
      </c>
      <c r="AB123" s="54">
        <v>5.4613129999999998E-3</v>
      </c>
      <c r="AC123" s="54">
        <v>5.4552699999999999E-3</v>
      </c>
      <c r="AD123" s="54">
        <v>5.2595250000000001E-3</v>
      </c>
      <c r="AE123" s="54">
        <v>6.9971690000000001E-3</v>
      </c>
      <c r="AF123" s="54">
        <v>3.5711179999999999E-3</v>
      </c>
      <c r="AG123" s="54">
        <v>2.470444E-3</v>
      </c>
      <c r="AH123" s="54">
        <v>3.086213E-3</v>
      </c>
      <c r="AI123" s="54">
        <v>2.8973179999999999E-3</v>
      </c>
      <c r="AJ123" s="54">
        <v>2.017596E-3</v>
      </c>
      <c r="AK123" s="54">
        <v>4.4616550000000001E-3</v>
      </c>
      <c r="AL123" s="54">
        <v>6.2165709999999997E-3</v>
      </c>
      <c r="AM123" s="54">
        <v>1.529788E-3</v>
      </c>
      <c r="AN123" s="54">
        <v>3.1299750000000001E-3</v>
      </c>
      <c r="AO123" s="54">
        <v>3.8608850000000001E-3</v>
      </c>
      <c r="AP123" s="54">
        <v>3.223456E-3</v>
      </c>
      <c r="AQ123" s="54">
        <v>5.0826270000000002E-3</v>
      </c>
      <c r="AR123" s="54">
        <v>3.5472559999999999E-3</v>
      </c>
      <c r="AS123" s="54">
        <v>4.5737490000000002E-3</v>
      </c>
      <c r="AT123" s="54">
        <v>6.302991E-3</v>
      </c>
      <c r="AU123" s="54">
        <v>4.1456929999999998E-3</v>
      </c>
      <c r="AV123" s="54">
        <v>2.6431319999999999E-3</v>
      </c>
      <c r="AW123" s="54">
        <v>2.5905519999999999E-3</v>
      </c>
    </row>
    <row r="124" spans="1:49" x14ac:dyDescent="0.2">
      <c r="A124" s="54">
        <v>75.921787709</v>
      </c>
      <c r="B124" s="54">
        <v>5.7179930000000002E-3</v>
      </c>
      <c r="C124" s="54">
        <v>4.9411860000000002E-3</v>
      </c>
      <c r="D124" s="54">
        <v>3.4623359999999999E-3</v>
      </c>
      <c r="E124" s="54">
        <v>1.3961975E-2</v>
      </c>
      <c r="F124" s="54">
        <v>5.7231699999999996E-3</v>
      </c>
      <c r="G124" s="54">
        <v>1.5936710000000001E-3</v>
      </c>
      <c r="H124" s="54">
        <v>7.9068960000000001E-3</v>
      </c>
      <c r="I124" s="54">
        <v>5.7614600000000004E-3</v>
      </c>
      <c r="J124" s="54">
        <v>3.3489190000000001E-3</v>
      </c>
      <c r="K124" s="54">
        <v>7.3816200000000002E-3</v>
      </c>
      <c r="L124" s="54">
        <v>1.098099E-2</v>
      </c>
      <c r="M124" s="54">
        <v>6.368304E-3</v>
      </c>
      <c r="N124" s="54">
        <v>2.125479E-3</v>
      </c>
      <c r="O124" s="54">
        <v>5.2082580000000003E-3</v>
      </c>
      <c r="P124" s="54">
        <v>4.2582679999999999E-3</v>
      </c>
      <c r="Q124" s="54">
        <v>1.458125E-3</v>
      </c>
      <c r="R124" s="54">
        <v>3.7673870000000001E-3</v>
      </c>
      <c r="S124" s="54">
        <v>2.8661310000000001E-3</v>
      </c>
      <c r="T124" s="54">
        <v>1.6949179999999999E-3</v>
      </c>
      <c r="U124" s="54">
        <v>4.0919650000000004E-3</v>
      </c>
      <c r="V124" s="54">
        <v>2.3935929999999998E-3</v>
      </c>
      <c r="W124" s="54">
        <v>4.1928759999999999E-3</v>
      </c>
      <c r="X124" s="54">
        <v>1.6004960000000001E-3</v>
      </c>
      <c r="Y124" s="54">
        <v>1.306078E-3</v>
      </c>
      <c r="Z124" s="54">
        <v>5.3745049999999999E-3</v>
      </c>
      <c r="AA124" s="54">
        <v>3.8429029999999999E-3</v>
      </c>
      <c r="AB124" s="54">
        <v>5.3358470000000003E-3</v>
      </c>
      <c r="AC124" s="54">
        <v>5.4220249999999996E-3</v>
      </c>
      <c r="AD124" s="54">
        <v>5.5665829999999999E-3</v>
      </c>
      <c r="AE124" s="54">
        <v>7.4871180000000001E-3</v>
      </c>
      <c r="AF124" s="54">
        <v>3.812537E-3</v>
      </c>
      <c r="AG124" s="54">
        <v>2.896469E-3</v>
      </c>
      <c r="AH124" s="54">
        <v>2.9254699999999999E-3</v>
      </c>
      <c r="AI124" s="54">
        <v>3.0073949999999999E-3</v>
      </c>
      <c r="AJ124" s="54">
        <v>2.02878E-3</v>
      </c>
      <c r="AK124" s="54">
        <v>4.9677130000000003E-3</v>
      </c>
      <c r="AL124" s="54">
        <v>6.6925320000000002E-3</v>
      </c>
      <c r="AM124" s="54">
        <v>1.5428970000000001E-3</v>
      </c>
      <c r="AN124" s="54">
        <v>3.133823E-3</v>
      </c>
      <c r="AO124" s="54">
        <v>4.0435740000000003E-3</v>
      </c>
      <c r="AP124" s="54">
        <v>3.600041E-3</v>
      </c>
      <c r="AQ124" s="54">
        <v>5.2730930000000004E-3</v>
      </c>
      <c r="AR124" s="54">
        <v>3.4134600000000001E-3</v>
      </c>
      <c r="AS124" s="54">
        <v>4.5054070000000003E-3</v>
      </c>
      <c r="AT124" s="54">
        <v>6.7408629999999997E-3</v>
      </c>
      <c r="AU124" s="54">
        <v>3.7706129999999999E-3</v>
      </c>
      <c r="AV124" s="54">
        <v>2.7342249999999998E-3</v>
      </c>
      <c r="AW124" s="54">
        <v>2.7922989999999998E-3</v>
      </c>
    </row>
    <row r="125" spans="1:49" x14ac:dyDescent="0.2">
      <c r="A125" s="54">
        <v>76.927374302000004</v>
      </c>
      <c r="B125" s="54">
        <v>5.879998E-3</v>
      </c>
      <c r="C125" s="54">
        <v>5.1507979999999998E-3</v>
      </c>
      <c r="D125" s="54">
        <v>2.9175920000000001E-3</v>
      </c>
      <c r="E125" s="54">
        <v>1.6164897000000001E-2</v>
      </c>
      <c r="F125" s="54">
        <v>6.9276920000000001E-3</v>
      </c>
      <c r="G125" s="54">
        <v>1.653704E-3</v>
      </c>
      <c r="H125" s="54">
        <v>8.4401540000000001E-3</v>
      </c>
      <c r="I125" s="54">
        <v>5.7515869999999998E-3</v>
      </c>
      <c r="J125" s="54">
        <v>3.3499770000000001E-3</v>
      </c>
      <c r="K125" s="54">
        <v>7.856254E-3</v>
      </c>
      <c r="L125" s="54">
        <v>1.0110834000000001E-2</v>
      </c>
      <c r="M125" s="54">
        <v>6.5641450000000004E-3</v>
      </c>
      <c r="N125" s="54">
        <v>2.148236E-3</v>
      </c>
      <c r="O125" s="54">
        <v>5.4493290000000002E-3</v>
      </c>
      <c r="P125" s="54">
        <v>4.1658429999999998E-3</v>
      </c>
      <c r="Q125" s="54">
        <v>1.608277E-3</v>
      </c>
      <c r="R125" s="54">
        <v>3.7428579999999999E-3</v>
      </c>
      <c r="S125" s="54">
        <v>2.8817389999999999E-3</v>
      </c>
      <c r="T125" s="54">
        <v>1.62196E-3</v>
      </c>
      <c r="U125" s="54">
        <v>4.4807609999999998E-3</v>
      </c>
      <c r="V125" s="54">
        <v>2.3241189999999999E-3</v>
      </c>
      <c r="W125" s="54">
        <v>4.536666E-3</v>
      </c>
      <c r="X125" s="54">
        <v>1.4657170000000001E-3</v>
      </c>
      <c r="Y125" s="54">
        <v>1.304342E-3</v>
      </c>
      <c r="Z125" s="54">
        <v>5.6670790000000002E-3</v>
      </c>
      <c r="AA125" s="54">
        <v>3.7697080000000001E-3</v>
      </c>
      <c r="AB125" s="54">
        <v>5.4093919999999998E-3</v>
      </c>
      <c r="AC125" s="54">
        <v>5.1052989999999998E-3</v>
      </c>
      <c r="AD125" s="54">
        <v>5.5352480000000004E-3</v>
      </c>
      <c r="AE125" s="54">
        <v>6.763715E-3</v>
      </c>
      <c r="AF125" s="54">
        <v>3.9335439999999998E-3</v>
      </c>
      <c r="AG125" s="54">
        <v>3.058561E-3</v>
      </c>
      <c r="AH125" s="54">
        <v>3.198925E-3</v>
      </c>
      <c r="AI125" s="54">
        <v>3.1095540000000001E-3</v>
      </c>
      <c r="AJ125" s="54">
        <v>2.0074709999999998E-3</v>
      </c>
      <c r="AK125" s="54">
        <v>5.0418440000000002E-3</v>
      </c>
      <c r="AL125" s="54">
        <v>7.1844420000000001E-3</v>
      </c>
      <c r="AM125" s="54">
        <v>1.4950359999999999E-3</v>
      </c>
      <c r="AN125" s="54">
        <v>2.9756259999999999E-3</v>
      </c>
      <c r="AO125" s="54">
        <v>4.0633090000000002E-3</v>
      </c>
      <c r="AP125" s="54">
        <v>3.4449179999999999E-3</v>
      </c>
      <c r="AQ125" s="54">
        <v>5.6843689999999999E-3</v>
      </c>
      <c r="AR125" s="54">
        <v>3.1259349999999998E-3</v>
      </c>
      <c r="AS125" s="54">
        <v>4.6224700000000001E-3</v>
      </c>
      <c r="AT125" s="54">
        <v>6.9876529999999999E-3</v>
      </c>
      <c r="AU125" s="54">
        <v>3.6970140000000002E-3</v>
      </c>
      <c r="AV125" s="54">
        <v>2.7340910000000001E-3</v>
      </c>
      <c r="AW125" s="54">
        <v>2.9097340000000002E-3</v>
      </c>
    </row>
    <row r="126" spans="1:49" x14ac:dyDescent="0.2">
      <c r="A126" s="54">
        <v>77.932960894000004</v>
      </c>
      <c r="B126" s="54">
        <v>6.0458760000000004E-3</v>
      </c>
      <c r="C126" s="54">
        <v>5.1645559999999998E-3</v>
      </c>
      <c r="D126" s="54">
        <v>2.8917320000000002E-3</v>
      </c>
      <c r="E126" s="54">
        <v>1.4327361E-2</v>
      </c>
      <c r="F126" s="54">
        <v>7.4215560000000002E-3</v>
      </c>
      <c r="G126" s="54">
        <v>1.77922E-3</v>
      </c>
      <c r="H126" s="54">
        <v>8.362698E-3</v>
      </c>
      <c r="I126" s="54">
        <v>5.7909820000000001E-3</v>
      </c>
      <c r="J126" s="54">
        <v>3.5788669999999999E-3</v>
      </c>
      <c r="K126" s="54">
        <v>8.5352859999999996E-3</v>
      </c>
      <c r="L126" s="54">
        <v>1.1607641E-2</v>
      </c>
      <c r="M126" s="54">
        <v>6.4389520000000004E-3</v>
      </c>
      <c r="N126" s="54">
        <v>2.2084269999999998E-3</v>
      </c>
      <c r="O126" s="54">
        <v>5.4810220000000003E-3</v>
      </c>
      <c r="P126" s="54">
        <v>4.2264080000000001E-3</v>
      </c>
      <c r="Q126" s="54">
        <v>1.6002099999999999E-3</v>
      </c>
      <c r="R126" s="54">
        <v>3.8382899999999998E-3</v>
      </c>
      <c r="S126" s="54">
        <v>3.0698879999999998E-3</v>
      </c>
      <c r="T126" s="54">
        <v>1.648987E-3</v>
      </c>
      <c r="U126" s="54">
        <v>5.329734E-3</v>
      </c>
      <c r="V126" s="54">
        <v>2.215266E-3</v>
      </c>
      <c r="W126" s="54">
        <v>4.5798289999999997E-3</v>
      </c>
      <c r="X126" s="54">
        <v>1.4588330000000001E-3</v>
      </c>
      <c r="Y126" s="54">
        <v>1.344675E-3</v>
      </c>
      <c r="Z126" s="54">
        <v>5.3710240000000003E-3</v>
      </c>
      <c r="AA126" s="54">
        <v>3.5833190000000002E-3</v>
      </c>
      <c r="AB126" s="54">
        <v>5.9609049999999998E-3</v>
      </c>
      <c r="AC126" s="54">
        <v>5.0607209999999998E-3</v>
      </c>
      <c r="AD126" s="54">
        <v>5.7508869999999997E-3</v>
      </c>
      <c r="AE126" s="54">
        <v>6.6572999999999997E-3</v>
      </c>
      <c r="AF126" s="54">
        <v>4.0119969999999998E-3</v>
      </c>
      <c r="AG126" s="54">
        <v>2.6205830000000001E-3</v>
      </c>
      <c r="AH126" s="54">
        <v>3.5649330000000002E-3</v>
      </c>
      <c r="AI126" s="54">
        <v>3.1436300000000001E-3</v>
      </c>
      <c r="AJ126" s="54">
        <v>2.0585099999999999E-3</v>
      </c>
      <c r="AK126" s="54">
        <v>4.942592E-3</v>
      </c>
      <c r="AL126" s="54">
        <v>8.0150410000000005E-3</v>
      </c>
      <c r="AM126" s="54">
        <v>1.4704220000000001E-3</v>
      </c>
      <c r="AN126" s="54">
        <v>3.1793120000000001E-3</v>
      </c>
      <c r="AO126" s="54">
        <v>4.6269010000000001E-3</v>
      </c>
      <c r="AP126" s="54">
        <v>3.2999119999999999E-3</v>
      </c>
      <c r="AQ126" s="54">
        <v>5.5528050000000001E-3</v>
      </c>
      <c r="AR126" s="54">
        <v>3.0373869999999999E-3</v>
      </c>
      <c r="AS126" s="54">
        <v>4.9056830000000001E-3</v>
      </c>
      <c r="AT126" s="54">
        <v>8.0448340000000007E-3</v>
      </c>
      <c r="AU126" s="54">
        <v>3.9015069999999998E-3</v>
      </c>
      <c r="AV126" s="54">
        <v>2.9051390000000002E-3</v>
      </c>
      <c r="AW126" s="54">
        <v>2.9788089999999998E-3</v>
      </c>
    </row>
    <row r="127" spans="1:49" x14ac:dyDescent="0.2">
      <c r="A127" s="54">
        <v>78.938547486000004</v>
      </c>
      <c r="B127" s="54">
        <v>6.5503990000000002E-3</v>
      </c>
      <c r="C127" s="54">
        <v>5.5328130000000001E-3</v>
      </c>
      <c r="D127" s="54">
        <v>2.9074140000000001E-3</v>
      </c>
      <c r="E127" s="54">
        <v>1.2239485E-2</v>
      </c>
      <c r="F127" s="54">
        <v>8.3736990000000001E-3</v>
      </c>
      <c r="G127" s="54">
        <v>1.9282590000000001E-3</v>
      </c>
      <c r="H127" s="54">
        <v>8.4885849999999999E-3</v>
      </c>
      <c r="I127" s="54">
        <v>6.4324899999999999E-3</v>
      </c>
      <c r="J127" s="54">
        <v>3.9114240000000002E-3</v>
      </c>
      <c r="K127" s="54">
        <v>9.3451079999999995E-3</v>
      </c>
      <c r="L127" s="54">
        <v>1.1675725E-2</v>
      </c>
      <c r="M127" s="54">
        <v>6.2278819999999997E-3</v>
      </c>
      <c r="N127" s="54">
        <v>2.2995329999999999E-3</v>
      </c>
      <c r="O127" s="54">
        <v>5.6311649999999996E-3</v>
      </c>
      <c r="P127" s="54">
        <v>4.3250140000000003E-3</v>
      </c>
      <c r="Q127" s="54">
        <v>1.51556E-3</v>
      </c>
      <c r="R127" s="54">
        <v>3.8371130000000001E-3</v>
      </c>
      <c r="S127" s="54">
        <v>3.6305579999999999E-3</v>
      </c>
      <c r="T127" s="54">
        <v>1.776499E-3</v>
      </c>
      <c r="U127" s="54">
        <v>5.7206749999999997E-3</v>
      </c>
      <c r="V127" s="54">
        <v>2.3989620000000001E-3</v>
      </c>
      <c r="W127" s="54">
        <v>5.1893340000000003E-3</v>
      </c>
      <c r="X127" s="54">
        <v>1.568254E-3</v>
      </c>
      <c r="Y127" s="54">
        <v>1.3732799999999999E-3</v>
      </c>
      <c r="Z127" s="54">
        <v>4.6201829999999999E-3</v>
      </c>
      <c r="AA127" s="54">
        <v>3.8296049999999998E-3</v>
      </c>
      <c r="AB127" s="54">
        <v>6.7109329999999997E-3</v>
      </c>
      <c r="AC127" s="54">
        <v>4.9693339999999997E-3</v>
      </c>
      <c r="AD127" s="54">
        <v>6.0222519999999996E-3</v>
      </c>
      <c r="AE127" s="54">
        <v>6.6564529999999997E-3</v>
      </c>
      <c r="AF127" s="54">
        <v>4.1862879999999998E-3</v>
      </c>
      <c r="AG127" s="54">
        <v>2.8236530000000002E-3</v>
      </c>
      <c r="AH127" s="54">
        <v>3.455489E-3</v>
      </c>
      <c r="AI127" s="54">
        <v>3.1780440000000001E-3</v>
      </c>
      <c r="AJ127" s="54">
        <v>2.1237600000000001E-3</v>
      </c>
      <c r="AK127" s="54">
        <v>5.1980159999999997E-3</v>
      </c>
      <c r="AL127" s="54">
        <v>8.8890649999999998E-3</v>
      </c>
      <c r="AM127" s="54">
        <v>1.4436970000000001E-3</v>
      </c>
      <c r="AN127" s="54">
        <v>3.4202849999999999E-3</v>
      </c>
      <c r="AO127" s="54">
        <v>5.4804199999999997E-3</v>
      </c>
      <c r="AP127" s="54">
        <v>3.5292629999999999E-3</v>
      </c>
      <c r="AQ127" s="54">
        <v>5.625545E-3</v>
      </c>
      <c r="AR127" s="54">
        <v>3.1210320000000001E-3</v>
      </c>
      <c r="AS127" s="54">
        <v>5.1586870000000003E-3</v>
      </c>
      <c r="AT127" s="54">
        <v>8.4606730000000002E-3</v>
      </c>
      <c r="AU127" s="54">
        <v>3.898749E-3</v>
      </c>
      <c r="AV127" s="54">
        <v>2.9399439999999999E-3</v>
      </c>
      <c r="AW127" s="54">
        <v>2.979378E-3</v>
      </c>
    </row>
    <row r="128" spans="1:49" x14ac:dyDescent="0.2">
      <c r="A128" s="54">
        <v>79.944134078000005</v>
      </c>
      <c r="B128" s="54">
        <v>6.794334E-3</v>
      </c>
      <c r="C128" s="54">
        <v>6.0040900000000001E-3</v>
      </c>
      <c r="D128" s="54">
        <v>2.8709320000000001E-3</v>
      </c>
      <c r="E128" s="54">
        <v>1.0791462999999999E-2</v>
      </c>
      <c r="F128" s="54">
        <v>9.2887669999999999E-3</v>
      </c>
      <c r="G128" s="54">
        <v>1.9836960000000001E-3</v>
      </c>
      <c r="H128" s="54">
        <v>9.2245290000000004E-3</v>
      </c>
      <c r="I128" s="54">
        <v>5.9113059999999999E-3</v>
      </c>
      <c r="J128" s="54">
        <v>4.047195E-3</v>
      </c>
      <c r="K128" s="54">
        <v>1.0170439999999999E-2</v>
      </c>
      <c r="L128" s="54">
        <v>1.0638817E-2</v>
      </c>
      <c r="M128" s="54">
        <v>6.3813189999999999E-3</v>
      </c>
      <c r="N128" s="54">
        <v>2.1270249999999998E-3</v>
      </c>
      <c r="O128" s="54">
        <v>6.0209119999999998E-3</v>
      </c>
      <c r="P128" s="54">
        <v>4.6377199999999997E-3</v>
      </c>
      <c r="Q128" s="54">
        <v>1.5064620000000001E-3</v>
      </c>
      <c r="R128" s="54">
        <v>3.7513960000000002E-3</v>
      </c>
      <c r="S128" s="54">
        <v>3.6613040000000002E-3</v>
      </c>
      <c r="T128" s="54">
        <v>1.909067E-3</v>
      </c>
      <c r="U128" s="54">
        <v>5.78285E-3</v>
      </c>
      <c r="V128" s="54">
        <v>2.616359E-3</v>
      </c>
      <c r="W128" s="54">
        <v>4.7591059999999999E-3</v>
      </c>
      <c r="X128" s="54">
        <v>1.405131E-3</v>
      </c>
      <c r="Y128" s="54">
        <v>1.3737739999999999E-3</v>
      </c>
      <c r="Z128" s="54">
        <v>4.3407799999999998E-3</v>
      </c>
      <c r="AA128" s="54">
        <v>4.0471860000000004E-3</v>
      </c>
      <c r="AB128" s="54">
        <v>7.2834220000000003E-3</v>
      </c>
      <c r="AC128" s="54">
        <v>4.9562010000000004E-3</v>
      </c>
      <c r="AD128" s="54">
        <v>6.4985069999999997E-3</v>
      </c>
      <c r="AE128" s="54">
        <v>5.8323719999999997E-3</v>
      </c>
      <c r="AF128" s="54">
        <v>4.2678610000000004E-3</v>
      </c>
      <c r="AG128" s="54">
        <v>2.9518040000000001E-3</v>
      </c>
      <c r="AH128" s="54">
        <v>3.6159650000000001E-3</v>
      </c>
      <c r="AI128" s="54">
        <v>3.148821E-3</v>
      </c>
      <c r="AJ128" s="54">
        <v>2.133219E-3</v>
      </c>
      <c r="AK128" s="54">
        <v>5.5264140000000003E-3</v>
      </c>
      <c r="AL128" s="54">
        <v>9.0595780000000004E-3</v>
      </c>
      <c r="AM128" s="54">
        <v>1.4128330000000001E-3</v>
      </c>
      <c r="AN128" s="54">
        <v>3.468503E-3</v>
      </c>
      <c r="AO128" s="54">
        <v>6.008724E-3</v>
      </c>
      <c r="AP128" s="54">
        <v>3.3706880000000002E-3</v>
      </c>
      <c r="AQ128" s="54">
        <v>5.0575070000000001E-3</v>
      </c>
      <c r="AR128" s="54">
        <v>3.2085400000000002E-3</v>
      </c>
      <c r="AS128" s="54">
        <v>5.5567990000000003E-3</v>
      </c>
      <c r="AT128" s="54">
        <v>7.5579039999999998E-3</v>
      </c>
      <c r="AU128" s="54">
        <v>3.9233460000000003E-3</v>
      </c>
      <c r="AV128" s="54">
        <v>2.9938590000000002E-3</v>
      </c>
      <c r="AW128" s="54">
        <v>2.9325449999999999E-3</v>
      </c>
    </row>
    <row r="129" spans="1:336" x14ac:dyDescent="0.2">
      <c r="A129" s="54">
        <v>80.949720670000005</v>
      </c>
      <c r="B129" s="54">
        <v>7.0358870000000002E-3</v>
      </c>
      <c r="C129" s="54">
        <v>6.129163E-3</v>
      </c>
      <c r="D129" s="54">
        <v>2.8420479999999998E-3</v>
      </c>
      <c r="E129" s="54">
        <v>1.1700985000000001E-2</v>
      </c>
      <c r="F129" s="54">
        <v>1.0252178000000001E-2</v>
      </c>
      <c r="G129" s="54">
        <v>1.961951E-3</v>
      </c>
      <c r="H129" s="54">
        <v>1.0114082E-2</v>
      </c>
      <c r="I129" s="54">
        <v>5.5966970000000003E-3</v>
      </c>
      <c r="J129" s="54">
        <v>3.9282570000000001E-3</v>
      </c>
      <c r="K129" s="54">
        <v>1.0458510000000001E-2</v>
      </c>
      <c r="L129" s="54">
        <v>9.2672550000000003E-3</v>
      </c>
      <c r="M129" s="54">
        <v>6.9325949999999997E-3</v>
      </c>
      <c r="N129" s="54">
        <v>2.0626199999999998E-3</v>
      </c>
      <c r="O129" s="54">
        <v>6.4389440000000003E-3</v>
      </c>
      <c r="P129" s="54">
        <v>5.3573320000000002E-3</v>
      </c>
      <c r="Q129" s="54">
        <v>1.5374060000000001E-3</v>
      </c>
      <c r="R129" s="54">
        <v>3.7681949999999998E-3</v>
      </c>
      <c r="S129" s="54">
        <v>3.1170030000000001E-3</v>
      </c>
      <c r="T129" s="54">
        <v>2.0319549999999998E-3</v>
      </c>
      <c r="U129" s="54">
        <v>5.671962E-3</v>
      </c>
      <c r="V129" s="54">
        <v>2.733409E-3</v>
      </c>
      <c r="W129" s="54">
        <v>5.0743339999999998E-3</v>
      </c>
      <c r="X129" s="54">
        <v>1.502584E-3</v>
      </c>
      <c r="Y129" s="54">
        <v>1.363925E-3</v>
      </c>
      <c r="Z129" s="54">
        <v>4.2771069999999996E-3</v>
      </c>
      <c r="AA129" s="54">
        <v>3.8602490000000001E-3</v>
      </c>
      <c r="AB129" s="54">
        <v>7.2742739999999998E-3</v>
      </c>
      <c r="AC129" s="54">
        <v>4.6693330000000003E-3</v>
      </c>
      <c r="AD129" s="54">
        <v>7.2948259999999999E-3</v>
      </c>
      <c r="AE129" s="54">
        <v>5.4006669999999996E-3</v>
      </c>
      <c r="AF129" s="54">
        <v>4.3393499999999996E-3</v>
      </c>
      <c r="AG129" s="54">
        <v>3.239572E-3</v>
      </c>
      <c r="AH129" s="54">
        <v>4.0399920000000001E-3</v>
      </c>
      <c r="AI129" s="54">
        <v>3.164053E-3</v>
      </c>
      <c r="AJ129" s="54">
        <v>2.1105830000000001E-3</v>
      </c>
      <c r="AK129" s="54">
        <v>5.8026299999999996E-3</v>
      </c>
      <c r="AL129" s="54">
        <v>8.7523719999999996E-3</v>
      </c>
      <c r="AM129" s="54">
        <v>1.37532E-3</v>
      </c>
      <c r="AN129" s="54">
        <v>3.7985100000000002E-3</v>
      </c>
      <c r="AO129" s="54">
        <v>5.2851729999999998E-3</v>
      </c>
      <c r="AP129" s="54">
        <v>3.528434E-3</v>
      </c>
      <c r="AQ129" s="54">
        <v>5.033221E-3</v>
      </c>
      <c r="AR129" s="54">
        <v>3.0390460000000001E-3</v>
      </c>
      <c r="AS129" s="54">
        <v>5.742502E-3</v>
      </c>
      <c r="AT129" s="54">
        <v>6.4036070000000004E-3</v>
      </c>
      <c r="AU129" s="54">
        <v>3.8475570000000001E-3</v>
      </c>
      <c r="AV129" s="54">
        <v>3.175195E-3</v>
      </c>
      <c r="AW129" s="54">
        <v>2.7891389999999999E-3</v>
      </c>
    </row>
    <row r="130" spans="1:336" x14ac:dyDescent="0.2">
      <c r="A130" s="54">
        <v>81.955307262999995</v>
      </c>
      <c r="B130" s="54">
        <v>7.9208820000000006E-3</v>
      </c>
      <c r="C130" s="54">
        <v>6.1294319999999998E-3</v>
      </c>
      <c r="D130" s="54">
        <v>2.7916730000000002E-3</v>
      </c>
      <c r="E130" s="54">
        <v>1.2277668E-2</v>
      </c>
      <c r="F130" s="54">
        <v>1.0221572999999999E-2</v>
      </c>
      <c r="G130" s="54">
        <v>1.814094E-3</v>
      </c>
      <c r="H130" s="54">
        <v>1.1290889E-2</v>
      </c>
      <c r="I130" s="54">
        <v>6.2531929999999998E-3</v>
      </c>
      <c r="J130" s="54">
        <v>3.6251930000000001E-3</v>
      </c>
      <c r="K130" s="54">
        <v>1.1164811E-2</v>
      </c>
      <c r="L130" s="54">
        <v>1.1837116E-2</v>
      </c>
      <c r="M130" s="54">
        <v>7.1168819999999997E-3</v>
      </c>
      <c r="N130" s="54">
        <v>1.94381E-3</v>
      </c>
      <c r="O130" s="54">
        <v>5.7720030000000004E-3</v>
      </c>
      <c r="P130" s="54">
        <v>5.2200950000000001E-3</v>
      </c>
      <c r="Q130" s="54">
        <v>1.5145569999999999E-3</v>
      </c>
      <c r="R130" s="54">
        <v>3.86995E-3</v>
      </c>
      <c r="S130" s="54">
        <v>2.7664909999999998E-3</v>
      </c>
      <c r="T130" s="54">
        <v>2.0211199999999999E-3</v>
      </c>
      <c r="U130" s="54">
        <v>5.7318200000000003E-3</v>
      </c>
      <c r="V130" s="54">
        <v>2.6070830000000001E-3</v>
      </c>
      <c r="W130" s="54">
        <v>5.6240049999999996E-3</v>
      </c>
      <c r="X130" s="54">
        <v>1.60148E-3</v>
      </c>
      <c r="Y130" s="54">
        <v>1.380886E-3</v>
      </c>
      <c r="Z130" s="54">
        <v>4.1635999999999999E-3</v>
      </c>
      <c r="AA130" s="54">
        <v>4.2341159999999996E-3</v>
      </c>
      <c r="AB130" s="54">
        <v>6.7911869999999997E-3</v>
      </c>
      <c r="AC130" s="54">
        <v>4.6760559999999996E-3</v>
      </c>
      <c r="AD130" s="54">
        <v>8.0320649999999997E-3</v>
      </c>
      <c r="AE130" s="54">
        <v>4.6085509999999998E-3</v>
      </c>
      <c r="AF130" s="54">
        <v>4.6837370000000003E-3</v>
      </c>
      <c r="AG130" s="54">
        <v>3.0253699999999999E-3</v>
      </c>
      <c r="AH130" s="54">
        <v>4.0208980000000002E-3</v>
      </c>
      <c r="AI130" s="54">
        <v>3.3154230000000001E-3</v>
      </c>
      <c r="AJ130" s="54">
        <v>2.0214429999999999E-3</v>
      </c>
      <c r="AK130" s="54">
        <v>6.0379429999999996E-3</v>
      </c>
      <c r="AL130" s="54">
        <v>8.2940340000000005E-3</v>
      </c>
      <c r="AM130" s="54">
        <v>1.368396E-3</v>
      </c>
      <c r="AN130" s="54">
        <v>4.1038100000000003E-3</v>
      </c>
      <c r="AO130" s="54">
        <v>5.5896119999999999E-3</v>
      </c>
      <c r="AP130" s="54">
        <v>3.8658389999999998E-3</v>
      </c>
      <c r="AQ130" s="54">
        <v>6.0838309999999996E-3</v>
      </c>
      <c r="AR130" s="54">
        <v>3.113181E-3</v>
      </c>
      <c r="AS130" s="54">
        <v>5.896292E-3</v>
      </c>
      <c r="AT130" s="54">
        <v>6.2095199999999996E-3</v>
      </c>
      <c r="AU130" s="54">
        <v>4.0077359999999996E-3</v>
      </c>
      <c r="AV130" s="54">
        <v>3.260392E-3</v>
      </c>
      <c r="AW130" s="54">
        <v>2.9391980000000001E-3</v>
      </c>
    </row>
    <row r="131" spans="1:336" x14ac:dyDescent="0.2">
      <c r="A131" s="54">
        <v>82.960893854999995</v>
      </c>
      <c r="B131" s="54">
        <v>7.6553710000000002E-3</v>
      </c>
      <c r="C131" s="54">
        <v>6.9066639999999999E-3</v>
      </c>
      <c r="D131" s="54">
        <v>2.6290770000000001E-3</v>
      </c>
      <c r="E131" s="54">
        <v>1.2438513E-2</v>
      </c>
      <c r="F131" s="54">
        <v>1.0205096E-2</v>
      </c>
      <c r="G131" s="54">
        <v>1.7109250000000001E-3</v>
      </c>
      <c r="H131" s="54">
        <v>1.2026258E-2</v>
      </c>
      <c r="I131" s="54">
        <v>7.0640010000000003E-3</v>
      </c>
      <c r="J131" s="54">
        <v>3.8477720000000002E-3</v>
      </c>
      <c r="K131" s="54">
        <v>1.1587201E-2</v>
      </c>
      <c r="L131" s="54">
        <v>1.2673782E-2</v>
      </c>
      <c r="M131" s="54">
        <v>6.7980089999999998E-3</v>
      </c>
      <c r="N131" s="54">
        <v>2.1614889999999999E-3</v>
      </c>
      <c r="O131" s="54">
        <v>5.4043700000000004E-3</v>
      </c>
      <c r="P131" s="54">
        <v>5.3488930000000004E-3</v>
      </c>
      <c r="Q131" s="54">
        <v>1.5157720000000001E-3</v>
      </c>
      <c r="R131" s="54">
        <v>3.772671E-3</v>
      </c>
      <c r="S131" s="54">
        <v>2.9008739999999999E-3</v>
      </c>
      <c r="T131" s="54">
        <v>1.9561330000000001E-3</v>
      </c>
      <c r="U131" s="54">
        <v>5.7269579999999999E-3</v>
      </c>
      <c r="V131" s="54">
        <v>2.4919370000000001E-3</v>
      </c>
      <c r="W131" s="54">
        <v>5.5337509999999999E-3</v>
      </c>
      <c r="X131" s="54">
        <v>1.421603E-3</v>
      </c>
      <c r="Y131" s="54">
        <v>1.379775E-3</v>
      </c>
      <c r="Z131" s="54">
        <v>4.2109310000000002E-3</v>
      </c>
      <c r="AA131" s="54">
        <v>4.1785269999999996E-3</v>
      </c>
      <c r="AB131" s="54">
        <v>6.5123430000000003E-3</v>
      </c>
      <c r="AC131" s="54">
        <v>4.857091E-3</v>
      </c>
      <c r="AD131" s="54">
        <v>8.3488369999999996E-3</v>
      </c>
      <c r="AE131" s="54">
        <v>4.3403799999999996E-3</v>
      </c>
      <c r="AF131" s="54">
        <v>4.9745229999999998E-3</v>
      </c>
      <c r="AG131" s="54">
        <v>3.1497370000000001E-3</v>
      </c>
      <c r="AH131" s="54">
        <v>4.2930019999999998E-3</v>
      </c>
      <c r="AI131" s="54">
        <v>3.5039889999999999E-3</v>
      </c>
      <c r="AJ131" s="54">
        <v>1.9563950000000001E-3</v>
      </c>
      <c r="AK131" s="54">
        <v>6.2298930000000002E-3</v>
      </c>
      <c r="AL131" s="54">
        <v>8.1155050000000003E-3</v>
      </c>
      <c r="AM131" s="54">
        <v>1.3334410000000001E-3</v>
      </c>
      <c r="AN131" s="54">
        <v>3.788862E-3</v>
      </c>
      <c r="AO131" s="54">
        <v>4.5890460000000003E-3</v>
      </c>
      <c r="AP131" s="54">
        <v>4.4346209999999997E-3</v>
      </c>
      <c r="AQ131" s="54">
        <v>5.8581809999999996E-3</v>
      </c>
      <c r="AR131" s="54">
        <v>3.2562369999999999E-3</v>
      </c>
      <c r="AS131" s="54">
        <v>6.2759260000000002E-3</v>
      </c>
      <c r="AT131" s="54">
        <v>5.7135170000000004E-3</v>
      </c>
      <c r="AU131" s="54">
        <v>4.4603330000000004E-3</v>
      </c>
      <c r="AV131" s="54">
        <v>3.4339459999999998E-3</v>
      </c>
      <c r="AW131" s="54">
        <v>3.1616109999999999E-3</v>
      </c>
    </row>
    <row r="132" spans="1:336" x14ac:dyDescent="0.2">
      <c r="A132" s="54">
        <v>83.966480446999995</v>
      </c>
      <c r="B132" s="54">
        <v>8.1885589999999998E-3</v>
      </c>
      <c r="C132" s="54">
        <v>7.8398849999999996E-3</v>
      </c>
      <c r="D132" s="54">
        <v>2.8195429999999999E-3</v>
      </c>
      <c r="E132" s="54">
        <v>1.3778723999999999E-2</v>
      </c>
      <c r="F132" s="54">
        <v>1.0497401E-2</v>
      </c>
      <c r="G132" s="54">
        <v>1.6494459999999999E-3</v>
      </c>
      <c r="H132" s="54">
        <v>1.1423287000000001E-2</v>
      </c>
      <c r="I132" s="54">
        <v>7.4797609999999997E-3</v>
      </c>
      <c r="J132" s="54">
        <v>3.8118869999999999E-3</v>
      </c>
      <c r="K132" s="54">
        <v>1.2501780000000001E-2</v>
      </c>
      <c r="L132" s="54">
        <v>1.1598147E-2</v>
      </c>
      <c r="M132" s="54">
        <v>7.7019250000000001E-3</v>
      </c>
      <c r="N132" s="54">
        <v>2.2436679999999999E-3</v>
      </c>
      <c r="O132" s="54">
        <v>5.4436199999999997E-3</v>
      </c>
      <c r="P132" s="54">
        <v>5.1330509999999996E-3</v>
      </c>
      <c r="Q132" s="54">
        <v>1.5133340000000001E-3</v>
      </c>
      <c r="R132" s="54">
        <v>3.7172149999999998E-3</v>
      </c>
      <c r="S132" s="54">
        <v>2.9830910000000002E-3</v>
      </c>
      <c r="T132" s="54">
        <v>1.833187E-3</v>
      </c>
      <c r="U132" s="54">
        <v>5.9331940000000001E-3</v>
      </c>
      <c r="V132" s="54">
        <v>2.5600890000000002E-3</v>
      </c>
      <c r="W132" s="54">
        <v>5.7202889999999999E-3</v>
      </c>
      <c r="X132" s="54">
        <v>1.404689E-3</v>
      </c>
      <c r="Y132" s="54">
        <v>1.356826E-3</v>
      </c>
      <c r="Z132" s="54">
        <v>3.8294079999999999E-3</v>
      </c>
      <c r="AA132" s="54">
        <v>3.8414030000000002E-3</v>
      </c>
      <c r="AB132" s="54">
        <v>6.4834890000000003E-3</v>
      </c>
      <c r="AC132" s="54">
        <v>4.9169749999999996E-3</v>
      </c>
      <c r="AD132" s="54">
        <v>9.2103589999999996E-3</v>
      </c>
      <c r="AE132" s="54">
        <v>4.0144610000000004E-3</v>
      </c>
      <c r="AF132" s="54">
        <v>5.1916419999999998E-3</v>
      </c>
      <c r="AG132" s="54">
        <v>3.2165129999999998E-3</v>
      </c>
      <c r="AH132" s="54">
        <v>4.0408429999999997E-3</v>
      </c>
      <c r="AI132" s="54">
        <v>3.6321890000000001E-3</v>
      </c>
      <c r="AJ132" s="54">
        <v>1.8671339999999999E-3</v>
      </c>
      <c r="AK132" s="54">
        <v>6.1977530000000003E-3</v>
      </c>
      <c r="AL132" s="54">
        <v>8.4246000000000008E-3</v>
      </c>
      <c r="AM132" s="54">
        <v>1.349259E-3</v>
      </c>
      <c r="AN132" s="54">
        <v>3.79277E-3</v>
      </c>
      <c r="AO132" s="54">
        <v>5.3003900000000003E-3</v>
      </c>
      <c r="AP132" s="54">
        <v>4.960061E-3</v>
      </c>
      <c r="AQ132" s="54">
        <v>5.6005819999999998E-3</v>
      </c>
      <c r="AR132" s="54">
        <v>3.3342549999999999E-3</v>
      </c>
      <c r="AS132" s="54">
        <v>6.0946860000000002E-3</v>
      </c>
      <c r="AT132" s="54">
        <v>5.6334660000000002E-3</v>
      </c>
      <c r="AU132" s="54">
        <v>4.6223360000000003E-3</v>
      </c>
      <c r="AV132" s="54">
        <v>3.9123630000000003E-3</v>
      </c>
      <c r="AW132" s="54">
        <v>3.5061179999999999E-3</v>
      </c>
    </row>
    <row r="133" spans="1:336" s="55" customFormat="1" x14ac:dyDescent="0.2">
      <c r="A133" s="54">
        <v>84.972067038999995</v>
      </c>
      <c r="B133" s="54">
        <v>8.1071800000000003E-3</v>
      </c>
      <c r="C133" s="54">
        <v>7.18901E-3</v>
      </c>
      <c r="D133" s="54">
        <v>2.8329340000000001E-3</v>
      </c>
      <c r="E133" s="54">
        <v>1.5372200000000001E-2</v>
      </c>
      <c r="F133" s="54">
        <v>1.0907831999999999E-2</v>
      </c>
      <c r="G133" s="54">
        <v>1.7015279999999999E-3</v>
      </c>
      <c r="H133" s="54">
        <v>1.0926473000000001E-2</v>
      </c>
      <c r="I133" s="54">
        <v>8.4100419999999995E-3</v>
      </c>
      <c r="J133" s="54">
        <v>3.8386729999999999E-3</v>
      </c>
      <c r="K133" s="54">
        <v>1.3536624000000001E-2</v>
      </c>
      <c r="L133" s="54">
        <v>1.0325340000000001E-2</v>
      </c>
      <c r="M133" s="54">
        <v>8.5977150000000006E-3</v>
      </c>
      <c r="N133" s="54">
        <v>2.251201E-3</v>
      </c>
      <c r="O133" s="54">
        <v>5.8926849999999999E-3</v>
      </c>
      <c r="P133" s="54">
        <v>5.0528350000000003E-3</v>
      </c>
      <c r="Q133" s="54">
        <v>1.556766E-3</v>
      </c>
      <c r="R133" s="54">
        <v>3.8330920000000002E-3</v>
      </c>
      <c r="S133" s="54">
        <v>3.0862519999999998E-3</v>
      </c>
      <c r="T133" s="54">
        <v>1.7770660000000001E-3</v>
      </c>
      <c r="U133" s="54">
        <v>5.6464920000000004E-3</v>
      </c>
      <c r="V133" s="54">
        <v>2.7190040000000001E-3</v>
      </c>
      <c r="W133" s="54">
        <v>6.2212450000000002E-3</v>
      </c>
      <c r="X133" s="54">
        <v>1.5080530000000001E-3</v>
      </c>
      <c r="Y133" s="54">
        <v>1.3407479999999999E-3</v>
      </c>
      <c r="Z133" s="54">
        <v>3.6651850000000001E-3</v>
      </c>
      <c r="AA133" s="54">
        <v>3.6046709999999998E-3</v>
      </c>
      <c r="AB133" s="54">
        <v>6.2531870000000003E-3</v>
      </c>
      <c r="AC133" s="54">
        <v>5.2627430000000003E-3</v>
      </c>
      <c r="AD133" s="54">
        <v>9.0027990000000006E-3</v>
      </c>
      <c r="AE133" s="54">
        <v>3.5552660000000001E-3</v>
      </c>
      <c r="AF133" s="54">
        <v>5.3431080000000001E-3</v>
      </c>
      <c r="AG133" s="54">
        <v>3.1940219999999999E-3</v>
      </c>
      <c r="AH133" s="54">
        <v>4.1485749999999998E-3</v>
      </c>
      <c r="AI133" s="54">
        <v>3.709773E-3</v>
      </c>
      <c r="AJ133" s="54">
        <v>1.721619E-3</v>
      </c>
      <c r="AK133" s="54">
        <v>5.9792930000000001E-3</v>
      </c>
      <c r="AL133" s="54">
        <v>8.9665920000000007E-3</v>
      </c>
      <c r="AM133" s="54">
        <v>1.3434339999999999E-3</v>
      </c>
      <c r="AN133" s="54">
        <v>4.0639659999999996E-3</v>
      </c>
      <c r="AO133" s="54">
        <v>4.4054389999999997E-3</v>
      </c>
      <c r="AP133" s="54">
        <v>4.928806E-3</v>
      </c>
      <c r="AQ133" s="54">
        <v>5.1881569999999997E-3</v>
      </c>
      <c r="AR133" s="54">
        <v>3.5212989999999999E-3</v>
      </c>
      <c r="AS133" s="54">
        <v>6.256457E-3</v>
      </c>
      <c r="AT133" s="54">
        <v>5.91794E-3</v>
      </c>
      <c r="AU133" s="54">
        <v>4.5758980000000001E-3</v>
      </c>
      <c r="AV133" s="54">
        <v>3.8912740000000001E-3</v>
      </c>
      <c r="AW133" s="54">
        <v>3.8965279999999998E-3</v>
      </c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  <c r="HU133" s="54"/>
      <c r="HV133" s="54"/>
      <c r="HW133" s="54"/>
      <c r="HX133" s="54"/>
      <c r="HY133" s="54"/>
      <c r="HZ133" s="54"/>
      <c r="IA133" s="54"/>
      <c r="IB133" s="54"/>
      <c r="IC133" s="54"/>
      <c r="ID133" s="54"/>
      <c r="IE133" s="54"/>
      <c r="IF133" s="54"/>
      <c r="IG133" s="54"/>
      <c r="IH133" s="54"/>
      <c r="II133" s="54"/>
      <c r="IJ133" s="54"/>
      <c r="IK133" s="54"/>
      <c r="IL133" s="54"/>
      <c r="IM133" s="54"/>
      <c r="IN133" s="54"/>
      <c r="IO133" s="54"/>
      <c r="IP133" s="54"/>
      <c r="IQ133" s="54"/>
      <c r="IR133" s="54"/>
      <c r="IS133" s="54"/>
      <c r="IT133" s="54"/>
      <c r="IU133" s="54"/>
      <c r="IV133" s="54"/>
      <c r="IW133" s="54"/>
      <c r="IX133" s="54"/>
      <c r="IY133" s="54"/>
      <c r="IZ133" s="54"/>
      <c r="JA133" s="54"/>
      <c r="JB133" s="54"/>
      <c r="JC133" s="54"/>
      <c r="JD133" s="54"/>
      <c r="JE133" s="54"/>
      <c r="JF133" s="54"/>
      <c r="JG133" s="54"/>
      <c r="JH133" s="54"/>
      <c r="JI133" s="54"/>
      <c r="JJ133" s="54"/>
      <c r="JK133" s="54"/>
      <c r="JL133" s="54"/>
      <c r="JM133" s="54"/>
      <c r="JN133" s="54"/>
      <c r="JO133" s="54"/>
      <c r="JP133" s="54"/>
      <c r="JQ133" s="54"/>
      <c r="JR133" s="54"/>
      <c r="JS133" s="54"/>
      <c r="JT133" s="54"/>
      <c r="JU133" s="54"/>
      <c r="JV133" s="54"/>
      <c r="JW133" s="54"/>
      <c r="JX133" s="54"/>
      <c r="JY133" s="54"/>
      <c r="JZ133" s="54"/>
      <c r="KA133" s="54"/>
      <c r="KB133" s="54"/>
      <c r="KC133" s="54"/>
      <c r="KD133" s="54"/>
      <c r="KE133" s="54"/>
      <c r="KF133" s="54"/>
      <c r="KG133" s="54"/>
      <c r="KH133" s="54"/>
      <c r="KI133" s="54"/>
      <c r="KJ133" s="54"/>
      <c r="KK133" s="54"/>
      <c r="KL133" s="54"/>
      <c r="KM133" s="54"/>
      <c r="KN133" s="54"/>
      <c r="KO133" s="54"/>
      <c r="KP133" s="54"/>
      <c r="KQ133" s="54"/>
      <c r="KR133" s="54"/>
      <c r="KS133" s="54"/>
      <c r="KT133" s="54"/>
      <c r="KU133" s="54"/>
      <c r="KV133" s="54"/>
      <c r="KW133" s="54"/>
      <c r="KX133" s="54"/>
      <c r="KY133" s="54"/>
      <c r="KZ133" s="54"/>
      <c r="LA133" s="54"/>
      <c r="LB133" s="54"/>
      <c r="LC133" s="54"/>
      <c r="LD133" s="54"/>
      <c r="LE133" s="54"/>
      <c r="LF133" s="54"/>
      <c r="LG133" s="54"/>
      <c r="LH133" s="54"/>
      <c r="LI133" s="54"/>
      <c r="LJ133" s="54"/>
      <c r="LK133" s="54"/>
      <c r="LL133" s="54"/>
      <c r="LM133" s="54"/>
      <c r="LN133" s="54"/>
      <c r="LO133" s="54"/>
      <c r="LP133" s="54"/>
      <c r="LQ133" s="54"/>
      <c r="LR133" s="54"/>
      <c r="LS133" s="54"/>
      <c r="LT133" s="54"/>
      <c r="LU133" s="54"/>
      <c r="LV133" s="54"/>
      <c r="LW133" s="54"/>
      <c r="LX133" s="54"/>
    </row>
    <row r="134" spans="1:336" s="55" customFormat="1" x14ac:dyDescent="0.2">
      <c r="A134" s="54">
        <v>85.977653630999995</v>
      </c>
      <c r="B134" s="54">
        <v>7.9812389999999993E-3</v>
      </c>
      <c r="C134" s="54">
        <v>6.5407759999999999E-3</v>
      </c>
      <c r="D134" s="54">
        <v>2.5503330000000001E-3</v>
      </c>
      <c r="E134" s="54">
        <v>1.7230705999999998E-2</v>
      </c>
      <c r="F134" s="54">
        <v>1.1279971E-2</v>
      </c>
      <c r="G134" s="54">
        <v>1.9272510000000001E-3</v>
      </c>
      <c r="H134" s="54">
        <v>1.1140317E-2</v>
      </c>
      <c r="I134" s="54">
        <v>8.5514240000000002E-3</v>
      </c>
      <c r="J134" s="54">
        <v>4.1672890000000002E-3</v>
      </c>
      <c r="K134" s="54">
        <v>1.4150144E-2</v>
      </c>
      <c r="L134" s="54">
        <v>1.146546E-2</v>
      </c>
      <c r="M134" s="54">
        <v>1.0144232E-2</v>
      </c>
      <c r="N134" s="54">
        <v>2.1539860000000001E-3</v>
      </c>
      <c r="O134" s="54">
        <v>6.236597E-3</v>
      </c>
      <c r="P134" s="54">
        <v>4.8930170000000004E-3</v>
      </c>
      <c r="Q134" s="54">
        <v>1.74749E-3</v>
      </c>
      <c r="R134" s="54">
        <v>4.2971199999999998E-3</v>
      </c>
      <c r="S134" s="54">
        <v>3.073306E-3</v>
      </c>
      <c r="T134" s="54">
        <v>1.8640600000000001E-3</v>
      </c>
      <c r="U134" s="54">
        <v>5.1460760000000003E-3</v>
      </c>
      <c r="V134" s="54">
        <v>2.8447020000000002E-3</v>
      </c>
      <c r="W134" s="54">
        <v>5.6177170000000004E-3</v>
      </c>
      <c r="X134" s="54">
        <v>1.4290570000000001E-3</v>
      </c>
      <c r="Y134" s="54">
        <v>1.3188259999999999E-3</v>
      </c>
      <c r="Z134" s="54">
        <v>3.7541359999999999E-3</v>
      </c>
      <c r="AA134" s="54">
        <v>3.9522150000000002E-3</v>
      </c>
      <c r="AB134" s="54">
        <v>6.4497299999999999E-3</v>
      </c>
      <c r="AC134" s="54">
        <v>5.8742489999999998E-3</v>
      </c>
      <c r="AD134" s="54">
        <v>8.8064690000000008E-3</v>
      </c>
      <c r="AE134" s="54">
        <v>3.7146649999999998E-3</v>
      </c>
      <c r="AF134" s="54">
        <v>5.5735400000000001E-3</v>
      </c>
      <c r="AG134" s="54">
        <v>3.2483569999999999E-3</v>
      </c>
      <c r="AH134" s="54">
        <v>4.3657349999999999E-3</v>
      </c>
      <c r="AI134" s="54">
        <v>3.843824E-3</v>
      </c>
      <c r="AJ134" s="54">
        <v>1.7240179999999999E-3</v>
      </c>
      <c r="AK134" s="54">
        <v>5.7212579999999999E-3</v>
      </c>
      <c r="AL134" s="54">
        <v>9.6037320000000002E-3</v>
      </c>
      <c r="AM134" s="54">
        <v>1.3094650000000001E-3</v>
      </c>
      <c r="AN134" s="54">
        <v>4.0584710000000001E-3</v>
      </c>
      <c r="AO134" s="54">
        <v>4.6279270000000004E-3</v>
      </c>
      <c r="AP134" s="54">
        <v>4.9606959999999997E-3</v>
      </c>
      <c r="AQ134" s="54">
        <v>4.6253400000000004E-3</v>
      </c>
      <c r="AR134" s="54">
        <v>3.773097E-3</v>
      </c>
      <c r="AS134" s="54">
        <v>5.8840940000000003E-3</v>
      </c>
      <c r="AT134" s="54">
        <v>6.1331099999999998E-3</v>
      </c>
      <c r="AU134" s="54">
        <v>4.3661810000000002E-3</v>
      </c>
      <c r="AV134" s="54">
        <v>4.0467130000000004E-3</v>
      </c>
      <c r="AW134" s="54">
        <v>4.257556E-3</v>
      </c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  <c r="HU134" s="54"/>
      <c r="HV134" s="54"/>
      <c r="HW134" s="54"/>
      <c r="HX134" s="54"/>
      <c r="HY134" s="54"/>
      <c r="HZ134" s="54"/>
      <c r="IA134" s="54"/>
      <c r="IB134" s="54"/>
      <c r="IC134" s="54"/>
      <c r="ID134" s="54"/>
      <c r="IE134" s="54"/>
      <c r="IF134" s="54"/>
      <c r="IG134" s="54"/>
      <c r="IH134" s="54"/>
      <c r="II134" s="54"/>
      <c r="IJ134" s="54"/>
      <c r="IK134" s="54"/>
      <c r="IL134" s="54"/>
      <c r="IM134" s="54"/>
      <c r="IN134" s="54"/>
      <c r="IO134" s="54"/>
      <c r="IP134" s="54"/>
      <c r="IQ134" s="54"/>
      <c r="IR134" s="54"/>
      <c r="IS134" s="54"/>
      <c r="IT134" s="54"/>
      <c r="IU134" s="54"/>
      <c r="IV134" s="54"/>
      <c r="IW134" s="54"/>
      <c r="IX134" s="54"/>
      <c r="IY134" s="54"/>
      <c r="IZ134" s="54"/>
      <c r="JA134" s="54"/>
      <c r="JB134" s="54"/>
      <c r="JC134" s="54"/>
      <c r="JD134" s="54"/>
      <c r="JE134" s="54"/>
      <c r="JF134" s="54"/>
      <c r="JG134" s="54"/>
      <c r="JH134" s="54"/>
      <c r="JI134" s="54"/>
      <c r="JJ134" s="54"/>
      <c r="JK134" s="54"/>
      <c r="JL134" s="54"/>
      <c r="JM134" s="54"/>
      <c r="JN134" s="54"/>
      <c r="JO134" s="54"/>
      <c r="JP134" s="54"/>
      <c r="JQ134" s="54"/>
      <c r="JR134" s="54"/>
      <c r="JS134" s="54"/>
      <c r="JT134" s="54"/>
      <c r="JU134" s="54"/>
      <c r="JV134" s="54"/>
      <c r="JW134" s="54"/>
      <c r="JX134" s="54"/>
      <c r="JY134" s="54"/>
      <c r="JZ134" s="54"/>
      <c r="KA134" s="54"/>
      <c r="KB134" s="54"/>
      <c r="KC134" s="54"/>
      <c r="KD134" s="54"/>
      <c r="KE134" s="54"/>
      <c r="KF134" s="54"/>
      <c r="KG134" s="54"/>
      <c r="KH134" s="54"/>
      <c r="KI134" s="54"/>
      <c r="KJ134" s="54"/>
      <c r="KK134" s="54"/>
      <c r="KL134" s="54"/>
      <c r="KM134" s="54"/>
      <c r="KN134" s="54"/>
      <c r="KO134" s="54"/>
      <c r="KP134" s="54"/>
      <c r="KQ134" s="54"/>
      <c r="KR134" s="54"/>
      <c r="KS134" s="54"/>
      <c r="KT134" s="54"/>
      <c r="KU134" s="54"/>
      <c r="KV134" s="54"/>
      <c r="KW134" s="54"/>
      <c r="KX134" s="54"/>
      <c r="KY134" s="54"/>
      <c r="KZ134" s="54"/>
      <c r="LA134" s="54"/>
      <c r="LB134" s="54"/>
      <c r="LC134" s="54"/>
      <c r="LD134" s="54"/>
      <c r="LE134" s="54"/>
      <c r="LF134" s="54"/>
      <c r="LG134" s="54"/>
      <c r="LH134" s="54"/>
      <c r="LI134" s="54"/>
      <c r="LJ134" s="54"/>
      <c r="LK134" s="54"/>
      <c r="LL134" s="54"/>
      <c r="LM134" s="54"/>
      <c r="LN134" s="54"/>
      <c r="LO134" s="54"/>
      <c r="LP134" s="54"/>
      <c r="LQ134" s="54"/>
      <c r="LR134" s="54"/>
      <c r="LS134" s="54"/>
      <c r="LT134" s="54"/>
      <c r="LU134" s="54"/>
      <c r="LV134" s="54"/>
      <c r="LW134" s="54"/>
      <c r="LX134" s="54"/>
    </row>
    <row r="135" spans="1:336" s="55" customFormat="1" x14ac:dyDescent="0.2">
      <c r="A135" s="54">
        <v>86.983240222999996</v>
      </c>
      <c r="B135" s="54">
        <v>8.3109359999999997E-3</v>
      </c>
      <c r="C135" s="54">
        <v>6.4992019999999999E-3</v>
      </c>
      <c r="D135" s="54">
        <v>2.4721909999999999E-3</v>
      </c>
      <c r="E135" s="54">
        <v>1.7774584E-2</v>
      </c>
      <c r="F135" s="54">
        <v>1.1141495E-2</v>
      </c>
      <c r="G135" s="54">
        <v>1.981179E-3</v>
      </c>
      <c r="H135" s="54">
        <v>1.0847215E-2</v>
      </c>
      <c r="I135" s="54">
        <v>7.5776460000000004E-3</v>
      </c>
      <c r="J135" s="54">
        <v>4.143374E-3</v>
      </c>
      <c r="K135" s="54">
        <v>1.4121233E-2</v>
      </c>
      <c r="L135" s="54">
        <v>1.3437401E-2</v>
      </c>
      <c r="M135" s="54">
        <v>1.1817787999999999E-2</v>
      </c>
      <c r="N135" s="54">
        <v>1.974127E-3</v>
      </c>
      <c r="O135" s="54">
        <v>6.7035710000000002E-3</v>
      </c>
      <c r="P135" s="54">
        <v>4.8827130000000003E-3</v>
      </c>
      <c r="Q135" s="54">
        <v>1.734389E-3</v>
      </c>
      <c r="R135" s="54">
        <v>3.9477899999999996E-3</v>
      </c>
      <c r="S135" s="54">
        <v>3.1256320000000001E-3</v>
      </c>
      <c r="T135" s="54">
        <v>1.9096370000000001E-3</v>
      </c>
      <c r="U135" s="54">
        <v>5.915071E-3</v>
      </c>
      <c r="V135" s="54">
        <v>2.8467470000000002E-3</v>
      </c>
      <c r="W135" s="54">
        <v>4.6341999999999998E-3</v>
      </c>
      <c r="X135" s="54">
        <v>1.4490950000000001E-3</v>
      </c>
      <c r="Y135" s="54">
        <v>1.2817460000000001E-3</v>
      </c>
      <c r="Z135" s="54">
        <v>4.133383E-3</v>
      </c>
      <c r="AA135" s="54">
        <v>4.0078550000000003E-3</v>
      </c>
      <c r="AB135" s="54">
        <v>7.4799430000000002E-3</v>
      </c>
      <c r="AC135" s="54">
        <v>6.1605180000000002E-3</v>
      </c>
      <c r="AD135" s="54">
        <v>8.9135599999999992E-3</v>
      </c>
      <c r="AE135" s="54">
        <v>3.4057190000000002E-3</v>
      </c>
      <c r="AF135" s="54">
        <v>5.1108619999999999E-3</v>
      </c>
      <c r="AG135" s="54">
        <v>2.9944659999999999E-3</v>
      </c>
      <c r="AH135" s="54">
        <v>4.7662470000000004E-3</v>
      </c>
      <c r="AI135" s="54">
        <v>3.9583379999999996E-3</v>
      </c>
      <c r="AJ135" s="54">
        <v>1.680326E-3</v>
      </c>
      <c r="AK135" s="54">
        <v>5.4613960000000003E-3</v>
      </c>
      <c r="AL135" s="54">
        <v>1.0334796E-2</v>
      </c>
      <c r="AM135" s="54">
        <v>1.2532070000000001E-3</v>
      </c>
      <c r="AN135" s="54">
        <v>3.9344929999999998E-3</v>
      </c>
      <c r="AO135" s="54">
        <v>5.0456210000000001E-3</v>
      </c>
      <c r="AP135" s="54">
        <v>5.0879469999999998E-3</v>
      </c>
      <c r="AQ135" s="54">
        <v>4.1458509999999999E-3</v>
      </c>
      <c r="AR135" s="54">
        <v>3.8314489999999998E-3</v>
      </c>
      <c r="AS135" s="54">
        <v>6.2097400000000001E-3</v>
      </c>
      <c r="AT135" s="54">
        <v>6.132256E-3</v>
      </c>
      <c r="AU135" s="54">
        <v>4.588979E-3</v>
      </c>
      <c r="AV135" s="54">
        <v>4.3349039999999997E-3</v>
      </c>
      <c r="AW135" s="54">
        <v>4.0851230000000004E-3</v>
      </c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  <c r="HU135" s="54"/>
      <c r="HV135" s="54"/>
      <c r="HW135" s="54"/>
      <c r="HX135" s="54"/>
      <c r="HY135" s="54"/>
      <c r="HZ135" s="54"/>
      <c r="IA135" s="54"/>
      <c r="IB135" s="54"/>
      <c r="IC135" s="54"/>
      <c r="ID135" s="54"/>
      <c r="IE135" s="54"/>
      <c r="IF135" s="54"/>
      <c r="IG135" s="54"/>
      <c r="IH135" s="54"/>
      <c r="II135" s="54"/>
      <c r="IJ135" s="54"/>
      <c r="IK135" s="54"/>
      <c r="IL135" s="54"/>
      <c r="IM135" s="54"/>
      <c r="IN135" s="54"/>
      <c r="IO135" s="54"/>
      <c r="IP135" s="54"/>
      <c r="IQ135" s="54"/>
      <c r="IR135" s="54"/>
      <c r="IS135" s="54"/>
      <c r="IT135" s="54"/>
      <c r="IU135" s="54"/>
      <c r="IV135" s="54"/>
      <c r="IW135" s="54"/>
      <c r="IX135" s="54"/>
      <c r="IY135" s="54"/>
      <c r="IZ135" s="54"/>
      <c r="JA135" s="54"/>
      <c r="JB135" s="54"/>
      <c r="JC135" s="54"/>
      <c r="JD135" s="54"/>
      <c r="JE135" s="54"/>
      <c r="JF135" s="54"/>
      <c r="JG135" s="54"/>
      <c r="JH135" s="54"/>
      <c r="JI135" s="54"/>
      <c r="JJ135" s="54"/>
      <c r="JK135" s="54"/>
      <c r="JL135" s="54"/>
      <c r="JM135" s="54"/>
      <c r="JN135" s="54"/>
      <c r="JO135" s="54"/>
      <c r="JP135" s="54"/>
      <c r="JQ135" s="54"/>
      <c r="JR135" s="54"/>
      <c r="JS135" s="54"/>
      <c r="JT135" s="54"/>
      <c r="JU135" s="54"/>
      <c r="JV135" s="54"/>
      <c r="JW135" s="54"/>
      <c r="JX135" s="54"/>
      <c r="JY135" s="54"/>
      <c r="JZ135" s="54"/>
      <c r="KA135" s="54"/>
      <c r="KB135" s="54"/>
      <c r="KC135" s="54"/>
      <c r="KD135" s="54"/>
      <c r="KE135" s="54"/>
      <c r="KF135" s="54"/>
      <c r="KG135" s="54"/>
      <c r="KH135" s="54"/>
      <c r="KI135" s="54"/>
      <c r="KJ135" s="54"/>
      <c r="KK135" s="54"/>
      <c r="KL135" s="54"/>
      <c r="KM135" s="54"/>
      <c r="KN135" s="54"/>
      <c r="KO135" s="54"/>
      <c r="KP135" s="54"/>
      <c r="KQ135" s="54"/>
      <c r="KR135" s="54"/>
      <c r="KS135" s="54"/>
      <c r="KT135" s="54"/>
      <c r="KU135" s="54"/>
      <c r="KV135" s="54"/>
      <c r="KW135" s="54"/>
      <c r="KX135" s="54"/>
      <c r="KY135" s="54"/>
      <c r="KZ135" s="54"/>
      <c r="LA135" s="54"/>
      <c r="LB135" s="54"/>
      <c r="LC135" s="54"/>
      <c r="LD135" s="54"/>
      <c r="LE135" s="54"/>
      <c r="LF135" s="54"/>
      <c r="LG135" s="54"/>
      <c r="LH135" s="54"/>
      <c r="LI135" s="54"/>
      <c r="LJ135" s="54"/>
      <c r="LK135" s="54"/>
      <c r="LL135" s="54"/>
      <c r="LM135" s="54"/>
      <c r="LN135" s="54"/>
      <c r="LO135" s="54"/>
      <c r="LP135" s="54"/>
      <c r="LQ135" s="54"/>
      <c r="LR135" s="54"/>
      <c r="LS135" s="54"/>
      <c r="LT135" s="54"/>
      <c r="LU135" s="54"/>
      <c r="LV135" s="54"/>
      <c r="LW135" s="54"/>
      <c r="LX135" s="54"/>
    </row>
    <row r="136" spans="1:336" s="55" customFormat="1" x14ac:dyDescent="0.2">
      <c r="A136" s="55">
        <v>87.988826816</v>
      </c>
      <c r="B136" s="55">
        <v>8.9960460000000006E-3</v>
      </c>
      <c r="C136" s="55">
        <v>6.9647060000000002E-3</v>
      </c>
      <c r="D136" s="55">
        <v>2.7747029999999999E-3</v>
      </c>
      <c r="E136" s="55">
        <v>1.6565544000000001E-2</v>
      </c>
      <c r="F136" s="55">
        <v>1.0029857999999999E-2</v>
      </c>
      <c r="G136" s="55">
        <v>2.0357439999999999E-3</v>
      </c>
      <c r="H136" s="55">
        <v>1.0529101000000001E-2</v>
      </c>
      <c r="I136" s="55">
        <v>7.5659940000000004E-3</v>
      </c>
      <c r="J136" s="55">
        <v>4.2048880000000004E-3</v>
      </c>
      <c r="K136" s="55">
        <v>1.4580815E-2</v>
      </c>
      <c r="L136" s="55">
        <v>1.4495489E-2</v>
      </c>
      <c r="M136" s="55">
        <v>1.3594706999999999E-2</v>
      </c>
      <c r="N136" s="55">
        <v>2.0945299999999998E-3</v>
      </c>
      <c r="O136" s="55">
        <v>6.4556539999999999E-3</v>
      </c>
      <c r="P136" s="55">
        <v>5.0726230000000001E-3</v>
      </c>
      <c r="Q136" s="55">
        <v>1.6559140000000001E-3</v>
      </c>
      <c r="R136" s="55">
        <v>3.9752729999999997E-3</v>
      </c>
      <c r="S136" s="55">
        <v>3.1353560000000002E-3</v>
      </c>
      <c r="T136" s="55">
        <v>2.1187519999999998E-3</v>
      </c>
      <c r="U136" s="55">
        <v>6.3353769999999997E-3</v>
      </c>
      <c r="V136" s="55">
        <v>2.7141370000000001E-3</v>
      </c>
      <c r="W136" s="55">
        <v>4.0200599999999998E-3</v>
      </c>
      <c r="X136" s="55">
        <v>1.4266280000000001E-3</v>
      </c>
      <c r="Y136" s="55">
        <v>1.259238E-3</v>
      </c>
      <c r="Z136" s="55">
        <v>4.3239890000000003E-3</v>
      </c>
      <c r="AA136" s="55">
        <v>3.6739609999999999E-3</v>
      </c>
      <c r="AB136" s="55">
        <v>6.8881990000000002E-3</v>
      </c>
      <c r="AC136" s="55">
        <v>6.9969849999999998E-3</v>
      </c>
      <c r="AD136" s="55">
        <v>9.0118430000000003E-3</v>
      </c>
      <c r="AE136" s="55">
        <v>3.7417739999999998E-3</v>
      </c>
      <c r="AF136" s="55">
        <v>5.2158889999999996E-3</v>
      </c>
      <c r="AG136" s="55">
        <v>2.8522729999999998E-3</v>
      </c>
      <c r="AH136" s="55">
        <v>4.7838409999999996E-3</v>
      </c>
      <c r="AI136" s="55">
        <v>4.018059E-3</v>
      </c>
      <c r="AJ136" s="55">
        <v>1.7381950000000001E-3</v>
      </c>
      <c r="AK136" s="55">
        <v>5.0523360000000002E-3</v>
      </c>
      <c r="AL136" s="55">
        <v>1.1243588000000001E-2</v>
      </c>
      <c r="AM136" s="55">
        <v>1.1812070000000001E-3</v>
      </c>
      <c r="AN136" s="55">
        <v>3.694363E-3</v>
      </c>
      <c r="AO136" s="55">
        <v>4.0187460000000001E-3</v>
      </c>
      <c r="AP136" s="55">
        <v>4.8953039999999996E-3</v>
      </c>
      <c r="AQ136" s="55">
        <v>4.0909329999999997E-3</v>
      </c>
      <c r="AR136" s="55">
        <v>3.8723529999999998E-3</v>
      </c>
      <c r="AS136" s="55">
        <v>5.7347300000000004E-3</v>
      </c>
      <c r="AT136" s="55">
        <v>5.7646609999999999E-3</v>
      </c>
      <c r="AU136" s="55">
        <v>4.9044520000000001E-3</v>
      </c>
      <c r="AV136" s="55">
        <v>4.0738700000000003E-3</v>
      </c>
      <c r="AW136" s="55">
        <v>4.0214090000000001E-3</v>
      </c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54"/>
      <c r="HV136" s="54"/>
      <c r="HW136" s="54"/>
      <c r="HX136" s="54"/>
      <c r="HY136" s="54"/>
      <c r="HZ136" s="54"/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/>
      <c r="IS136" s="54"/>
      <c r="IT136" s="54"/>
      <c r="IU136" s="54"/>
      <c r="IV136" s="54"/>
      <c r="IW136" s="54"/>
      <c r="IX136" s="54"/>
      <c r="IY136" s="54"/>
      <c r="IZ136" s="54"/>
      <c r="JA136" s="54"/>
      <c r="JB136" s="54"/>
      <c r="JC136" s="54"/>
      <c r="JD136" s="54"/>
      <c r="JE136" s="54"/>
      <c r="JF136" s="54"/>
      <c r="JG136" s="54"/>
      <c r="JH136" s="54"/>
      <c r="JI136" s="54"/>
      <c r="JJ136" s="54"/>
      <c r="JK136" s="54"/>
      <c r="JL136" s="54"/>
      <c r="JM136" s="54"/>
      <c r="JN136" s="54"/>
      <c r="JO136" s="54"/>
      <c r="JP136" s="54"/>
      <c r="JQ136" s="54"/>
      <c r="JR136" s="54"/>
      <c r="JS136" s="54"/>
      <c r="JT136" s="54"/>
      <c r="JU136" s="54"/>
      <c r="JV136" s="54"/>
      <c r="JW136" s="54"/>
      <c r="JX136" s="54"/>
      <c r="JY136" s="54"/>
      <c r="JZ136" s="54"/>
      <c r="KA136" s="54"/>
      <c r="KB136" s="54"/>
      <c r="KC136" s="54"/>
      <c r="KD136" s="54"/>
      <c r="KE136" s="54"/>
      <c r="KF136" s="54"/>
      <c r="KG136" s="54"/>
      <c r="KH136" s="54"/>
      <c r="KI136" s="54"/>
      <c r="KJ136" s="54"/>
      <c r="KK136" s="54"/>
      <c r="KL136" s="54"/>
      <c r="KM136" s="54"/>
      <c r="KN136" s="54"/>
      <c r="KO136" s="54"/>
      <c r="KP136" s="54"/>
      <c r="KQ136" s="54"/>
      <c r="KR136" s="54"/>
      <c r="KS136" s="54"/>
      <c r="KT136" s="54"/>
      <c r="KU136" s="54"/>
      <c r="KV136" s="54"/>
      <c r="KW136" s="54"/>
      <c r="KX136" s="54"/>
      <c r="KY136" s="54"/>
      <c r="KZ136" s="54"/>
      <c r="LA136" s="54"/>
      <c r="LB136" s="54"/>
      <c r="LC136" s="54"/>
      <c r="LD136" s="54"/>
      <c r="LE136" s="54"/>
      <c r="LF136" s="54"/>
      <c r="LG136" s="54"/>
      <c r="LH136" s="54"/>
      <c r="LI136" s="54"/>
      <c r="LJ136" s="54"/>
      <c r="LK136" s="54"/>
      <c r="LL136" s="54"/>
      <c r="LM136" s="54"/>
      <c r="LN136" s="54"/>
      <c r="LO136" s="54"/>
      <c r="LP136" s="54"/>
      <c r="LQ136" s="54"/>
      <c r="LR136" s="54"/>
      <c r="LS136" s="54"/>
      <c r="LT136" s="54"/>
      <c r="LU136" s="54"/>
      <c r="LV136" s="54"/>
      <c r="LW136" s="54"/>
      <c r="LX136" s="54"/>
    </row>
    <row r="137" spans="1:336" s="55" customFormat="1" x14ac:dyDescent="0.2">
      <c r="A137" s="55">
        <v>88.994413408</v>
      </c>
      <c r="B137" s="55">
        <v>8.5537719999999994E-3</v>
      </c>
      <c r="C137" s="55">
        <v>6.7465349999999997E-3</v>
      </c>
      <c r="D137" s="55">
        <v>2.4198710000000001E-3</v>
      </c>
      <c r="E137" s="55">
        <v>1.3478728000000001E-2</v>
      </c>
      <c r="F137" s="55">
        <v>8.2044330000000006E-3</v>
      </c>
      <c r="G137" s="55">
        <v>1.757953E-3</v>
      </c>
      <c r="H137" s="55">
        <v>9.1067509999999997E-3</v>
      </c>
      <c r="I137" s="55">
        <v>7.492762E-3</v>
      </c>
      <c r="J137" s="55">
        <v>4.1023379999999996E-3</v>
      </c>
      <c r="K137" s="55">
        <v>1.3954474E-2</v>
      </c>
      <c r="L137" s="55">
        <v>1.2448653E-2</v>
      </c>
      <c r="M137" s="55">
        <v>1.3768182E-2</v>
      </c>
      <c r="N137" s="55">
        <v>1.942556E-3</v>
      </c>
      <c r="O137" s="55">
        <v>6.122522E-3</v>
      </c>
      <c r="P137" s="55">
        <v>5.1111070000000002E-3</v>
      </c>
      <c r="Q137" s="55">
        <v>1.4949360000000001E-3</v>
      </c>
      <c r="R137" s="55">
        <v>3.803453E-3</v>
      </c>
      <c r="S137" s="55">
        <v>3.0849050000000002E-3</v>
      </c>
      <c r="T137" s="55">
        <v>1.8864839999999999E-3</v>
      </c>
      <c r="U137" s="55">
        <v>6.171691E-3</v>
      </c>
      <c r="V137" s="55">
        <v>2.3353269999999999E-3</v>
      </c>
      <c r="W137" s="55">
        <v>4.1546320000000001E-3</v>
      </c>
      <c r="X137" s="55">
        <v>1.3756969999999999E-3</v>
      </c>
      <c r="Y137" s="55">
        <v>1.152693E-3</v>
      </c>
      <c r="Z137" s="55">
        <v>4.1226769999999999E-3</v>
      </c>
      <c r="AA137" s="55">
        <v>3.3729239999999998E-3</v>
      </c>
      <c r="AB137" s="55">
        <v>6.0620680000000003E-3</v>
      </c>
      <c r="AC137" s="55">
        <v>6.5356920000000001E-3</v>
      </c>
      <c r="AD137" s="55">
        <v>8.2783809999999996E-3</v>
      </c>
      <c r="AE137" s="55">
        <v>1.382412E-3</v>
      </c>
      <c r="AF137" s="55">
        <v>4.845757E-3</v>
      </c>
      <c r="AG137" s="55">
        <v>2.893301E-3</v>
      </c>
      <c r="AH137" s="55">
        <v>4.6929659999999998E-3</v>
      </c>
      <c r="AI137" s="55">
        <v>3.9775069999999999E-3</v>
      </c>
      <c r="AJ137" s="55">
        <v>1.7316460000000001E-3</v>
      </c>
      <c r="AK137" s="55">
        <v>4.4313590000000002E-3</v>
      </c>
      <c r="AL137" s="55">
        <v>9.7645490000000008E-3</v>
      </c>
      <c r="AM137" s="55">
        <v>1.0592170000000001E-3</v>
      </c>
      <c r="AN137" s="55">
        <v>3.2657609999999998E-3</v>
      </c>
      <c r="AO137" s="55">
        <v>1.4354929999999999E-3</v>
      </c>
      <c r="AP137" s="55">
        <v>4.1938210000000004E-3</v>
      </c>
      <c r="AQ137" s="55">
        <v>1.845597E-3</v>
      </c>
      <c r="AR137" s="55">
        <v>3.8781269999999999E-3</v>
      </c>
      <c r="AS137" s="55">
        <v>6.166866E-3</v>
      </c>
      <c r="AT137" s="55">
        <v>5.1890310000000002E-3</v>
      </c>
      <c r="AU137" s="55">
        <v>4.9990529999999998E-3</v>
      </c>
      <c r="AV137" s="55">
        <v>3.9160360000000003E-3</v>
      </c>
      <c r="AW137" s="55">
        <v>3.5038959999999998E-3</v>
      </c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  <c r="HU137" s="54"/>
      <c r="HV137" s="54"/>
      <c r="HW137" s="54"/>
      <c r="HX137" s="54"/>
      <c r="HY137" s="54"/>
      <c r="HZ137" s="54"/>
      <c r="IA137" s="54"/>
      <c r="IB137" s="54"/>
      <c r="IC137" s="54"/>
      <c r="ID137" s="54"/>
      <c r="IE137" s="54"/>
      <c r="IF137" s="54"/>
      <c r="IG137" s="54"/>
      <c r="IH137" s="54"/>
      <c r="II137" s="54"/>
      <c r="IJ137" s="54"/>
      <c r="IK137" s="54"/>
      <c r="IL137" s="54"/>
      <c r="IM137" s="54"/>
      <c r="IN137" s="54"/>
      <c r="IO137" s="54"/>
      <c r="IP137" s="54"/>
      <c r="IQ137" s="54"/>
      <c r="IR137" s="54"/>
      <c r="IS137" s="54"/>
      <c r="IT137" s="54"/>
      <c r="IU137" s="54"/>
      <c r="IV137" s="54"/>
      <c r="IW137" s="54"/>
      <c r="IX137" s="54"/>
      <c r="IY137" s="54"/>
      <c r="IZ137" s="54"/>
      <c r="JA137" s="54"/>
      <c r="JB137" s="54"/>
      <c r="JC137" s="54"/>
      <c r="JD137" s="54"/>
      <c r="JE137" s="54"/>
      <c r="JF137" s="54"/>
      <c r="JG137" s="54"/>
      <c r="JH137" s="54"/>
      <c r="JI137" s="54"/>
      <c r="JJ137" s="54"/>
      <c r="JK137" s="54"/>
      <c r="JL137" s="54"/>
      <c r="JM137" s="54"/>
      <c r="JN137" s="54"/>
      <c r="JO137" s="54"/>
      <c r="JP137" s="54"/>
      <c r="JQ137" s="54"/>
      <c r="JR137" s="54"/>
      <c r="JS137" s="54"/>
      <c r="JT137" s="54"/>
      <c r="JU137" s="54"/>
      <c r="JV137" s="54"/>
      <c r="JW137" s="54"/>
      <c r="JX137" s="54"/>
      <c r="JY137" s="54"/>
      <c r="JZ137" s="54"/>
      <c r="KA137" s="54"/>
      <c r="KB137" s="54"/>
      <c r="KC137" s="54"/>
      <c r="KD137" s="54"/>
      <c r="KE137" s="54"/>
      <c r="KF137" s="54"/>
      <c r="KG137" s="54"/>
      <c r="KH137" s="54"/>
      <c r="KI137" s="54"/>
      <c r="KJ137" s="54"/>
      <c r="KK137" s="54"/>
      <c r="KL137" s="54"/>
      <c r="KM137" s="54"/>
      <c r="KN137" s="54"/>
      <c r="KO137" s="54"/>
      <c r="KP137" s="54"/>
      <c r="KQ137" s="54"/>
      <c r="KR137" s="54"/>
      <c r="KS137" s="54"/>
      <c r="KT137" s="54"/>
      <c r="KU137" s="54"/>
      <c r="KV137" s="54"/>
      <c r="KW137" s="54"/>
      <c r="KX137" s="54"/>
      <c r="KY137" s="54"/>
      <c r="KZ137" s="54"/>
      <c r="LA137" s="54"/>
      <c r="LB137" s="54"/>
      <c r="LC137" s="54"/>
      <c r="LD137" s="54"/>
      <c r="LE137" s="54"/>
      <c r="LF137" s="54"/>
      <c r="LG137" s="54"/>
      <c r="LH137" s="54"/>
      <c r="LI137" s="54"/>
      <c r="LJ137" s="54"/>
      <c r="LK137" s="54"/>
      <c r="LL137" s="54"/>
      <c r="LM137" s="54"/>
      <c r="LN137" s="54"/>
      <c r="LO137" s="54"/>
      <c r="LP137" s="54"/>
      <c r="LQ137" s="54"/>
      <c r="LR137" s="54"/>
      <c r="LS137" s="54"/>
      <c r="LT137" s="54"/>
      <c r="LU137" s="54"/>
      <c r="LV137" s="54"/>
      <c r="LW137" s="54"/>
      <c r="LX137" s="54"/>
    </row>
    <row r="138" spans="1:336" x14ac:dyDescent="0.2">
      <c r="A138" s="55">
        <v>90</v>
      </c>
      <c r="B138" s="55">
        <v>9.5887330000000003E-3</v>
      </c>
      <c r="C138" s="55">
        <v>9.4275320000000006E-3</v>
      </c>
      <c r="D138" s="55">
        <v>3.2663570000000001E-3</v>
      </c>
      <c r="E138" s="55">
        <v>1.5051376999999999E-2</v>
      </c>
      <c r="F138" s="55">
        <v>1.1122083E-2</v>
      </c>
      <c r="G138" s="55">
        <v>2.3545559999999998E-3</v>
      </c>
      <c r="H138" s="55">
        <v>1.1657799999999999E-2</v>
      </c>
      <c r="I138" s="55">
        <v>1.0174193E-2</v>
      </c>
      <c r="J138" s="55">
        <v>4.6365850000000004E-3</v>
      </c>
      <c r="K138" s="55">
        <v>1.8944631999999999E-2</v>
      </c>
      <c r="L138" s="55">
        <v>1.3848872E-2</v>
      </c>
      <c r="M138" s="55">
        <v>1.971968E-2</v>
      </c>
      <c r="N138" s="55">
        <v>2.666299E-3</v>
      </c>
      <c r="O138" s="55">
        <v>8.0726419999999997E-3</v>
      </c>
      <c r="P138" s="55">
        <v>5.4034799999999996E-3</v>
      </c>
      <c r="Q138" s="55">
        <v>1.830335E-3</v>
      </c>
      <c r="R138" s="55">
        <v>4.8785929999999996E-3</v>
      </c>
      <c r="S138" s="55">
        <v>4.2772009999999996E-3</v>
      </c>
      <c r="T138" s="55">
        <v>2.4888430000000001E-3</v>
      </c>
      <c r="U138" s="55">
        <v>6.8880679999999998E-3</v>
      </c>
      <c r="V138" s="55">
        <v>3.1891829999999999E-3</v>
      </c>
      <c r="W138" s="55">
        <v>4.7310210000000002E-3</v>
      </c>
      <c r="X138" s="55">
        <v>1.5301889999999999E-3</v>
      </c>
      <c r="Y138" s="55">
        <v>1.3956750000000001E-3</v>
      </c>
      <c r="Z138" s="55">
        <v>5.9196049999999997E-3</v>
      </c>
      <c r="AA138" s="55">
        <v>4.569844E-3</v>
      </c>
      <c r="AB138" s="55">
        <v>8.8777620000000008E-3</v>
      </c>
      <c r="AC138" s="55">
        <v>8.984924E-3</v>
      </c>
      <c r="AD138" s="55">
        <v>9.7373129999999992E-3</v>
      </c>
      <c r="AE138" s="55">
        <v>6.3133679999999998E-3</v>
      </c>
      <c r="AF138" s="55">
        <v>5.9043960000000001E-3</v>
      </c>
      <c r="AG138" s="55">
        <v>3.4330390000000001E-3</v>
      </c>
      <c r="AH138" s="55">
        <v>5.681991E-3</v>
      </c>
      <c r="AI138" s="55">
        <v>4.1021019999999998E-3</v>
      </c>
      <c r="AJ138" s="55">
        <v>2.5255830000000001E-3</v>
      </c>
      <c r="AK138" s="55">
        <v>5.4049340000000001E-3</v>
      </c>
      <c r="AL138" s="55">
        <v>1.0952592000000001E-2</v>
      </c>
      <c r="AM138" s="55">
        <v>1.667541E-3</v>
      </c>
      <c r="AN138" s="55">
        <v>3.3807989999999999E-3</v>
      </c>
      <c r="AO138" s="55">
        <v>1.3922851E-2</v>
      </c>
      <c r="AP138" s="55">
        <v>5.6257599999999996E-3</v>
      </c>
      <c r="AQ138" s="55">
        <v>9.4263290000000007E-3</v>
      </c>
      <c r="AR138" s="55">
        <v>4.1272840000000002E-3</v>
      </c>
      <c r="AS138" s="55">
        <v>9.1457129999999998E-3</v>
      </c>
      <c r="AT138" s="55">
        <v>7.522539E-3</v>
      </c>
      <c r="AU138" s="55">
        <v>7.0083669999999997E-3</v>
      </c>
      <c r="AV138" s="55">
        <v>4.5434530000000002E-3</v>
      </c>
      <c r="AW138" s="55">
        <v>4.2872750000000001E-3</v>
      </c>
    </row>
    <row r="139" spans="1:336" x14ac:dyDescent="0.2">
      <c r="A139" s="55">
        <v>91.005586592</v>
      </c>
      <c r="B139" s="55">
        <v>6.9402860000000004E-3</v>
      </c>
      <c r="C139" s="55">
        <v>7.171073E-3</v>
      </c>
      <c r="D139" s="55">
        <v>2.1734189999999998E-3</v>
      </c>
      <c r="E139" s="55">
        <v>9.8665130000000004E-3</v>
      </c>
      <c r="F139" s="55">
        <v>9.3552280000000002E-3</v>
      </c>
      <c r="G139" s="55">
        <v>1.7056230000000001E-3</v>
      </c>
      <c r="H139" s="55">
        <v>9.1577810000000003E-3</v>
      </c>
      <c r="I139" s="55">
        <v>8.2453279999999997E-3</v>
      </c>
      <c r="J139" s="55">
        <v>4.1696179999999999E-3</v>
      </c>
      <c r="K139" s="55">
        <v>1.378011E-2</v>
      </c>
      <c r="L139" s="55">
        <v>1.0048171999999999E-2</v>
      </c>
      <c r="M139" s="55">
        <v>1.5463317000000001E-2</v>
      </c>
      <c r="N139" s="55">
        <v>2.2293040000000001E-3</v>
      </c>
      <c r="O139" s="55">
        <v>6.9104420000000001E-3</v>
      </c>
      <c r="P139" s="55">
        <v>5.0714640000000004E-3</v>
      </c>
      <c r="Q139" s="55">
        <v>1.296677E-3</v>
      </c>
      <c r="R139" s="55">
        <v>3.4849830000000001E-3</v>
      </c>
      <c r="S139" s="55">
        <v>3.044265E-3</v>
      </c>
      <c r="T139" s="55">
        <v>1.943983E-3</v>
      </c>
      <c r="U139" s="55">
        <v>5.610533E-3</v>
      </c>
      <c r="V139" s="55">
        <v>2.436012E-3</v>
      </c>
      <c r="W139" s="55">
        <v>4.6096569999999996E-3</v>
      </c>
      <c r="X139" s="55">
        <v>1.4120980000000001E-3</v>
      </c>
      <c r="Y139" s="55">
        <v>1.0956290000000001E-3</v>
      </c>
      <c r="Z139" s="55">
        <v>4.7382830000000003E-3</v>
      </c>
      <c r="AA139" s="55">
        <v>3.4511289999999998E-3</v>
      </c>
      <c r="AB139" s="55">
        <v>5.85733E-3</v>
      </c>
      <c r="AC139" s="55">
        <v>7.0077869999999997E-3</v>
      </c>
      <c r="AD139" s="55">
        <v>7.6577279999999999E-3</v>
      </c>
      <c r="AE139" s="55">
        <v>9.3701899999999998E-4</v>
      </c>
      <c r="AF139" s="55">
        <v>4.2339500000000002E-3</v>
      </c>
      <c r="AG139" s="55">
        <v>2.6534729999999999E-3</v>
      </c>
      <c r="AH139" s="55">
        <v>4.2097059999999997E-3</v>
      </c>
      <c r="AI139" s="55">
        <v>3.8928819999999999E-3</v>
      </c>
      <c r="AJ139" s="55">
        <v>2.1777290000000002E-3</v>
      </c>
      <c r="AK139" s="55">
        <v>3.9408589999999997E-3</v>
      </c>
      <c r="AL139" s="55">
        <v>7.7357040000000004E-3</v>
      </c>
      <c r="AM139" s="55">
        <v>1.3519510000000001E-3</v>
      </c>
      <c r="AN139" s="55">
        <v>3.118067E-3</v>
      </c>
      <c r="AO139" s="55">
        <v>2.8345670000000001E-3</v>
      </c>
      <c r="AP139" s="55">
        <v>4.6023050000000001E-3</v>
      </c>
      <c r="AQ139" s="55">
        <v>1.736151E-3</v>
      </c>
      <c r="AR139" s="55">
        <v>3.2056400000000001E-3</v>
      </c>
      <c r="AS139" s="55">
        <v>8.1067810000000004E-3</v>
      </c>
      <c r="AT139" s="55">
        <v>5.7256049999999999E-3</v>
      </c>
      <c r="AU139" s="55">
        <v>6.1280680000000004E-3</v>
      </c>
      <c r="AV139" s="55">
        <v>3.4981499999999998E-3</v>
      </c>
      <c r="AW139" s="55">
        <v>3.2029099999999998E-3</v>
      </c>
    </row>
    <row r="140" spans="1:336" x14ac:dyDescent="0.2">
      <c r="A140" s="55">
        <v>92.011173184</v>
      </c>
      <c r="B140" s="55">
        <v>7.4131969999999998E-3</v>
      </c>
      <c r="C140" s="55">
        <v>7.8841929999999994E-3</v>
      </c>
      <c r="D140" s="55">
        <v>2.030371E-3</v>
      </c>
      <c r="E140" s="55">
        <v>1.1017766E-2</v>
      </c>
      <c r="F140" s="55">
        <v>1.1275914E-2</v>
      </c>
      <c r="G140" s="55">
        <v>1.865233E-3</v>
      </c>
      <c r="H140" s="55">
        <v>9.5449909999999992E-3</v>
      </c>
      <c r="I140" s="55">
        <v>8.6890349999999995E-3</v>
      </c>
      <c r="J140" s="55">
        <v>4.2430860000000001E-3</v>
      </c>
      <c r="K140" s="55">
        <v>1.6723799000000001E-2</v>
      </c>
      <c r="L140" s="55">
        <v>1.0015997E-2</v>
      </c>
      <c r="M140" s="55">
        <v>1.4841392E-2</v>
      </c>
      <c r="N140" s="55">
        <v>2.680197E-3</v>
      </c>
      <c r="O140" s="55">
        <v>7.4585900000000002E-3</v>
      </c>
      <c r="P140" s="55">
        <v>4.9267570000000004E-3</v>
      </c>
      <c r="Q140" s="55">
        <v>1.297025E-3</v>
      </c>
      <c r="R140" s="55">
        <v>3.894233E-3</v>
      </c>
      <c r="S140" s="55">
        <v>3.190853E-3</v>
      </c>
      <c r="T140" s="55">
        <v>2.0749219999999999E-3</v>
      </c>
      <c r="U140" s="55">
        <v>6.1701919999999997E-3</v>
      </c>
      <c r="V140" s="55">
        <v>2.6063950000000001E-3</v>
      </c>
      <c r="W140" s="55">
        <v>5.188977E-3</v>
      </c>
      <c r="X140" s="55">
        <v>1.458293E-3</v>
      </c>
      <c r="Y140" s="55">
        <v>1.1469220000000001E-3</v>
      </c>
      <c r="Z140" s="55">
        <v>5.9259220000000001E-3</v>
      </c>
      <c r="AA140" s="55">
        <v>3.4378809999999998E-3</v>
      </c>
      <c r="AB140" s="55">
        <v>6.8110460000000003E-3</v>
      </c>
      <c r="AC140" s="55">
        <v>8.0577679999999999E-3</v>
      </c>
      <c r="AD140" s="55">
        <v>7.3961699999999997E-3</v>
      </c>
      <c r="AE140" s="55">
        <v>2.6398139999999999E-3</v>
      </c>
      <c r="AF140" s="55">
        <v>4.6262459999999997E-3</v>
      </c>
      <c r="AG140" s="55">
        <v>3.054794E-3</v>
      </c>
      <c r="AH140" s="55">
        <v>4.9324929999999996E-3</v>
      </c>
      <c r="AI140" s="55">
        <v>3.8181220000000002E-3</v>
      </c>
      <c r="AJ140" s="55">
        <v>2.4481419999999999E-3</v>
      </c>
      <c r="AK140" s="55">
        <v>3.9298249999999996E-3</v>
      </c>
      <c r="AL140" s="55">
        <v>8.1912080000000002E-3</v>
      </c>
      <c r="AM140" s="55">
        <v>1.610392E-3</v>
      </c>
      <c r="AN140" s="55">
        <v>3.1155330000000002E-3</v>
      </c>
      <c r="AO140" s="55">
        <v>8.1666519999999999E-3</v>
      </c>
      <c r="AP140" s="55">
        <v>5.7402850000000004E-3</v>
      </c>
      <c r="AQ140" s="55">
        <v>5.3958330000000001E-3</v>
      </c>
      <c r="AR140" s="55">
        <v>3.7175099999999998E-3</v>
      </c>
      <c r="AS140" s="55">
        <v>8.4678710000000001E-3</v>
      </c>
      <c r="AT140" s="55">
        <v>7.6498499999999997E-3</v>
      </c>
      <c r="AU140" s="55">
        <v>6.4344229999999999E-3</v>
      </c>
      <c r="AV140" s="55">
        <v>3.419769E-3</v>
      </c>
      <c r="AW140" s="55">
        <v>3.3279999999999998E-3</v>
      </c>
    </row>
    <row r="141" spans="1:336" x14ac:dyDescent="0.2">
      <c r="A141" s="54">
        <v>93.016759777000004</v>
      </c>
      <c r="B141" s="54">
        <v>7.4801069999999997E-3</v>
      </c>
      <c r="C141" s="54">
        <v>8.7505080000000006E-3</v>
      </c>
      <c r="D141" s="54">
        <v>2.2388669999999999E-3</v>
      </c>
      <c r="E141" s="54">
        <v>1.0776160999999999E-2</v>
      </c>
      <c r="F141" s="54">
        <v>1.0498301999999999E-2</v>
      </c>
      <c r="G141" s="54">
        <v>1.7402369999999999E-3</v>
      </c>
      <c r="H141" s="54">
        <v>8.9606410000000001E-3</v>
      </c>
      <c r="I141" s="54">
        <v>8.8045569999999993E-3</v>
      </c>
      <c r="J141" s="54">
        <v>4.6780809999999997E-3</v>
      </c>
      <c r="K141" s="54">
        <v>1.8640901000000001E-2</v>
      </c>
      <c r="L141" s="54">
        <v>1.0785187999999999E-2</v>
      </c>
      <c r="M141" s="54">
        <v>1.3968758E-2</v>
      </c>
      <c r="N141" s="54">
        <v>2.7942309999999999E-3</v>
      </c>
      <c r="O141" s="54">
        <v>6.2942140000000002E-3</v>
      </c>
      <c r="P141" s="54">
        <v>5.2231409999999997E-3</v>
      </c>
      <c r="Q141" s="54">
        <v>1.2780529999999999E-3</v>
      </c>
      <c r="R141" s="54">
        <v>4.123547E-3</v>
      </c>
      <c r="S141" s="54">
        <v>3.3171860000000002E-3</v>
      </c>
      <c r="T141" s="54">
        <v>1.9793580000000001E-3</v>
      </c>
      <c r="U141" s="54">
        <v>6.2407360000000002E-3</v>
      </c>
      <c r="V141" s="54">
        <v>2.4590329999999998E-3</v>
      </c>
      <c r="W141" s="54">
        <v>5.1681549999999998E-3</v>
      </c>
      <c r="X141" s="54">
        <v>1.453029E-3</v>
      </c>
      <c r="Y141" s="54">
        <v>1.1240359999999999E-3</v>
      </c>
      <c r="Z141" s="54">
        <v>6.1657029999999998E-3</v>
      </c>
      <c r="AA141" s="54">
        <v>3.9187409999999999E-3</v>
      </c>
      <c r="AB141" s="54">
        <v>7.188626E-3</v>
      </c>
      <c r="AC141" s="54">
        <v>7.8700809999999993E-3</v>
      </c>
      <c r="AD141" s="54">
        <v>6.7777009999999997E-3</v>
      </c>
      <c r="AE141" s="54">
        <v>2.5760710000000001E-3</v>
      </c>
      <c r="AF141" s="54">
        <v>4.6513450000000003E-3</v>
      </c>
      <c r="AG141" s="54">
        <v>2.8014369999999999E-3</v>
      </c>
      <c r="AH141" s="54">
        <v>6.5605539999999997E-3</v>
      </c>
      <c r="AI141" s="54">
        <v>3.4707079999999999E-3</v>
      </c>
      <c r="AJ141" s="54">
        <v>2.5596019999999998E-3</v>
      </c>
      <c r="AK141" s="54">
        <v>4.0839980000000001E-3</v>
      </c>
      <c r="AL141" s="54">
        <v>7.2190120000000003E-3</v>
      </c>
      <c r="AM141" s="54">
        <v>1.671961E-3</v>
      </c>
      <c r="AN141" s="54">
        <v>2.9636549999999999E-3</v>
      </c>
      <c r="AO141" s="54">
        <v>7.0905120000000002E-3</v>
      </c>
      <c r="AP141" s="54">
        <v>6.3443500000000003E-3</v>
      </c>
      <c r="AQ141" s="54">
        <v>4.9396350000000004E-3</v>
      </c>
      <c r="AR141" s="54">
        <v>3.7019330000000001E-3</v>
      </c>
      <c r="AS141" s="54">
        <v>8.4141159999999993E-3</v>
      </c>
      <c r="AT141" s="54">
        <v>7.9754060000000009E-3</v>
      </c>
      <c r="AU141" s="54">
        <v>6.5053619999999998E-3</v>
      </c>
      <c r="AV141" s="54">
        <v>3.9271499999999999E-3</v>
      </c>
      <c r="AW141" s="54">
        <v>3.3754359999999999E-3</v>
      </c>
    </row>
    <row r="142" spans="1:336" x14ac:dyDescent="0.2">
      <c r="A142" s="54">
        <v>94.022346369000005</v>
      </c>
      <c r="B142" s="54">
        <v>7.8567589999999996E-3</v>
      </c>
      <c r="C142" s="54">
        <v>8.5450639999999998E-3</v>
      </c>
      <c r="D142" s="54">
        <v>2.0841689999999999E-3</v>
      </c>
      <c r="E142" s="54">
        <v>1.1359179E-2</v>
      </c>
      <c r="F142" s="54">
        <v>9.7506750000000003E-3</v>
      </c>
      <c r="G142" s="54">
        <v>1.677235E-3</v>
      </c>
      <c r="H142" s="54">
        <v>9.3934069999999995E-3</v>
      </c>
      <c r="I142" s="54">
        <v>8.7051860000000002E-3</v>
      </c>
      <c r="J142" s="54">
        <v>4.779391E-3</v>
      </c>
      <c r="K142" s="54">
        <v>1.7945488999999998E-2</v>
      </c>
      <c r="L142" s="54">
        <v>1.0180742E-2</v>
      </c>
      <c r="M142" s="54">
        <v>1.373601E-2</v>
      </c>
      <c r="N142" s="54">
        <v>2.6588710000000002E-3</v>
      </c>
      <c r="O142" s="54">
        <v>5.8764769999999997E-3</v>
      </c>
      <c r="P142" s="54">
        <v>5.273715E-3</v>
      </c>
      <c r="Q142" s="54">
        <v>1.3983730000000001E-3</v>
      </c>
      <c r="R142" s="54">
        <v>3.8760550000000002E-3</v>
      </c>
      <c r="S142" s="54">
        <v>3.4165020000000001E-3</v>
      </c>
      <c r="T142" s="54">
        <v>2.0709190000000001E-3</v>
      </c>
      <c r="U142" s="54">
        <v>6.210953E-3</v>
      </c>
      <c r="V142" s="54">
        <v>2.4694640000000002E-3</v>
      </c>
      <c r="W142" s="54">
        <v>5.1496409999999999E-3</v>
      </c>
      <c r="X142" s="54">
        <v>1.4365179999999999E-3</v>
      </c>
      <c r="Y142" s="54">
        <v>1.081301E-3</v>
      </c>
      <c r="Z142" s="54">
        <v>6.5568650000000003E-3</v>
      </c>
      <c r="AA142" s="54">
        <v>3.6226370000000002E-3</v>
      </c>
      <c r="AB142" s="54">
        <v>6.7156170000000001E-3</v>
      </c>
      <c r="AC142" s="54">
        <v>7.8596450000000002E-3</v>
      </c>
      <c r="AD142" s="54">
        <v>6.3949649999999999E-3</v>
      </c>
      <c r="AE142" s="54">
        <v>2.4685480000000001E-3</v>
      </c>
      <c r="AF142" s="54">
        <v>4.6550589999999996E-3</v>
      </c>
      <c r="AG142" s="54">
        <v>2.984797E-3</v>
      </c>
      <c r="AH142" s="54">
        <v>6.018565E-3</v>
      </c>
      <c r="AI142" s="54">
        <v>3.1206530000000001E-3</v>
      </c>
      <c r="AJ142" s="54">
        <v>2.5373650000000002E-3</v>
      </c>
      <c r="AK142" s="54">
        <v>4.0227850000000001E-3</v>
      </c>
      <c r="AL142" s="54">
        <v>6.4467750000000001E-3</v>
      </c>
      <c r="AM142" s="54">
        <v>1.6272669999999999E-3</v>
      </c>
      <c r="AN142" s="54">
        <v>2.9564470000000001E-3</v>
      </c>
      <c r="AO142" s="54">
        <v>6.0572359999999997E-3</v>
      </c>
      <c r="AP142" s="54">
        <v>6.4255689999999999E-3</v>
      </c>
      <c r="AQ142" s="54">
        <v>4.4738729999999997E-3</v>
      </c>
      <c r="AR142" s="54">
        <v>3.3552780000000002E-3</v>
      </c>
      <c r="AS142" s="54">
        <v>8.606374E-3</v>
      </c>
      <c r="AT142" s="54">
        <v>7.9460599999999996E-3</v>
      </c>
      <c r="AU142" s="54">
        <v>6.6029799999999996E-3</v>
      </c>
      <c r="AV142" s="54">
        <v>3.357919E-3</v>
      </c>
      <c r="AW142" s="54">
        <v>3.3511080000000002E-3</v>
      </c>
    </row>
    <row r="143" spans="1:336" x14ac:dyDescent="0.2">
      <c r="A143" s="54">
        <v>95.027932961000005</v>
      </c>
      <c r="B143" s="54">
        <v>8.0403829999999999E-3</v>
      </c>
      <c r="C143" s="54">
        <v>8.3852570000000001E-3</v>
      </c>
      <c r="D143" s="54">
        <v>2.2828789999999998E-3</v>
      </c>
      <c r="E143" s="54">
        <v>1.1283579E-2</v>
      </c>
      <c r="F143" s="54">
        <v>9.3018240000000002E-3</v>
      </c>
      <c r="G143" s="54">
        <v>1.729565E-3</v>
      </c>
      <c r="H143" s="54">
        <v>1.0029555000000001E-2</v>
      </c>
      <c r="I143" s="54">
        <v>9.0565709999999994E-3</v>
      </c>
      <c r="J143" s="54">
        <v>4.2223989999999999E-3</v>
      </c>
      <c r="K143" s="54">
        <v>1.5895328E-2</v>
      </c>
      <c r="L143" s="54">
        <v>9.6421909999999996E-3</v>
      </c>
      <c r="M143" s="54">
        <v>1.2069621000000001E-2</v>
      </c>
      <c r="N143" s="54">
        <v>2.685223E-3</v>
      </c>
      <c r="O143" s="54">
        <v>5.7108009999999997E-3</v>
      </c>
      <c r="P143" s="54">
        <v>5.298489E-3</v>
      </c>
      <c r="Q143" s="54">
        <v>1.3123189999999999E-3</v>
      </c>
      <c r="R143" s="54">
        <v>3.7350949999999999E-3</v>
      </c>
      <c r="S143" s="54">
        <v>3.443528E-3</v>
      </c>
      <c r="T143" s="54">
        <v>2.1685319999999999E-3</v>
      </c>
      <c r="U143" s="54">
        <v>5.9917030000000001E-3</v>
      </c>
      <c r="V143" s="54">
        <v>2.5574119999999998E-3</v>
      </c>
      <c r="W143" s="54">
        <v>5.642696E-3</v>
      </c>
      <c r="X143" s="54">
        <v>1.453485E-3</v>
      </c>
      <c r="Y143" s="54">
        <v>1.0646E-3</v>
      </c>
      <c r="Z143" s="54">
        <v>6.9382150000000002E-3</v>
      </c>
      <c r="AA143" s="54">
        <v>3.400564E-3</v>
      </c>
      <c r="AB143" s="54">
        <v>5.9467950000000004E-3</v>
      </c>
      <c r="AC143" s="54">
        <v>8.4064810000000004E-3</v>
      </c>
      <c r="AD143" s="54">
        <v>5.8665499999999999E-3</v>
      </c>
      <c r="AE143" s="54">
        <v>2.0452320000000001E-3</v>
      </c>
      <c r="AF143" s="54">
        <v>4.5690569999999996E-3</v>
      </c>
      <c r="AG143" s="54">
        <v>2.7889339999999999E-3</v>
      </c>
      <c r="AH143" s="54">
        <v>4.9790930000000004E-3</v>
      </c>
      <c r="AI143" s="54">
        <v>2.9789E-3</v>
      </c>
      <c r="AJ143" s="54">
        <v>2.4556830000000002E-3</v>
      </c>
      <c r="AK143" s="54">
        <v>4.1236800000000002E-3</v>
      </c>
      <c r="AL143" s="54">
        <v>6.1457930000000001E-3</v>
      </c>
      <c r="AM143" s="54">
        <v>1.4873180000000001E-3</v>
      </c>
      <c r="AN143" s="54">
        <v>2.8760130000000002E-3</v>
      </c>
      <c r="AO143" s="54">
        <v>6.4756120000000004E-3</v>
      </c>
      <c r="AP143" s="54">
        <v>5.9603809999999998E-3</v>
      </c>
      <c r="AQ143" s="54">
        <v>5.726381E-3</v>
      </c>
      <c r="AR143" s="54">
        <v>3.1383930000000002E-3</v>
      </c>
      <c r="AS143" s="54">
        <v>1.0069091E-2</v>
      </c>
      <c r="AT143" s="54">
        <v>7.9957699999999993E-3</v>
      </c>
      <c r="AU143" s="54">
        <v>6.4019530000000002E-3</v>
      </c>
      <c r="AV143" s="54">
        <v>3.1754840000000001E-3</v>
      </c>
      <c r="AW143" s="54">
        <v>3.3234929999999998E-3</v>
      </c>
    </row>
    <row r="144" spans="1:336" x14ac:dyDescent="0.2">
      <c r="A144" s="54">
        <v>96.033519553000005</v>
      </c>
      <c r="B144" s="54">
        <v>9.1581279999999998E-3</v>
      </c>
      <c r="C144" s="54">
        <v>7.7439429999999997E-3</v>
      </c>
      <c r="D144" s="54">
        <v>2.1279490000000001E-3</v>
      </c>
      <c r="E144" s="54">
        <v>1.0647508999999999E-2</v>
      </c>
      <c r="F144" s="54">
        <v>9.9338029999999997E-3</v>
      </c>
      <c r="G144" s="54">
        <v>1.7764460000000001E-3</v>
      </c>
      <c r="H144" s="54">
        <v>1.0692426999999999E-2</v>
      </c>
      <c r="I144" s="54">
        <v>1.0112906E-2</v>
      </c>
      <c r="J144" s="54">
        <v>4.159065E-3</v>
      </c>
      <c r="K144" s="54">
        <v>1.6912806999999998E-2</v>
      </c>
      <c r="L144" s="54">
        <v>9.4986370000000007E-3</v>
      </c>
      <c r="M144" s="54">
        <v>1.0855399E-2</v>
      </c>
      <c r="N144" s="54">
        <v>3.1406149999999998E-3</v>
      </c>
      <c r="O144" s="54">
        <v>5.2946900000000003E-3</v>
      </c>
      <c r="P144" s="54">
        <v>5.4748009999999996E-3</v>
      </c>
      <c r="Q144" s="54">
        <v>1.1721850000000001E-3</v>
      </c>
      <c r="R144" s="54">
        <v>3.485124E-3</v>
      </c>
      <c r="S144" s="54">
        <v>3.3804830000000001E-3</v>
      </c>
      <c r="T144" s="54">
        <v>2.2123490000000002E-3</v>
      </c>
      <c r="U144" s="54">
        <v>5.7166680000000003E-3</v>
      </c>
      <c r="V144" s="54">
        <v>2.50958E-3</v>
      </c>
      <c r="W144" s="54">
        <v>6.5524040000000004E-3</v>
      </c>
      <c r="X144" s="54">
        <v>1.4616119999999999E-3</v>
      </c>
      <c r="Y144" s="54">
        <v>1.0345949999999999E-3</v>
      </c>
      <c r="Z144" s="54">
        <v>7.6855639999999998E-3</v>
      </c>
      <c r="AA144" s="54">
        <v>3.3498149999999999E-3</v>
      </c>
      <c r="AB144" s="54">
        <v>5.4164149999999999E-3</v>
      </c>
      <c r="AC144" s="54">
        <v>8.8675820000000006E-3</v>
      </c>
      <c r="AD144" s="54">
        <v>5.6625110000000003E-3</v>
      </c>
      <c r="AE144" s="54">
        <v>2.3139670000000001E-3</v>
      </c>
      <c r="AF144" s="54">
        <v>4.3875219999999996E-3</v>
      </c>
      <c r="AG144" s="54">
        <v>2.9195800000000002E-3</v>
      </c>
      <c r="AH144" s="54">
        <v>5.1894410000000004E-3</v>
      </c>
      <c r="AI144" s="54">
        <v>3.0692839999999998E-3</v>
      </c>
      <c r="AJ144" s="54">
        <v>2.3611650000000001E-3</v>
      </c>
      <c r="AK144" s="54">
        <v>4.5522480000000001E-3</v>
      </c>
      <c r="AL144" s="54">
        <v>6.0385209999999998E-3</v>
      </c>
      <c r="AM144" s="54">
        <v>1.398006E-3</v>
      </c>
      <c r="AN144" s="54">
        <v>2.759956E-3</v>
      </c>
      <c r="AO144" s="54">
        <v>7.3483230000000004E-3</v>
      </c>
      <c r="AP144" s="54">
        <v>5.4579549999999996E-3</v>
      </c>
      <c r="AQ144" s="54">
        <v>4.7747120000000004E-3</v>
      </c>
      <c r="AR144" s="54">
        <v>3.054888E-3</v>
      </c>
      <c r="AS144" s="54">
        <v>1.1841989000000001E-2</v>
      </c>
      <c r="AT144" s="54">
        <v>8.0055830000000001E-3</v>
      </c>
      <c r="AU144" s="54">
        <v>6.0936250000000001E-3</v>
      </c>
      <c r="AV144" s="54">
        <v>3.2182310000000002E-3</v>
      </c>
      <c r="AW144" s="54">
        <v>3.1704569999999998E-3</v>
      </c>
    </row>
    <row r="145" spans="1:49" x14ac:dyDescent="0.2">
      <c r="A145" s="54">
        <v>97.039106145000005</v>
      </c>
      <c r="B145" s="54">
        <v>9.586443E-3</v>
      </c>
      <c r="C145" s="54">
        <v>7.3058569999999998E-3</v>
      </c>
      <c r="D145" s="54">
        <v>2.3483900000000001E-3</v>
      </c>
      <c r="E145" s="54">
        <v>9.4363789999999999E-3</v>
      </c>
      <c r="F145" s="54">
        <v>8.5907710000000005E-3</v>
      </c>
      <c r="G145" s="54">
        <v>2.0408620000000001E-3</v>
      </c>
      <c r="H145" s="54">
        <v>9.8205540000000004E-3</v>
      </c>
      <c r="I145" s="54">
        <v>1.017005E-2</v>
      </c>
      <c r="J145" s="54">
        <v>4.1278699999999996E-3</v>
      </c>
      <c r="K145" s="54">
        <v>1.7778154000000001E-2</v>
      </c>
      <c r="L145" s="54">
        <v>8.8418939999999994E-3</v>
      </c>
      <c r="M145" s="54">
        <v>1.0208593E-2</v>
      </c>
      <c r="N145" s="54">
        <v>4.4343969999999996E-3</v>
      </c>
      <c r="O145" s="54">
        <v>5.5361589999999997E-3</v>
      </c>
      <c r="P145" s="54">
        <v>5.2222670000000001E-3</v>
      </c>
      <c r="Q145" s="54">
        <v>1.17888E-3</v>
      </c>
      <c r="R145" s="54">
        <v>3.65023E-3</v>
      </c>
      <c r="S145" s="54">
        <v>3.272254E-3</v>
      </c>
      <c r="T145" s="54">
        <v>2.2556799999999999E-3</v>
      </c>
      <c r="U145" s="54">
        <v>6.0928759999999997E-3</v>
      </c>
      <c r="V145" s="54">
        <v>2.3354019999999999E-3</v>
      </c>
      <c r="W145" s="54">
        <v>6.7995010000000003E-3</v>
      </c>
      <c r="X145" s="54">
        <v>1.467837E-3</v>
      </c>
      <c r="Y145" s="54">
        <v>1.0060119999999999E-3</v>
      </c>
      <c r="Z145" s="54">
        <v>8.0429420000000008E-3</v>
      </c>
      <c r="AA145" s="54">
        <v>3.2399099999999999E-3</v>
      </c>
      <c r="AB145" s="54">
        <v>5.4599239999999997E-3</v>
      </c>
      <c r="AC145" s="54">
        <v>9.2090279999999993E-3</v>
      </c>
      <c r="AD145" s="54">
        <v>6.0825250000000001E-3</v>
      </c>
      <c r="AE145" s="54">
        <v>2.0168709999999999E-3</v>
      </c>
      <c r="AF145" s="54">
        <v>4.3597619999999997E-3</v>
      </c>
      <c r="AG145" s="54">
        <v>2.6211189999999999E-3</v>
      </c>
      <c r="AH145" s="54">
        <v>4.9773220000000002E-3</v>
      </c>
      <c r="AI145" s="54">
        <v>3.2240329999999998E-3</v>
      </c>
      <c r="AJ145" s="54">
        <v>2.1442779999999999E-3</v>
      </c>
      <c r="AK145" s="54">
        <v>4.4796250000000001E-3</v>
      </c>
      <c r="AL145" s="54">
        <v>5.6779589999999998E-3</v>
      </c>
      <c r="AM145" s="54">
        <v>1.3603580000000001E-3</v>
      </c>
      <c r="AN145" s="54">
        <v>2.830656E-3</v>
      </c>
      <c r="AO145" s="54">
        <v>7.5097999999999996E-3</v>
      </c>
      <c r="AP145" s="54">
        <v>5.5058149999999998E-3</v>
      </c>
      <c r="AQ145" s="54">
        <v>5.0672979999999996E-3</v>
      </c>
      <c r="AR145" s="54">
        <v>3.0580540000000002E-3</v>
      </c>
      <c r="AS145" s="54">
        <v>9.7102279999999996E-3</v>
      </c>
      <c r="AT145" s="54">
        <v>7.4107950000000004E-3</v>
      </c>
      <c r="AU145" s="54">
        <v>5.6843140000000002E-3</v>
      </c>
      <c r="AV145" s="54">
        <v>2.9335020000000002E-3</v>
      </c>
      <c r="AW145" s="54">
        <v>3.175195E-3</v>
      </c>
    </row>
    <row r="146" spans="1:49" x14ac:dyDescent="0.2">
      <c r="A146" s="54">
        <v>98.044692737000005</v>
      </c>
      <c r="B146" s="54">
        <v>9.8849660000000002E-3</v>
      </c>
      <c r="C146" s="54">
        <v>7.2554350000000002E-3</v>
      </c>
      <c r="D146" s="54">
        <v>2.5011170000000002E-3</v>
      </c>
      <c r="E146" s="54">
        <v>8.6293350000000001E-3</v>
      </c>
      <c r="F146" s="54">
        <v>7.5117020000000003E-3</v>
      </c>
      <c r="G146" s="54">
        <v>2.3761099999999999E-3</v>
      </c>
      <c r="H146" s="54">
        <v>8.9038889999999999E-3</v>
      </c>
      <c r="I146" s="54">
        <v>9.4299090000000002E-3</v>
      </c>
      <c r="J146" s="54">
        <v>4.3114340000000003E-3</v>
      </c>
      <c r="K146" s="54">
        <v>1.6523135000000001E-2</v>
      </c>
      <c r="L146" s="54">
        <v>8.3433789999999997E-3</v>
      </c>
      <c r="M146" s="54">
        <v>1.030502E-2</v>
      </c>
      <c r="N146" s="54">
        <v>5.3010540000000004E-3</v>
      </c>
      <c r="O146" s="54">
        <v>5.8051509999999997E-3</v>
      </c>
      <c r="P146" s="54">
        <v>5.9110930000000001E-3</v>
      </c>
      <c r="Q146" s="54">
        <v>1.2728609999999999E-3</v>
      </c>
      <c r="R146" s="54">
        <v>3.8821279999999999E-3</v>
      </c>
      <c r="S146" s="54">
        <v>3.1790030000000001E-3</v>
      </c>
      <c r="T146" s="54">
        <v>2.1280140000000001E-3</v>
      </c>
      <c r="U146" s="54">
        <v>5.7659010000000004E-3</v>
      </c>
      <c r="V146" s="54">
        <v>2.265216E-3</v>
      </c>
      <c r="W146" s="54">
        <v>6.7740789999999997E-3</v>
      </c>
      <c r="X146" s="54">
        <v>1.477047E-3</v>
      </c>
      <c r="Y146" s="54">
        <v>9.7948099999999993E-4</v>
      </c>
      <c r="Z146" s="54">
        <v>9.9934020000000002E-3</v>
      </c>
      <c r="AA146" s="54">
        <v>3.0507680000000001E-3</v>
      </c>
      <c r="AB146" s="54">
        <v>6.3093960000000001E-3</v>
      </c>
      <c r="AC146" s="54">
        <v>8.9978769999999996E-3</v>
      </c>
      <c r="AD146" s="54">
        <v>6.579321E-3</v>
      </c>
      <c r="AE146" s="54">
        <v>1.9384999999999999E-3</v>
      </c>
      <c r="AF146" s="54">
        <v>4.1013890000000004E-3</v>
      </c>
      <c r="AG146" s="54">
        <v>2.6956969999999999E-3</v>
      </c>
      <c r="AH146" s="54">
        <v>4.3051740000000002E-3</v>
      </c>
      <c r="AI146" s="54">
        <v>3.1627439999999999E-3</v>
      </c>
      <c r="AJ146" s="54">
        <v>1.920265E-3</v>
      </c>
      <c r="AK146" s="54">
        <v>4.3415160000000001E-3</v>
      </c>
      <c r="AL146" s="54">
        <v>5.4512609999999998E-3</v>
      </c>
      <c r="AM146" s="54">
        <v>1.408016E-3</v>
      </c>
      <c r="AN146" s="54">
        <v>3.2792609999999999E-3</v>
      </c>
      <c r="AO146" s="54">
        <v>8.1841399999999995E-3</v>
      </c>
      <c r="AP146" s="54">
        <v>5.5209760000000004E-3</v>
      </c>
      <c r="AQ146" s="54">
        <v>4.8094590000000003E-3</v>
      </c>
      <c r="AR146" s="54">
        <v>2.9724700000000001E-3</v>
      </c>
      <c r="AS146" s="54">
        <v>5.8040690000000002E-3</v>
      </c>
      <c r="AT146" s="54">
        <v>6.8935719999999997E-3</v>
      </c>
      <c r="AU146" s="54">
        <v>5.1024540000000002E-3</v>
      </c>
      <c r="AV146" s="54">
        <v>2.4829959999999999E-3</v>
      </c>
      <c r="AW146" s="54">
        <v>3.2163819999999998E-3</v>
      </c>
    </row>
    <row r="147" spans="1:49" x14ac:dyDescent="0.2">
      <c r="A147" s="54">
        <v>99.050279329999995</v>
      </c>
      <c r="B147" s="54">
        <v>9.0753599999999993E-3</v>
      </c>
      <c r="C147" s="54">
        <v>7.320816E-3</v>
      </c>
      <c r="D147" s="54">
        <v>2.356665E-3</v>
      </c>
      <c r="E147" s="54">
        <v>7.3899990000000004E-3</v>
      </c>
      <c r="F147" s="54">
        <v>6.7942549999999999E-3</v>
      </c>
      <c r="G147" s="54">
        <v>2.720124E-3</v>
      </c>
      <c r="H147" s="54">
        <v>8.7389760000000007E-3</v>
      </c>
      <c r="I147" s="54">
        <v>9.2664889999999993E-3</v>
      </c>
      <c r="J147" s="54">
        <v>4.3266270000000004E-3</v>
      </c>
      <c r="K147" s="54">
        <v>1.2754148999999999E-2</v>
      </c>
      <c r="L147" s="54">
        <v>7.715726E-3</v>
      </c>
      <c r="M147" s="54">
        <v>9.6016060000000004E-3</v>
      </c>
      <c r="N147" s="54">
        <v>5.4356140000000001E-3</v>
      </c>
      <c r="O147" s="54">
        <v>5.9824880000000002E-3</v>
      </c>
      <c r="P147" s="54">
        <v>5.610566E-3</v>
      </c>
      <c r="Q147" s="54">
        <v>1.369215E-3</v>
      </c>
      <c r="R147" s="54">
        <v>3.7703620000000002E-3</v>
      </c>
      <c r="S147" s="54">
        <v>3.097308E-3</v>
      </c>
      <c r="T147" s="54">
        <v>2.0590700000000001E-3</v>
      </c>
      <c r="U147" s="54">
        <v>5.5575870000000001E-3</v>
      </c>
      <c r="V147" s="54">
        <v>2.2373409999999999E-3</v>
      </c>
      <c r="W147" s="54">
        <v>6.5751359999999997E-3</v>
      </c>
      <c r="X147" s="54">
        <v>1.4884290000000001E-3</v>
      </c>
      <c r="Y147" s="54">
        <v>9.4410700000000002E-4</v>
      </c>
      <c r="Z147" s="54">
        <v>1.0802300000000001E-2</v>
      </c>
      <c r="AA147" s="54">
        <v>3.0714969999999999E-3</v>
      </c>
      <c r="AB147" s="54">
        <v>6.2835180000000001E-3</v>
      </c>
      <c r="AC147" s="54">
        <v>8.8752239999999993E-3</v>
      </c>
      <c r="AD147" s="54">
        <v>6.7220810000000004E-3</v>
      </c>
      <c r="AE147" s="54">
        <v>2.0655500000000002E-3</v>
      </c>
      <c r="AF147" s="54">
        <v>3.7328389999999999E-3</v>
      </c>
      <c r="AG147" s="54">
        <v>2.3163609999999999E-3</v>
      </c>
      <c r="AH147" s="54">
        <v>4.2206049999999997E-3</v>
      </c>
      <c r="AI147" s="54">
        <v>2.9029440000000002E-3</v>
      </c>
      <c r="AJ147" s="54">
        <v>1.7863009999999999E-3</v>
      </c>
      <c r="AK147" s="54">
        <v>4.2786969999999997E-3</v>
      </c>
      <c r="AL147" s="54">
        <v>5.4465440000000002E-3</v>
      </c>
      <c r="AM147" s="54">
        <v>1.5900560000000001E-3</v>
      </c>
      <c r="AN147" s="54">
        <v>3.5392090000000002E-3</v>
      </c>
      <c r="AO147" s="54">
        <v>8.289856E-3</v>
      </c>
      <c r="AP147" s="54">
        <v>6.1000660000000003E-3</v>
      </c>
      <c r="AQ147" s="54">
        <v>4.763682E-3</v>
      </c>
      <c r="AR147" s="54">
        <v>2.8937759999999998E-3</v>
      </c>
      <c r="AS147" s="54">
        <v>4.6202539999999999E-3</v>
      </c>
      <c r="AT147" s="54">
        <v>6.8778550000000004E-3</v>
      </c>
      <c r="AU147" s="54">
        <v>4.7969509999999998E-3</v>
      </c>
      <c r="AV147" s="54">
        <v>2.5283240000000002E-3</v>
      </c>
      <c r="AW147" s="54">
        <v>3.3052749999999999E-3</v>
      </c>
    </row>
    <row r="148" spans="1:49" x14ac:dyDescent="0.2">
      <c r="A148" s="54">
        <v>100.055865922</v>
      </c>
      <c r="B148" s="54">
        <v>9.3076419999999997E-3</v>
      </c>
      <c r="C148" s="54">
        <v>7.3642710000000004E-3</v>
      </c>
      <c r="D148" s="54">
        <v>2.1789240000000001E-3</v>
      </c>
      <c r="E148" s="54">
        <v>7.3146249999999999E-3</v>
      </c>
      <c r="F148" s="54">
        <v>6.8042220000000004E-3</v>
      </c>
      <c r="G148" s="54">
        <v>3.0736639999999998E-3</v>
      </c>
      <c r="H148" s="54">
        <v>8.8363820000000003E-3</v>
      </c>
      <c r="I148" s="54">
        <v>8.478691E-3</v>
      </c>
      <c r="J148" s="54">
        <v>4.501054E-3</v>
      </c>
      <c r="K148" s="54">
        <v>1.2344572E-2</v>
      </c>
      <c r="L148" s="54">
        <v>6.8952969999999999E-3</v>
      </c>
      <c r="M148" s="54">
        <v>8.4004130000000007E-3</v>
      </c>
      <c r="N148" s="54">
        <v>5.2120409999999997E-3</v>
      </c>
      <c r="O148" s="54">
        <v>6.1481390000000004E-3</v>
      </c>
      <c r="P148" s="54">
        <v>5.271296E-3</v>
      </c>
      <c r="Q148" s="54">
        <v>1.509928E-3</v>
      </c>
      <c r="R148" s="54">
        <v>3.961422E-3</v>
      </c>
      <c r="S148" s="54">
        <v>3.0703760000000001E-3</v>
      </c>
      <c r="T148" s="54">
        <v>2.123223E-3</v>
      </c>
      <c r="U148" s="54">
        <v>5.4567340000000004E-3</v>
      </c>
      <c r="V148" s="54">
        <v>2.2280619999999998E-3</v>
      </c>
      <c r="W148" s="54">
        <v>6.4769780000000004E-3</v>
      </c>
      <c r="X148" s="54">
        <v>1.5010710000000001E-3</v>
      </c>
      <c r="Y148" s="54">
        <v>9.4080800000000001E-4</v>
      </c>
      <c r="Z148" s="54">
        <v>1.1249640999999999E-2</v>
      </c>
      <c r="AA148" s="54">
        <v>3.0431759999999999E-3</v>
      </c>
      <c r="AB148" s="54">
        <v>6.4726510000000003E-3</v>
      </c>
      <c r="AC148" s="54">
        <v>8.3481379999999997E-3</v>
      </c>
      <c r="AD148" s="54">
        <v>6.032478E-3</v>
      </c>
      <c r="AE148" s="54">
        <v>1.989761E-3</v>
      </c>
      <c r="AF148" s="54">
        <v>3.4003969999999999E-3</v>
      </c>
      <c r="AG148" s="54">
        <v>2.455329E-3</v>
      </c>
      <c r="AH148" s="54">
        <v>4.1874750000000004E-3</v>
      </c>
      <c r="AI148" s="54">
        <v>2.6101240000000001E-3</v>
      </c>
      <c r="AJ148" s="54">
        <v>1.7335689999999999E-3</v>
      </c>
      <c r="AK148" s="54">
        <v>4.1188900000000001E-3</v>
      </c>
      <c r="AL148" s="54">
        <v>5.7122630000000004E-3</v>
      </c>
      <c r="AM148" s="54">
        <v>1.78645E-3</v>
      </c>
      <c r="AN148" s="54">
        <v>3.2453260000000002E-3</v>
      </c>
      <c r="AO148" s="54">
        <v>8.3838119999999992E-3</v>
      </c>
      <c r="AP148" s="54">
        <v>6.225899E-3</v>
      </c>
      <c r="AQ148" s="54">
        <v>4.7260030000000003E-3</v>
      </c>
      <c r="AR148" s="54">
        <v>2.7713220000000001E-3</v>
      </c>
      <c r="AS148" s="54">
        <v>5.0230550000000002E-3</v>
      </c>
      <c r="AT148" s="54">
        <v>7.6808120000000004E-3</v>
      </c>
      <c r="AU148" s="54">
        <v>4.5451279999999998E-3</v>
      </c>
      <c r="AV148" s="54">
        <v>2.689524E-3</v>
      </c>
      <c r="AW148" s="54">
        <v>3.0302079999999999E-3</v>
      </c>
    </row>
    <row r="149" spans="1:49" x14ac:dyDescent="0.2">
      <c r="A149" s="54">
        <v>101.061452514</v>
      </c>
      <c r="B149" s="54">
        <v>8.3908030000000005E-3</v>
      </c>
      <c r="C149" s="54">
        <v>6.5563469999999997E-3</v>
      </c>
      <c r="D149" s="54">
        <v>2.239787E-3</v>
      </c>
      <c r="E149" s="54">
        <v>6.6010649999999997E-3</v>
      </c>
      <c r="F149" s="54">
        <v>7.4741950000000003E-3</v>
      </c>
      <c r="G149" s="54">
        <v>3.4781999999999999E-3</v>
      </c>
      <c r="H149" s="54">
        <v>8.5883039999999997E-3</v>
      </c>
      <c r="I149" s="54">
        <v>8.4428690000000004E-3</v>
      </c>
      <c r="J149" s="54">
        <v>4.5268610000000001E-3</v>
      </c>
      <c r="K149" s="54">
        <v>1.0752279E-2</v>
      </c>
      <c r="L149" s="54">
        <v>6.6630420000000001E-3</v>
      </c>
      <c r="M149" s="54">
        <v>7.0988650000000002E-3</v>
      </c>
      <c r="N149" s="54">
        <v>4.8553939999999999E-3</v>
      </c>
      <c r="O149" s="54">
        <v>6.0392179999999998E-3</v>
      </c>
      <c r="P149" s="54">
        <v>4.9358919999999999E-3</v>
      </c>
      <c r="Q149" s="54">
        <v>1.44013E-3</v>
      </c>
      <c r="R149" s="54">
        <v>4.1940019999999996E-3</v>
      </c>
      <c r="S149" s="54">
        <v>3.005097E-3</v>
      </c>
      <c r="T149" s="54">
        <v>2.2341449999999999E-3</v>
      </c>
      <c r="U149" s="54">
        <v>5.1451099999999996E-3</v>
      </c>
      <c r="V149" s="54">
        <v>2.2257449999999999E-3</v>
      </c>
      <c r="W149" s="54">
        <v>5.6626549999999999E-3</v>
      </c>
      <c r="X149" s="54">
        <v>1.516269E-3</v>
      </c>
      <c r="Y149" s="54">
        <v>8.9277099999999999E-4</v>
      </c>
      <c r="Z149" s="54">
        <v>1.1608474000000001E-2</v>
      </c>
      <c r="AA149" s="54">
        <v>3.090336E-3</v>
      </c>
      <c r="AB149" s="54">
        <v>7.7808959999999998E-3</v>
      </c>
      <c r="AC149" s="54">
        <v>7.6926920000000001E-3</v>
      </c>
      <c r="AD149" s="54">
        <v>6.0078680000000004E-3</v>
      </c>
      <c r="AE149" s="54">
        <v>1.8780540000000001E-3</v>
      </c>
      <c r="AF149" s="54">
        <v>3.4236000000000002E-3</v>
      </c>
      <c r="AG149" s="54">
        <v>2.2496339999999999E-3</v>
      </c>
      <c r="AH149" s="54">
        <v>3.9094630000000002E-3</v>
      </c>
      <c r="AI149" s="54">
        <v>2.4530369999999999E-3</v>
      </c>
      <c r="AJ149" s="54">
        <v>1.6841549999999999E-3</v>
      </c>
      <c r="AK149" s="54">
        <v>3.9486599999999997E-3</v>
      </c>
      <c r="AL149" s="54">
        <v>5.6244290000000002E-3</v>
      </c>
      <c r="AM149" s="54">
        <v>1.9732170000000002E-3</v>
      </c>
      <c r="AN149" s="54">
        <v>2.942198E-3</v>
      </c>
      <c r="AO149" s="54">
        <v>7.585268E-3</v>
      </c>
      <c r="AP149" s="54">
        <v>6.0521799999999999E-3</v>
      </c>
      <c r="AQ149" s="54">
        <v>4.7642650000000002E-3</v>
      </c>
      <c r="AR149" s="54">
        <v>2.5878519999999999E-3</v>
      </c>
      <c r="AS149" s="54">
        <v>5.0948419999999996E-3</v>
      </c>
      <c r="AT149" s="54">
        <v>7.8123979999999999E-3</v>
      </c>
      <c r="AU149" s="54">
        <v>4.2738519999999999E-3</v>
      </c>
      <c r="AV149" s="54">
        <v>2.1455369999999999E-3</v>
      </c>
      <c r="AW149" s="54">
        <v>3.066605E-3</v>
      </c>
    </row>
    <row r="150" spans="1:49" x14ac:dyDescent="0.2">
      <c r="A150" s="54">
        <v>102.067039106</v>
      </c>
      <c r="B150" s="54">
        <v>7.9460829999999996E-3</v>
      </c>
      <c r="C150" s="54">
        <v>7.077346E-3</v>
      </c>
      <c r="D150" s="54">
        <v>2.4385280000000001E-3</v>
      </c>
      <c r="E150" s="54">
        <v>6.1765070000000004E-3</v>
      </c>
      <c r="F150" s="54">
        <v>7.4773779999999998E-3</v>
      </c>
      <c r="G150" s="54">
        <v>3.80468E-3</v>
      </c>
      <c r="H150" s="54">
        <v>8.4107139999999997E-3</v>
      </c>
      <c r="I150" s="54">
        <v>8.3791899999999999E-3</v>
      </c>
      <c r="J150" s="54">
        <v>4.4091579999999998E-3</v>
      </c>
      <c r="K150" s="54">
        <v>9.5148769999999997E-3</v>
      </c>
      <c r="L150" s="54">
        <v>6.3013130000000002E-3</v>
      </c>
      <c r="M150" s="54">
        <v>8.2369690000000002E-3</v>
      </c>
      <c r="N150" s="54">
        <v>4.645738E-3</v>
      </c>
      <c r="O150" s="54">
        <v>6.0880730000000003E-3</v>
      </c>
      <c r="P150" s="54">
        <v>4.5818179999999997E-3</v>
      </c>
      <c r="Q150" s="54">
        <v>1.2540019999999999E-3</v>
      </c>
      <c r="R150" s="54">
        <v>4.1231590000000004E-3</v>
      </c>
      <c r="S150" s="54">
        <v>2.8843190000000002E-3</v>
      </c>
      <c r="T150" s="54">
        <v>2.2561539999999998E-3</v>
      </c>
      <c r="U150" s="54">
        <v>4.6707169999999996E-3</v>
      </c>
      <c r="V150" s="54">
        <v>2.2110480000000002E-3</v>
      </c>
      <c r="W150" s="54">
        <v>4.8344920000000001E-3</v>
      </c>
      <c r="X150" s="54">
        <v>1.527654E-3</v>
      </c>
      <c r="Y150" s="54">
        <v>8.8136699999999998E-4</v>
      </c>
      <c r="Z150" s="54">
        <v>1.1427120000000001E-2</v>
      </c>
      <c r="AA150" s="54">
        <v>3.1160799999999998E-3</v>
      </c>
      <c r="AB150" s="54">
        <v>7.6670159999999996E-3</v>
      </c>
      <c r="AC150" s="54">
        <v>7.4691000000000002E-3</v>
      </c>
      <c r="AD150" s="54">
        <v>5.7227679999999996E-3</v>
      </c>
      <c r="AE150" s="54">
        <v>1.926887E-3</v>
      </c>
      <c r="AF150" s="54">
        <v>3.6911130000000002E-3</v>
      </c>
      <c r="AG150" s="54">
        <v>2.2795459999999999E-3</v>
      </c>
      <c r="AH150" s="54">
        <v>3.647553E-3</v>
      </c>
      <c r="AI150" s="54">
        <v>2.3960959999999999E-3</v>
      </c>
      <c r="AJ150" s="54">
        <v>1.624424E-3</v>
      </c>
      <c r="AK150" s="54">
        <v>4.0266850000000003E-3</v>
      </c>
      <c r="AL150" s="54">
        <v>5.4133460000000003E-3</v>
      </c>
      <c r="AM150" s="54">
        <v>2.0307580000000001E-3</v>
      </c>
      <c r="AN150" s="54">
        <v>2.6820680000000001E-3</v>
      </c>
      <c r="AO150" s="54">
        <v>7.1529610000000002E-3</v>
      </c>
      <c r="AP150" s="54">
        <v>5.891149E-3</v>
      </c>
      <c r="AQ150" s="54">
        <v>4.2637710000000004E-3</v>
      </c>
      <c r="AR150" s="54">
        <v>2.3987029999999999E-3</v>
      </c>
      <c r="AS150" s="54">
        <v>4.723779E-3</v>
      </c>
      <c r="AT150" s="54">
        <v>7.4077140000000001E-3</v>
      </c>
      <c r="AU150" s="54">
        <v>4.4725950000000002E-3</v>
      </c>
      <c r="AV150" s="54">
        <v>2.3442210000000001E-3</v>
      </c>
      <c r="AW150" s="54">
        <v>3.2640759999999999E-3</v>
      </c>
    </row>
    <row r="151" spans="1:49" x14ac:dyDescent="0.2">
      <c r="A151" s="54">
        <v>103.072625698</v>
      </c>
      <c r="B151" s="54">
        <v>8.3811930000000003E-3</v>
      </c>
      <c r="C151" s="54">
        <v>6.6515430000000002E-3</v>
      </c>
      <c r="D151" s="54">
        <v>2.0315369999999999E-3</v>
      </c>
      <c r="E151" s="54">
        <v>6.2328230000000002E-3</v>
      </c>
      <c r="F151" s="54">
        <v>6.8246269999999998E-3</v>
      </c>
      <c r="G151" s="54">
        <v>4.0640470000000003E-3</v>
      </c>
      <c r="H151" s="54">
        <v>8.5554810000000002E-3</v>
      </c>
      <c r="I151" s="54">
        <v>8.5432819999999993E-3</v>
      </c>
      <c r="J151" s="54">
        <v>4.2375900000000003E-3</v>
      </c>
      <c r="K151" s="54">
        <v>8.5599270000000002E-3</v>
      </c>
      <c r="L151" s="54">
        <v>6.0378920000000004E-3</v>
      </c>
      <c r="M151" s="54">
        <v>9.3404679999999993E-3</v>
      </c>
      <c r="N151" s="54">
        <v>4.4319980000000004E-3</v>
      </c>
      <c r="O151" s="54">
        <v>6.0496320000000001E-3</v>
      </c>
      <c r="P151" s="54">
        <v>4.2182280000000001E-3</v>
      </c>
      <c r="Q151" s="54">
        <v>1.120652E-3</v>
      </c>
      <c r="R151" s="54">
        <v>3.909338E-3</v>
      </c>
      <c r="S151" s="54">
        <v>2.733044E-3</v>
      </c>
      <c r="T151" s="54">
        <v>2.3149009999999999E-3</v>
      </c>
      <c r="U151" s="54">
        <v>4.713933E-3</v>
      </c>
      <c r="V151" s="54">
        <v>2.2443540000000001E-3</v>
      </c>
      <c r="W151" s="54">
        <v>4.6943769999999996E-3</v>
      </c>
      <c r="X151" s="54">
        <v>1.537896E-3</v>
      </c>
      <c r="Y151" s="54">
        <v>8.3198500000000004E-4</v>
      </c>
      <c r="Z151" s="54">
        <v>1.0868902E-2</v>
      </c>
      <c r="AA151" s="54">
        <v>3.169275E-3</v>
      </c>
      <c r="AB151" s="54">
        <v>6.260341E-3</v>
      </c>
      <c r="AC151" s="54">
        <v>7.37538E-3</v>
      </c>
      <c r="AD151" s="54">
        <v>5.6402969999999998E-3</v>
      </c>
      <c r="AE151" s="54">
        <v>1.906245E-3</v>
      </c>
      <c r="AF151" s="54">
        <v>3.6857080000000002E-3</v>
      </c>
      <c r="AG151" s="54">
        <v>2.2689820000000001E-3</v>
      </c>
      <c r="AH151" s="54">
        <v>3.3571130000000001E-3</v>
      </c>
      <c r="AI151" s="54">
        <v>2.2939129999999999E-3</v>
      </c>
      <c r="AJ151" s="54">
        <v>1.5799500000000001E-3</v>
      </c>
      <c r="AK151" s="54">
        <v>4.1001739999999998E-3</v>
      </c>
      <c r="AL151" s="54">
        <v>5.2948789999999997E-3</v>
      </c>
      <c r="AM151" s="54">
        <v>2.0147699999999999E-3</v>
      </c>
      <c r="AN151" s="54">
        <v>2.6794449999999999E-3</v>
      </c>
      <c r="AO151" s="54">
        <v>6.1652419999999996E-3</v>
      </c>
      <c r="AP151" s="54">
        <v>5.6170769999999998E-3</v>
      </c>
      <c r="AQ151" s="54">
        <v>3.9767270000000002E-3</v>
      </c>
      <c r="AR151" s="54">
        <v>2.4951499999999998E-3</v>
      </c>
      <c r="AS151" s="54">
        <v>4.4183199999999999E-3</v>
      </c>
      <c r="AT151" s="54">
        <v>6.8323990000000003E-3</v>
      </c>
      <c r="AU151" s="54">
        <v>4.2962920000000002E-3</v>
      </c>
      <c r="AV151" s="54">
        <v>2.2224699999999998E-3</v>
      </c>
      <c r="AW151" s="54">
        <v>3.1221199999999999E-3</v>
      </c>
    </row>
    <row r="152" spans="1:49" x14ac:dyDescent="0.2">
      <c r="A152" s="54">
        <v>104.078212291</v>
      </c>
      <c r="B152" s="54">
        <v>8.9502569999999997E-3</v>
      </c>
      <c r="C152" s="54">
        <v>6.0172560000000003E-3</v>
      </c>
      <c r="D152" s="54">
        <v>2.2384710000000001E-3</v>
      </c>
      <c r="E152" s="54">
        <v>5.7820750000000002E-3</v>
      </c>
      <c r="F152" s="54">
        <v>6.584047E-3</v>
      </c>
      <c r="G152" s="54">
        <v>4.2814359999999996E-3</v>
      </c>
      <c r="H152" s="54">
        <v>7.652046E-3</v>
      </c>
      <c r="I152" s="54">
        <v>8.8729629999999993E-3</v>
      </c>
      <c r="J152" s="54">
        <v>4.1057059999999998E-3</v>
      </c>
      <c r="K152" s="54">
        <v>8.1656720000000006E-3</v>
      </c>
      <c r="L152" s="54">
        <v>5.9571980000000004E-3</v>
      </c>
      <c r="M152" s="54">
        <v>9.4797430000000005E-3</v>
      </c>
      <c r="N152" s="54">
        <v>4.1543609999999996E-3</v>
      </c>
      <c r="O152" s="54">
        <v>5.8325750000000004E-3</v>
      </c>
      <c r="P152" s="54">
        <v>3.9820180000000004E-3</v>
      </c>
      <c r="Q152" s="54">
        <v>1.110991E-3</v>
      </c>
      <c r="R152" s="54">
        <v>4.2123120000000002E-3</v>
      </c>
      <c r="S152" s="54">
        <v>2.5306629999999998E-3</v>
      </c>
      <c r="T152" s="54">
        <v>2.3609059999999999E-3</v>
      </c>
      <c r="U152" s="54">
        <v>4.885538E-3</v>
      </c>
      <c r="V152" s="54">
        <v>2.2782219999999999E-3</v>
      </c>
      <c r="W152" s="54">
        <v>4.2040269999999999E-3</v>
      </c>
      <c r="X152" s="54">
        <v>1.5460789999999999E-3</v>
      </c>
      <c r="Y152" s="54">
        <v>8.5087900000000002E-4</v>
      </c>
      <c r="Z152" s="54">
        <v>9.5976550000000001E-3</v>
      </c>
      <c r="AA152" s="54">
        <v>3.1406149999999998E-3</v>
      </c>
      <c r="AB152" s="54">
        <v>5.188738E-3</v>
      </c>
      <c r="AC152" s="54">
        <v>6.811503E-3</v>
      </c>
      <c r="AD152" s="54">
        <v>5.6869290000000003E-3</v>
      </c>
      <c r="AE152" s="54">
        <v>1.8862550000000001E-3</v>
      </c>
      <c r="AF152" s="54">
        <v>3.658185E-3</v>
      </c>
      <c r="AG152" s="54">
        <v>2.2329680000000001E-3</v>
      </c>
      <c r="AH152" s="54">
        <v>3.2127610000000002E-3</v>
      </c>
      <c r="AI152" s="54">
        <v>2.0528819999999998E-3</v>
      </c>
      <c r="AJ152" s="54">
        <v>1.6397650000000001E-3</v>
      </c>
      <c r="AK152" s="54">
        <v>3.7227570000000001E-3</v>
      </c>
      <c r="AL152" s="54">
        <v>5.3006169999999997E-3</v>
      </c>
      <c r="AM152" s="54">
        <v>1.9249779999999999E-3</v>
      </c>
      <c r="AN152" s="54">
        <v>2.8308130000000002E-3</v>
      </c>
      <c r="AO152" s="54">
        <v>5.9771060000000003E-3</v>
      </c>
      <c r="AP152" s="54">
        <v>5.1484219999999997E-3</v>
      </c>
      <c r="AQ152" s="54">
        <v>3.565164E-3</v>
      </c>
      <c r="AR152" s="54">
        <v>2.4312499999999998E-3</v>
      </c>
      <c r="AS152" s="54">
        <v>4.0343449999999999E-3</v>
      </c>
      <c r="AT152" s="54">
        <v>5.8561869999999997E-3</v>
      </c>
      <c r="AU152" s="54">
        <v>3.857596E-3</v>
      </c>
      <c r="AV152" s="54">
        <v>2.1557640000000001E-3</v>
      </c>
      <c r="AW152" s="54">
        <v>3.0479510000000001E-3</v>
      </c>
    </row>
    <row r="153" spans="1:49" x14ac:dyDescent="0.2">
      <c r="A153" s="54">
        <v>105.083798883</v>
      </c>
      <c r="B153" s="54">
        <v>9.1496240000000003E-3</v>
      </c>
      <c r="C153" s="54">
        <v>6.0048970000000004E-3</v>
      </c>
      <c r="D153" s="54">
        <v>2.2905249999999999E-3</v>
      </c>
      <c r="E153" s="54">
        <v>5.3879139999999997E-3</v>
      </c>
      <c r="F153" s="54">
        <v>6.7672189999999997E-3</v>
      </c>
      <c r="G153" s="54">
        <v>4.3997530000000002E-3</v>
      </c>
      <c r="H153" s="54">
        <v>6.7856740000000002E-3</v>
      </c>
      <c r="I153" s="54">
        <v>8.742573E-3</v>
      </c>
      <c r="J153" s="54">
        <v>4.5520279999999996E-3</v>
      </c>
      <c r="K153" s="54">
        <v>7.8795949999999997E-3</v>
      </c>
      <c r="L153" s="54">
        <v>5.5832369999999996E-3</v>
      </c>
      <c r="M153" s="54">
        <v>7.4954610000000001E-3</v>
      </c>
      <c r="N153" s="54">
        <v>3.7169690000000001E-3</v>
      </c>
      <c r="O153" s="54">
        <v>5.5548689999999996E-3</v>
      </c>
      <c r="P153" s="54">
        <v>3.62846E-3</v>
      </c>
      <c r="Q153" s="54">
        <v>1.165861E-3</v>
      </c>
      <c r="R153" s="54">
        <v>4.0794450000000001E-3</v>
      </c>
      <c r="S153" s="54">
        <v>2.5816060000000002E-3</v>
      </c>
      <c r="T153" s="54">
        <v>2.3730600000000002E-3</v>
      </c>
      <c r="U153" s="54">
        <v>5.0469470000000004E-3</v>
      </c>
      <c r="V153" s="54">
        <v>2.2082500000000001E-3</v>
      </c>
      <c r="W153" s="54">
        <v>4.1720120000000001E-3</v>
      </c>
      <c r="X153" s="54">
        <v>1.540263E-3</v>
      </c>
      <c r="Y153" s="54">
        <v>8.1450100000000003E-4</v>
      </c>
      <c r="Z153" s="54">
        <v>7.711023E-3</v>
      </c>
      <c r="AA153" s="54">
        <v>2.964688E-3</v>
      </c>
      <c r="AB153" s="54">
        <v>4.7254879999999999E-3</v>
      </c>
      <c r="AC153" s="54">
        <v>5.8957790000000003E-3</v>
      </c>
      <c r="AD153" s="54">
        <v>5.7355369999999998E-3</v>
      </c>
      <c r="AE153" s="54">
        <v>1.7080929999999999E-3</v>
      </c>
      <c r="AF153" s="54">
        <v>3.7355439999999999E-3</v>
      </c>
      <c r="AG153" s="54">
        <v>2.1340349999999998E-3</v>
      </c>
      <c r="AH153" s="54">
        <v>3.3552909999999998E-3</v>
      </c>
      <c r="AI153" s="54">
        <v>1.9370990000000001E-3</v>
      </c>
      <c r="AJ153" s="54">
        <v>1.7092609999999999E-3</v>
      </c>
      <c r="AK153" s="54">
        <v>3.518612E-3</v>
      </c>
      <c r="AL153" s="54">
        <v>5.0898460000000003E-3</v>
      </c>
      <c r="AM153" s="54">
        <v>1.7161609999999999E-3</v>
      </c>
      <c r="AN153" s="54">
        <v>2.8794659999999998E-3</v>
      </c>
      <c r="AO153" s="54">
        <v>5.2806909999999997E-3</v>
      </c>
      <c r="AP153" s="54">
        <v>4.7520440000000004E-3</v>
      </c>
      <c r="AQ153" s="54">
        <v>4.2028059999999999E-3</v>
      </c>
      <c r="AR153" s="54">
        <v>2.1967219999999999E-3</v>
      </c>
      <c r="AS153" s="54">
        <v>3.9000229999999999E-3</v>
      </c>
      <c r="AT153" s="54">
        <v>4.8379770000000002E-3</v>
      </c>
      <c r="AU153" s="54">
        <v>3.8320060000000002E-3</v>
      </c>
      <c r="AV153" s="54">
        <v>2.3746589999999999E-3</v>
      </c>
      <c r="AW153" s="54">
        <v>2.9575040000000001E-3</v>
      </c>
    </row>
    <row r="154" spans="1:49" x14ac:dyDescent="0.2">
      <c r="A154" s="54">
        <v>106.089385475</v>
      </c>
      <c r="B154" s="54">
        <v>9.0511689999999995E-3</v>
      </c>
      <c r="C154" s="54">
        <v>6.1552220000000001E-3</v>
      </c>
      <c r="D154" s="54">
        <v>2.203506E-3</v>
      </c>
      <c r="E154" s="54">
        <v>5.355879E-3</v>
      </c>
      <c r="F154" s="54">
        <v>6.8446000000000002E-3</v>
      </c>
      <c r="G154" s="54">
        <v>4.3318740000000003E-3</v>
      </c>
      <c r="H154" s="54">
        <v>6.2011469999999997E-3</v>
      </c>
      <c r="I154" s="54">
        <v>8.2445279999999992E-3</v>
      </c>
      <c r="J154" s="54">
        <v>3.9854959999999998E-3</v>
      </c>
      <c r="K154" s="54">
        <v>7.8692269999999995E-3</v>
      </c>
      <c r="L154" s="54">
        <v>4.9880499999999999E-3</v>
      </c>
      <c r="M154" s="54">
        <v>5.6833739999999997E-3</v>
      </c>
      <c r="N154" s="54">
        <v>3.2662780000000001E-3</v>
      </c>
      <c r="O154" s="54">
        <v>5.5239410000000001E-3</v>
      </c>
      <c r="P154" s="54">
        <v>3.8821680000000001E-3</v>
      </c>
      <c r="Q154" s="54">
        <v>1.309071E-3</v>
      </c>
      <c r="R154" s="54">
        <v>4.0696939999999996E-3</v>
      </c>
      <c r="S154" s="54">
        <v>2.8825370000000001E-3</v>
      </c>
      <c r="T154" s="54">
        <v>2.3071580000000001E-3</v>
      </c>
      <c r="U154" s="54">
        <v>4.8794559999999999E-3</v>
      </c>
      <c r="V154" s="54">
        <v>2.1972279999999999E-3</v>
      </c>
      <c r="W154" s="54">
        <v>4.2463759999999996E-3</v>
      </c>
      <c r="X154" s="54">
        <v>1.5232830000000001E-3</v>
      </c>
      <c r="Y154" s="54">
        <v>8.0549899999999999E-4</v>
      </c>
      <c r="Z154" s="54">
        <v>6.0664610000000004E-3</v>
      </c>
      <c r="AA154" s="54">
        <v>2.8048740000000002E-3</v>
      </c>
      <c r="AB154" s="54">
        <v>4.3036009999999998E-3</v>
      </c>
      <c r="AC154" s="54">
        <v>5.2206359999999999E-3</v>
      </c>
      <c r="AD154" s="54">
        <v>5.3382739999999996E-3</v>
      </c>
      <c r="AE154" s="54">
        <v>1.85527E-3</v>
      </c>
      <c r="AF154" s="54">
        <v>3.9800809999999999E-3</v>
      </c>
      <c r="AG154" s="54">
        <v>2.1639350000000001E-3</v>
      </c>
      <c r="AH154" s="54">
        <v>3.4782250000000002E-3</v>
      </c>
      <c r="AI154" s="54">
        <v>1.8313170000000001E-3</v>
      </c>
      <c r="AJ154" s="54">
        <v>1.8368429999999999E-3</v>
      </c>
      <c r="AK154" s="54">
        <v>3.5991460000000001E-3</v>
      </c>
      <c r="AL154" s="54">
        <v>4.7626179999999997E-3</v>
      </c>
      <c r="AM154" s="54">
        <v>1.6253610000000001E-3</v>
      </c>
      <c r="AN154" s="54">
        <v>3.1845189999999998E-3</v>
      </c>
      <c r="AO154" s="54">
        <v>5.1040180000000001E-3</v>
      </c>
      <c r="AP154" s="54">
        <v>4.881893E-3</v>
      </c>
      <c r="AQ154" s="54">
        <v>4.4036919999999998E-3</v>
      </c>
      <c r="AR154" s="54">
        <v>2.0537530000000002E-3</v>
      </c>
      <c r="AS154" s="54">
        <v>4.5101109999999998E-3</v>
      </c>
      <c r="AT154" s="54">
        <v>4.4038899999999997E-3</v>
      </c>
      <c r="AU154" s="54">
        <v>3.9141790000000003E-3</v>
      </c>
      <c r="AV154" s="54">
        <v>2.177071E-3</v>
      </c>
      <c r="AW154" s="54">
        <v>3.0619900000000001E-3</v>
      </c>
    </row>
    <row r="155" spans="1:49" x14ac:dyDescent="0.2">
      <c r="A155" s="54">
        <v>107.094972067</v>
      </c>
      <c r="B155" s="54">
        <v>8.7257619999999998E-3</v>
      </c>
      <c r="C155" s="54">
        <v>5.6692019999999999E-3</v>
      </c>
      <c r="D155" s="54">
        <v>2.2323109999999998E-3</v>
      </c>
      <c r="E155" s="54">
        <v>5.0784719999999997E-3</v>
      </c>
      <c r="F155" s="54">
        <v>6.9439150000000002E-3</v>
      </c>
      <c r="G155" s="54">
        <v>4.1821749999999998E-3</v>
      </c>
      <c r="H155" s="54">
        <v>5.6505629999999999E-3</v>
      </c>
      <c r="I155" s="54">
        <v>8.0417089999999993E-3</v>
      </c>
      <c r="J155" s="54">
        <v>3.4579620000000002E-3</v>
      </c>
      <c r="K155" s="54">
        <v>7.5615129999999997E-3</v>
      </c>
      <c r="L155" s="54">
        <v>4.792864E-3</v>
      </c>
      <c r="M155" s="54">
        <v>5.5782039999999998E-3</v>
      </c>
      <c r="N155" s="54">
        <v>2.9480880000000002E-3</v>
      </c>
      <c r="O155" s="54">
        <v>5.3929779999999997E-3</v>
      </c>
      <c r="P155" s="54">
        <v>3.6869899999999998E-3</v>
      </c>
      <c r="Q155" s="54">
        <v>1.4249639999999999E-3</v>
      </c>
      <c r="R155" s="54">
        <v>4.0829880000000001E-3</v>
      </c>
      <c r="S155" s="54">
        <v>2.980122E-3</v>
      </c>
      <c r="T155" s="54">
        <v>2.1803840000000001E-3</v>
      </c>
      <c r="U155" s="54">
        <v>4.8275080000000003E-3</v>
      </c>
      <c r="V155" s="54">
        <v>2.2411430000000001E-3</v>
      </c>
      <c r="W155" s="54">
        <v>4.6428850000000002E-3</v>
      </c>
      <c r="X155" s="54">
        <v>1.505124E-3</v>
      </c>
      <c r="Y155" s="54">
        <v>7.76792E-4</v>
      </c>
      <c r="Z155" s="54">
        <v>5.1368159999999998E-3</v>
      </c>
      <c r="AA155" s="54">
        <v>2.8797470000000002E-3</v>
      </c>
      <c r="AB155" s="54">
        <v>3.7077949999999998E-3</v>
      </c>
      <c r="AC155" s="54">
        <v>5.2376649999999999E-3</v>
      </c>
      <c r="AD155" s="54">
        <v>5.1190630000000001E-3</v>
      </c>
      <c r="AE155" s="54">
        <v>1.7417400000000001E-3</v>
      </c>
      <c r="AF155" s="54">
        <v>3.7668250000000001E-3</v>
      </c>
      <c r="AG155" s="54">
        <v>2.204017E-3</v>
      </c>
      <c r="AH155" s="54">
        <v>3.5024940000000001E-3</v>
      </c>
      <c r="AI155" s="54">
        <v>1.745602E-3</v>
      </c>
      <c r="AJ155" s="54">
        <v>1.9457369999999999E-3</v>
      </c>
      <c r="AK155" s="54">
        <v>3.4901620000000002E-3</v>
      </c>
      <c r="AL155" s="54">
        <v>4.4206979999999998E-3</v>
      </c>
      <c r="AM155" s="54">
        <v>1.617072E-3</v>
      </c>
      <c r="AN155" s="54">
        <v>3.026342E-3</v>
      </c>
      <c r="AO155" s="54">
        <v>3.859955E-3</v>
      </c>
      <c r="AP155" s="54">
        <v>4.6632799999999997E-3</v>
      </c>
      <c r="AQ155" s="54">
        <v>4.298395E-3</v>
      </c>
      <c r="AR155" s="54">
        <v>2.1560329999999999E-3</v>
      </c>
      <c r="AS155" s="54">
        <v>5.0623930000000001E-3</v>
      </c>
      <c r="AT155" s="54">
        <v>4.41611E-3</v>
      </c>
      <c r="AU155" s="54">
        <v>3.9345910000000003E-3</v>
      </c>
      <c r="AV155" s="54">
        <v>1.9405959999999999E-3</v>
      </c>
      <c r="AW155" s="54">
        <v>3.1977590000000001E-3</v>
      </c>
    </row>
    <row r="156" spans="1:49" x14ac:dyDescent="0.2">
      <c r="A156" s="54">
        <v>108.100558659</v>
      </c>
      <c r="B156" s="54">
        <v>8.4851019999999996E-3</v>
      </c>
      <c r="C156" s="54">
        <v>5.5587120000000004E-3</v>
      </c>
      <c r="D156" s="54">
        <v>2.3765150000000001E-3</v>
      </c>
      <c r="E156" s="54">
        <v>4.944342E-3</v>
      </c>
      <c r="F156" s="54">
        <v>7.2886859999999999E-3</v>
      </c>
      <c r="G156" s="54">
        <v>4.0510729999999997E-3</v>
      </c>
      <c r="H156" s="54">
        <v>5.6693430000000003E-3</v>
      </c>
      <c r="I156" s="54">
        <v>7.5411080000000004E-3</v>
      </c>
      <c r="J156" s="54">
        <v>3.7188199999999999E-3</v>
      </c>
      <c r="K156" s="54">
        <v>7.2688570000000001E-3</v>
      </c>
      <c r="L156" s="54">
        <v>4.6349529999999998E-3</v>
      </c>
      <c r="M156" s="54">
        <v>6.0106029999999998E-3</v>
      </c>
      <c r="N156" s="54">
        <v>2.878022E-3</v>
      </c>
      <c r="O156" s="54">
        <v>5.2192569999999997E-3</v>
      </c>
      <c r="P156" s="54">
        <v>3.4036320000000002E-3</v>
      </c>
      <c r="Q156" s="54">
        <v>1.454543E-3</v>
      </c>
      <c r="R156" s="54">
        <v>4.0823539999999998E-3</v>
      </c>
      <c r="S156" s="54">
        <v>2.7747760000000001E-3</v>
      </c>
      <c r="T156" s="54">
        <v>2.1440489999999999E-3</v>
      </c>
      <c r="U156" s="54">
        <v>4.9072209999999998E-3</v>
      </c>
      <c r="V156" s="54">
        <v>2.1852360000000001E-3</v>
      </c>
      <c r="W156" s="54">
        <v>4.4999870000000004E-3</v>
      </c>
      <c r="X156" s="54">
        <v>1.4834640000000001E-3</v>
      </c>
      <c r="Y156" s="54">
        <v>7.7221699999999996E-4</v>
      </c>
      <c r="Z156" s="54">
        <v>4.9781519999999996E-3</v>
      </c>
      <c r="AA156" s="54">
        <v>2.8370420000000001E-3</v>
      </c>
      <c r="AB156" s="54">
        <v>3.53491E-3</v>
      </c>
      <c r="AC156" s="54">
        <v>5.5254809999999996E-3</v>
      </c>
      <c r="AD156" s="54">
        <v>4.6900750000000001E-3</v>
      </c>
      <c r="AE156" s="54">
        <v>1.9119009999999999E-3</v>
      </c>
      <c r="AF156" s="54">
        <v>3.4702130000000002E-3</v>
      </c>
      <c r="AG156" s="54">
        <v>2.2440899999999998E-3</v>
      </c>
      <c r="AH156" s="54">
        <v>3.5109569999999999E-3</v>
      </c>
      <c r="AI156" s="54">
        <v>1.8149730000000001E-3</v>
      </c>
      <c r="AJ156" s="54">
        <v>1.9743830000000001E-3</v>
      </c>
      <c r="AK156" s="54">
        <v>3.3522679999999998E-3</v>
      </c>
      <c r="AL156" s="54">
        <v>4.3488490000000001E-3</v>
      </c>
      <c r="AM156" s="54">
        <v>1.6819890000000001E-3</v>
      </c>
      <c r="AN156" s="54">
        <v>2.739722E-3</v>
      </c>
      <c r="AO156" s="54">
        <v>4.2753640000000002E-3</v>
      </c>
      <c r="AP156" s="54">
        <v>4.7383190000000004E-3</v>
      </c>
      <c r="AQ156" s="54">
        <v>4.4314949999999997E-3</v>
      </c>
      <c r="AR156" s="54">
        <v>2.0778820000000001E-3</v>
      </c>
      <c r="AS156" s="54">
        <v>5.5519890000000002E-3</v>
      </c>
      <c r="AT156" s="54">
        <v>4.5803889999999998E-3</v>
      </c>
      <c r="AU156" s="54">
        <v>4.0386880000000003E-3</v>
      </c>
      <c r="AV156" s="54">
        <v>2.0445329999999999E-3</v>
      </c>
      <c r="AW156" s="54">
        <v>3.289882E-3</v>
      </c>
    </row>
    <row r="157" spans="1:49" x14ac:dyDescent="0.2">
      <c r="A157" s="54">
        <v>109.106145251</v>
      </c>
      <c r="B157" s="54">
        <v>8.1785239999999995E-3</v>
      </c>
      <c r="C157" s="54">
        <v>5.83834E-3</v>
      </c>
      <c r="D157" s="54">
        <v>2.3269760000000001E-3</v>
      </c>
      <c r="E157" s="54">
        <v>4.3993189999999996E-3</v>
      </c>
      <c r="F157" s="54">
        <v>7.1309900000000002E-3</v>
      </c>
      <c r="G157" s="54">
        <v>3.8259309999999999E-3</v>
      </c>
      <c r="H157" s="54">
        <v>5.8076300000000003E-3</v>
      </c>
      <c r="I157" s="54">
        <v>7.4261819999999999E-3</v>
      </c>
      <c r="J157" s="54">
        <v>4.1627979999999997E-3</v>
      </c>
      <c r="K157" s="54">
        <v>6.9547389999999997E-3</v>
      </c>
      <c r="L157" s="54">
        <v>4.4118450000000002E-3</v>
      </c>
      <c r="M157" s="54">
        <v>6.8187999999999999E-3</v>
      </c>
      <c r="N157" s="54">
        <v>2.9710159999999999E-3</v>
      </c>
      <c r="O157" s="54">
        <v>4.9164289999999999E-3</v>
      </c>
      <c r="P157" s="54">
        <v>3.4828519999999998E-3</v>
      </c>
      <c r="Q157" s="54">
        <v>1.3976520000000001E-3</v>
      </c>
      <c r="R157" s="54">
        <v>4.1539560000000003E-3</v>
      </c>
      <c r="S157" s="54">
        <v>2.4060639999999999E-3</v>
      </c>
      <c r="T157" s="54">
        <v>2.1004790000000001E-3</v>
      </c>
      <c r="U157" s="54">
        <v>5.3451590000000004E-3</v>
      </c>
      <c r="V157" s="54">
        <v>2.1821269999999999E-3</v>
      </c>
      <c r="W157" s="54">
        <v>4.2786969999999997E-3</v>
      </c>
      <c r="X157" s="54">
        <v>1.4609169999999999E-3</v>
      </c>
      <c r="Y157" s="54">
        <v>7.6428300000000004E-4</v>
      </c>
      <c r="Z157" s="54">
        <v>5.051346E-3</v>
      </c>
      <c r="AA157" s="54">
        <v>2.926321E-3</v>
      </c>
      <c r="AB157" s="54">
        <v>3.2574119999999999E-3</v>
      </c>
      <c r="AC157" s="54">
        <v>5.2530620000000002E-3</v>
      </c>
      <c r="AD157" s="54">
        <v>4.784323E-3</v>
      </c>
      <c r="AE157" s="54">
        <v>1.630636E-3</v>
      </c>
      <c r="AF157" s="54">
        <v>3.1704020000000001E-3</v>
      </c>
      <c r="AG157" s="54">
        <v>1.9852659999999999E-3</v>
      </c>
      <c r="AH157" s="54">
        <v>3.0613770000000001E-3</v>
      </c>
      <c r="AI157" s="54">
        <v>1.8168679999999999E-3</v>
      </c>
      <c r="AJ157" s="54">
        <v>1.8958849999999999E-3</v>
      </c>
      <c r="AK157" s="54">
        <v>3.0514560000000001E-3</v>
      </c>
      <c r="AL157" s="54">
        <v>4.2373740000000003E-3</v>
      </c>
      <c r="AM157" s="54">
        <v>1.7810059999999999E-3</v>
      </c>
      <c r="AN157" s="54">
        <v>2.712328E-3</v>
      </c>
      <c r="AO157" s="54">
        <v>3.380419E-3</v>
      </c>
      <c r="AP157" s="54">
        <v>4.8754289999999997E-3</v>
      </c>
      <c r="AQ157" s="54">
        <v>4.1024199999999999E-3</v>
      </c>
      <c r="AR157" s="54">
        <v>2.133547E-3</v>
      </c>
      <c r="AS157" s="54">
        <v>5.9670399999999998E-3</v>
      </c>
      <c r="AT157" s="54">
        <v>4.7595270000000004E-3</v>
      </c>
      <c r="AU157" s="54">
        <v>4.0516160000000001E-3</v>
      </c>
      <c r="AV157" s="54">
        <v>2.1505080000000002E-3</v>
      </c>
      <c r="AW157" s="54">
        <v>3.1922019999999999E-3</v>
      </c>
    </row>
    <row r="158" spans="1:49" x14ac:dyDescent="0.2">
      <c r="A158" s="54">
        <v>110.111731844</v>
      </c>
      <c r="B158" s="54">
        <v>8.1071019999999997E-3</v>
      </c>
      <c r="C158" s="54">
        <v>6.0055940000000004E-3</v>
      </c>
      <c r="D158" s="54">
        <v>2.2585729999999998E-3</v>
      </c>
      <c r="E158" s="54">
        <v>3.8887819999999999E-3</v>
      </c>
      <c r="F158" s="54">
        <v>6.7212849999999996E-3</v>
      </c>
      <c r="G158" s="54">
        <v>3.598651E-3</v>
      </c>
      <c r="H158" s="54">
        <v>5.6537549999999999E-3</v>
      </c>
      <c r="I158" s="54">
        <v>6.7927939999999996E-3</v>
      </c>
      <c r="J158" s="54">
        <v>3.9065269999999999E-3</v>
      </c>
      <c r="K158" s="54">
        <v>6.8053239999999997E-3</v>
      </c>
      <c r="L158" s="54">
        <v>4.429639E-3</v>
      </c>
      <c r="M158" s="54">
        <v>6.6980039999999996E-3</v>
      </c>
      <c r="N158" s="54">
        <v>2.96211E-3</v>
      </c>
      <c r="O158" s="54">
        <v>4.7641159999999997E-3</v>
      </c>
      <c r="P158" s="54">
        <v>3.3966920000000002E-3</v>
      </c>
      <c r="Q158" s="54">
        <v>1.432769E-3</v>
      </c>
      <c r="R158" s="54">
        <v>4.5107020000000001E-3</v>
      </c>
      <c r="S158" s="54">
        <v>2.2487470000000002E-3</v>
      </c>
      <c r="T158" s="54">
        <v>2.100925E-3</v>
      </c>
      <c r="U158" s="54">
        <v>5.6994300000000001E-3</v>
      </c>
      <c r="V158" s="54">
        <v>2.252726E-3</v>
      </c>
      <c r="W158" s="54">
        <v>4.7237629999999997E-3</v>
      </c>
      <c r="X158" s="54">
        <v>1.4719760000000001E-3</v>
      </c>
      <c r="Y158" s="54">
        <v>7.4833699999999996E-4</v>
      </c>
      <c r="Z158" s="54">
        <v>5.1197609999999996E-3</v>
      </c>
      <c r="AA158" s="54">
        <v>2.9311020000000001E-3</v>
      </c>
      <c r="AB158" s="54">
        <v>3.0142929999999999E-3</v>
      </c>
      <c r="AC158" s="54">
        <v>4.3177459999999999E-3</v>
      </c>
      <c r="AD158" s="54">
        <v>4.7043659999999998E-3</v>
      </c>
      <c r="AE158" s="54">
        <v>1.7381580000000001E-3</v>
      </c>
      <c r="AF158" s="54">
        <v>3.059562E-3</v>
      </c>
      <c r="AG158" s="54">
        <v>1.990548E-3</v>
      </c>
      <c r="AH158" s="54">
        <v>3.1803439999999999E-3</v>
      </c>
      <c r="AI158" s="54">
        <v>1.8539419999999999E-3</v>
      </c>
      <c r="AJ158" s="54">
        <v>1.8774029999999999E-3</v>
      </c>
      <c r="AK158" s="54">
        <v>3.1241089999999999E-3</v>
      </c>
      <c r="AL158" s="54">
        <v>4.0817459999999998E-3</v>
      </c>
      <c r="AM158" s="54">
        <v>1.9658280000000002E-3</v>
      </c>
      <c r="AN158" s="54">
        <v>2.8160730000000001E-3</v>
      </c>
      <c r="AO158" s="54">
        <v>3.3964830000000001E-3</v>
      </c>
      <c r="AP158" s="54">
        <v>4.9436840000000003E-3</v>
      </c>
      <c r="AQ158" s="54">
        <v>4.2712699999999998E-3</v>
      </c>
      <c r="AR158" s="54">
        <v>2.1734910000000001E-3</v>
      </c>
      <c r="AS158" s="54">
        <v>6.6465259999999998E-3</v>
      </c>
      <c r="AT158" s="54">
        <v>4.9463839999999999E-3</v>
      </c>
      <c r="AU158" s="54">
        <v>3.9616510000000001E-3</v>
      </c>
      <c r="AV158" s="54">
        <v>1.782793E-3</v>
      </c>
      <c r="AW158" s="54">
        <v>3.147384E-3</v>
      </c>
    </row>
    <row r="159" spans="1:49" x14ac:dyDescent="0.2">
      <c r="A159" s="54">
        <v>111.11731843600001</v>
      </c>
      <c r="B159" s="54">
        <v>7.9312280000000002E-3</v>
      </c>
      <c r="C159" s="54">
        <v>5.5155350000000002E-3</v>
      </c>
      <c r="D159" s="54">
        <v>2.2732809999999998E-3</v>
      </c>
      <c r="E159" s="54">
        <v>4.1264199999999996E-3</v>
      </c>
      <c r="F159" s="54">
        <v>6.0310579999999997E-3</v>
      </c>
      <c r="G159" s="54">
        <v>3.4078699999999999E-3</v>
      </c>
      <c r="H159" s="54">
        <v>5.2778410000000001E-3</v>
      </c>
      <c r="I159" s="54">
        <v>6.2640279999999996E-3</v>
      </c>
      <c r="J159" s="54">
        <v>3.947201E-3</v>
      </c>
      <c r="K159" s="54">
        <v>6.5769590000000003E-3</v>
      </c>
      <c r="L159" s="54">
        <v>3.9598869999999996E-3</v>
      </c>
      <c r="M159" s="54">
        <v>5.8102630000000004E-3</v>
      </c>
      <c r="N159" s="54">
        <v>2.8775990000000002E-3</v>
      </c>
      <c r="O159" s="54">
        <v>4.5361849999999999E-3</v>
      </c>
      <c r="P159" s="54">
        <v>3.301928E-3</v>
      </c>
      <c r="Q159" s="54">
        <v>1.467589E-3</v>
      </c>
      <c r="R159" s="54">
        <v>4.6514520000000004E-3</v>
      </c>
      <c r="S159" s="54">
        <v>2.268773E-3</v>
      </c>
      <c r="T159" s="54">
        <v>2.11429E-3</v>
      </c>
      <c r="U159" s="54">
        <v>5.4058869999999998E-3</v>
      </c>
      <c r="V159" s="54">
        <v>2.2705329999999999E-3</v>
      </c>
      <c r="W159" s="54">
        <v>4.84637E-3</v>
      </c>
      <c r="X159" s="54">
        <v>1.490866E-3</v>
      </c>
      <c r="Y159" s="54">
        <v>7.4852100000000004E-4</v>
      </c>
      <c r="Z159" s="54">
        <v>5.038112E-3</v>
      </c>
      <c r="AA159" s="54">
        <v>2.731977E-3</v>
      </c>
      <c r="AB159" s="54">
        <v>2.7647639999999999E-3</v>
      </c>
      <c r="AC159" s="54">
        <v>4.0598199999999996E-3</v>
      </c>
      <c r="AD159" s="54">
        <v>4.5005510000000002E-3</v>
      </c>
      <c r="AE159" s="54">
        <v>1.8644340000000001E-3</v>
      </c>
      <c r="AF159" s="54">
        <v>2.8779410000000002E-3</v>
      </c>
      <c r="AG159" s="54">
        <v>2.1015500000000002E-3</v>
      </c>
      <c r="AH159" s="54">
        <v>3.1788200000000002E-3</v>
      </c>
      <c r="AI159" s="54">
        <v>1.9742760000000001E-3</v>
      </c>
      <c r="AJ159" s="54">
        <v>1.9033769999999999E-3</v>
      </c>
      <c r="AK159" s="54">
        <v>3.0427039999999998E-3</v>
      </c>
      <c r="AL159" s="54">
        <v>3.8456940000000002E-3</v>
      </c>
      <c r="AM159" s="54">
        <v>2.1405230000000001E-3</v>
      </c>
      <c r="AN159" s="54">
        <v>2.8590410000000001E-3</v>
      </c>
      <c r="AO159" s="54">
        <v>3.0545870000000001E-3</v>
      </c>
      <c r="AP159" s="54">
        <v>4.6361199999999997E-3</v>
      </c>
      <c r="AQ159" s="54">
        <v>4.7180410000000001E-3</v>
      </c>
      <c r="AR159" s="54">
        <v>2.187081E-3</v>
      </c>
      <c r="AS159" s="54">
        <v>7.2152060000000001E-3</v>
      </c>
      <c r="AT159" s="54">
        <v>4.4076480000000001E-3</v>
      </c>
      <c r="AU159" s="54">
        <v>3.8904399999999998E-3</v>
      </c>
      <c r="AV159" s="54">
        <v>1.68659E-3</v>
      </c>
      <c r="AW159" s="54">
        <v>3.19923E-3</v>
      </c>
    </row>
    <row r="160" spans="1:49" x14ac:dyDescent="0.2">
      <c r="A160" s="54">
        <v>112.12290502800001</v>
      </c>
      <c r="B160" s="54">
        <v>7.5073789999999998E-3</v>
      </c>
      <c r="C160" s="54">
        <v>5.3080540000000004E-3</v>
      </c>
      <c r="D160" s="54">
        <v>2.4024430000000002E-3</v>
      </c>
      <c r="E160" s="54">
        <v>3.758941E-3</v>
      </c>
      <c r="F160" s="54">
        <v>5.2978670000000004E-3</v>
      </c>
      <c r="G160" s="54">
        <v>3.292344E-3</v>
      </c>
      <c r="H160" s="54">
        <v>5.0592420000000003E-3</v>
      </c>
      <c r="I160" s="54">
        <v>6.0684090000000003E-3</v>
      </c>
      <c r="J160" s="54">
        <v>3.7214499999999998E-3</v>
      </c>
      <c r="K160" s="54">
        <v>6.3867489999999997E-3</v>
      </c>
      <c r="L160" s="54">
        <v>3.9496870000000003E-3</v>
      </c>
      <c r="M160" s="54">
        <v>5.4041100000000002E-3</v>
      </c>
      <c r="N160" s="54">
        <v>2.852472E-3</v>
      </c>
      <c r="O160" s="54">
        <v>4.4666480000000001E-3</v>
      </c>
      <c r="P160" s="54">
        <v>3.3583250000000001E-3</v>
      </c>
      <c r="Q160" s="54">
        <v>1.4442350000000001E-3</v>
      </c>
      <c r="R160" s="54">
        <v>4.5904470000000001E-3</v>
      </c>
      <c r="S160" s="54">
        <v>2.4181010000000002E-3</v>
      </c>
      <c r="T160" s="54">
        <v>2.0656139999999999E-3</v>
      </c>
      <c r="U160" s="54">
        <v>5.1457559999999996E-3</v>
      </c>
      <c r="V160" s="54">
        <v>2.3051439999999999E-3</v>
      </c>
      <c r="W160" s="54">
        <v>5.4540229999999997E-3</v>
      </c>
      <c r="X160" s="54">
        <v>1.538317E-3</v>
      </c>
      <c r="Y160" s="54">
        <v>7.3622499999999997E-4</v>
      </c>
      <c r="Z160" s="54">
        <v>4.9310960000000003E-3</v>
      </c>
      <c r="AA160" s="54">
        <v>2.386324E-3</v>
      </c>
      <c r="AB160" s="54">
        <v>2.911571E-3</v>
      </c>
      <c r="AC160" s="54">
        <v>4.0514590000000003E-3</v>
      </c>
      <c r="AD160" s="54">
        <v>4.2792200000000002E-3</v>
      </c>
      <c r="AE160" s="54">
        <v>2.0695750000000001E-3</v>
      </c>
      <c r="AF160" s="54">
        <v>2.9440030000000002E-3</v>
      </c>
      <c r="AG160" s="54">
        <v>2.12035E-3</v>
      </c>
      <c r="AH160" s="54">
        <v>3.054846E-3</v>
      </c>
      <c r="AI160" s="54">
        <v>1.891099E-3</v>
      </c>
      <c r="AJ160" s="54">
        <v>1.94042E-3</v>
      </c>
      <c r="AK160" s="54">
        <v>3.0623909999999998E-3</v>
      </c>
      <c r="AL160" s="54">
        <v>3.6337940000000001E-3</v>
      </c>
      <c r="AM160" s="54">
        <v>2.3036179999999999E-3</v>
      </c>
      <c r="AN160" s="54">
        <v>2.7835070000000002E-3</v>
      </c>
      <c r="AO160" s="54">
        <v>2.7683819999999998E-3</v>
      </c>
      <c r="AP160" s="54">
        <v>4.2891459999999998E-3</v>
      </c>
      <c r="AQ160" s="54">
        <v>4.6604929999999999E-3</v>
      </c>
      <c r="AR160" s="54">
        <v>2.36915E-3</v>
      </c>
      <c r="AS160" s="54">
        <v>7.0845040000000001E-3</v>
      </c>
      <c r="AT160" s="54">
        <v>3.9186560000000004E-3</v>
      </c>
      <c r="AU160" s="54">
        <v>4.0528140000000001E-3</v>
      </c>
      <c r="AV160" s="54">
        <v>1.776997E-3</v>
      </c>
      <c r="AW160" s="54">
        <v>3.291544E-3</v>
      </c>
    </row>
    <row r="161" spans="1:49" x14ac:dyDescent="0.2">
      <c r="A161" s="54">
        <v>113.12849162000001</v>
      </c>
      <c r="B161" s="54">
        <v>6.9602370000000002E-3</v>
      </c>
      <c r="C161" s="54">
        <v>5.2030260000000004E-3</v>
      </c>
      <c r="D161" s="54">
        <v>2.402824E-3</v>
      </c>
      <c r="E161" s="54">
        <v>3.5830089999999998E-3</v>
      </c>
      <c r="F161" s="54">
        <v>4.9680119999999999E-3</v>
      </c>
      <c r="G161" s="54">
        <v>3.1634269999999999E-3</v>
      </c>
      <c r="H161" s="54">
        <v>5.1743379999999997E-3</v>
      </c>
      <c r="I161" s="54">
        <v>6.5248349999999997E-3</v>
      </c>
      <c r="J161" s="54">
        <v>3.7709369999999998E-3</v>
      </c>
      <c r="K161" s="54">
        <v>5.94482E-3</v>
      </c>
      <c r="L161" s="54">
        <v>3.6071060000000001E-3</v>
      </c>
      <c r="M161" s="54">
        <v>5.2699899999999996E-3</v>
      </c>
      <c r="N161" s="54">
        <v>3.084996E-3</v>
      </c>
      <c r="O161" s="54">
        <v>4.5262339999999996E-3</v>
      </c>
      <c r="P161" s="54">
        <v>3.337923E-3</v>
      </c>
      <c r="Q161" s="54">
        <v>1.466352E-3</v>
      </c>
      <c r="R161" s="54">
        <v>4.5749390000000001E-3</v>
      </c>
      <c r="S161" s="54">
        <v>2.6163369999999998E-3</v>
      </c>
      <c r="T161" s="54">
        <v>1.8934690000000001E-3</v>
      </c>
      <c r="U161" s="54">
        <v>4.9543060000000003E-3</v>
      </c>
      <c r="V161" s="54">
        <v>2.4031809999999999E-3</v>
      </c>
      <c r="W161" s="54">
        <v>5.3474350000000002E-3</v>
      </c>
      <c r="X161" s="54">
        <v>1.5928889999999999E-3</v>
      </c>
      <c r="Y161" s="54">
        <v>7.6937800000000003E-4</v>
      </c>
      <c r="Z161" s="54">
        <v>4.8650309999999997E-3</v>
      </c>
      <c r="AA161" s="54">
        <v>2.4188080000000002E-3</v>
      </c>
      <c r="AB161" s="54">
        <v>2.7630850000000002E-3</v>
      </c>
      <c r="AC161" s="54">
        <v>4.0205889999999998E-3</v>
      </c>
      <c r="AD161" s="54">
        <v>4.5812830000000002E-3</v>
      </c>
      <c r="AE161" s="54">
        <v>2.276307E-3</v>
      </c>
      <c r="AF161" s="54">
        <v>3.1207140000000001E-3</v>
      </c>
      <c r="AG161" s="54">
        <v>2.0958800000000001E-3</v>
      </c>
      <c r="AH161" s="54">
        <v>2.9160029999999999E-3</v>
      </c>
      <c r="AI161" s="54">
        <v>1.8843950000000001E-3</v>
      </c>
      <c r="AJ161" s="54">
        <v>1.917932E-3</v>
      </c>
      <c r="AK161" s="54">
        <v>3.2488180000000001E-3</v>
      </c>
      <c r="AL161" s="54">
        <v>3.4842739999999999E-3</v>
      </c>
      <c r="AM161" s="54">
        <v>2.4320879999999998E-3</v>
      </c>
      <c r="AN161" s="54">
        <v>2.8139269999999999E-3</v>
      </c>
      <c r="AO161" s="54">
        <v>2.6880850000000002E-3</v>
      </c>
      <c r="AP161" s="54">
        <v>3.9868949999999998E-3</v>
      </c>
      <c r="AQ161" s="54">
        <v>4.7339130000000002E-3</v>
      </c>
      <c r="AR161" s="54">
        <v>2.3689800000000001E-3</v>
      </c>
      <c r="AS161" s="54">
        <v>6.1108669999999999E-3</v>
      </c>
      <c r="AT161" s="54">
        <v>3.8455749999999999E-3</v>
      </c>
      <c r="AU161" s="54">
        <v>4.10824E-3</v>
      </c>
      <c r="AV161" s="54">
        <v>1.7172789999999999E-3</v>
      </c>
      <c r="AW161" s="54">
        <v>3.339346E-3</v>
      </c>
    </row>
    <row r="162" spans="1:49" x14ac:dyDescent="0.2">
      <c r="A162" s="54">
        <v>114.13407821200001</v>
      </c>
      <c r="B162" s="54">
        <v>6.504508E-3</v>
      </c>
      <c r="C162" s="54">
        <v>5.0732119999999997E-3</v>
      </c>
      <c r="D162" s="54">
        <v>2.2238869999999999E-3</v>
      </c>
      <c r="E162" s="54">
        <v>3.6925619999999999E-3</v>
      </c>
      <c r="F162" s="54">
        <v>4.8714209999999999E-3</v>
      </c>
      <c r="G162" s="54">
        <v>2.9275659999999999E-3</v>
      </c>
      <c r="H162" s="54">
        <v>4.8781190000000002E-3</v>
      </c>
      <c r="I162" s="54">
        <v>7.382591E-3</v>
      </c>
      <c r="J162" s="54">
        <v>4.0619740000000003E-3</v>
      </c>
      <c r="K162" s="54">
        <v>5.6916290000000001E-3</v>
      </c>
      <c r="L162" s="54">
        <v>3.4315589999999998E-3</v>
      </c>
      <c r="M162" s="54">
        <v>5.3581269999999999E-3</v>
      </c>
      <c r="N162" s="54">
        <v>3.3509270000000001E-3</v>
      </c>
      <c r="O162" s="54">
        <v>4.3592639999999998E-3</v>
      </c>
      <c r="P162" s="54">
        <v>3.120893E-3</v>
      </c>
      <c r="Q162" s="54">
        <v>1.447051E-3</v>
      </c>
      <c r="R162" s="54">
        <v>4.5493460000000001E-3</v>
      </c>
      <c r="S162" s="54">
        <v>2.7571840000000002E-3</v>
      </c>
      <c r="T162" s="54">
        <v>1.736247E-3</v>
      </c>
      <c r="U162" s="54">
        <v>4.41305E-3</v>
      </c>
      <c r="V162" s="54">
        <v>2.571308E-3</v>
      </c>
      <c r="W162" s="54">
        <v>6.0189780000000003E-3</v>
      </c>
      <c r="X162" s="54">
        <v>1.6531009999999999E-3</v>
      </c>
      <c r="Y162" s="54">
        <v>7.5624000000000004E-4</v>
      </c>
      <c r="Z162" s="54">
        <v>4.7396820000000003E-3</v>
      </c>
      <c r="AA162" s="54">
        <v>2.5109529999999998E-3</v>
      </c>
      <c r="AB162" s="54">
        <v>2.5855840000000001E-3</v>
      </c>
      <c r="AC162" s="54">
        <v>3.9747819999999996E-3</v>
      </c>
      <c r="AD162" s="54">
        <v>4.6701759999999998E-3</v>
      </c>
      <c r="AE162" s="54">
        <v>2.1147000000000002E-3</v>
      </c>
      <c r="AF162" s="54">
        <v>3.329514E-3</v>
      </c>
      <c r="AG162" s="54">
        <v>2.1589719999999999E-3</v>
      </c>
      <c r="AH162" s="54">
        <v>2.9350930000000002E-3</v>
      </c>
      <c r="AI162" s="54">
        <v>1.9616529999999998E-3</v>
      </c>
      <c r="AJ162" s="54">
        <v>1.8727679999999999E-3</v>
      </c>
      <c r="AK162" s="54">
        <v>3.5821440000000002E-3</v>
      </c>
      <c r="AL162" s="54">
        <v>3.3571650000000001E-3</v>
      </c>
      <c r="AM162" s="54">
        <v>2.6337140000000001E-3</v>
      </c>
      <c r="AN162" s="54">
        <v>2.6914970000000002E-3</v>
      </c>
      <c r="AO162" s="54">
        <v>2.5176209999999998E-3</v>
      </c>
      <c r="AP162" s="54">
        <v>4.0329069999999996E-3</v>
      </c>
      <c r="AQ162" s="54">
        <v>4.9552229999999999E-3</v>
      </c>
      <c r="AR162" s="54">
        <v>2.4319540000000001E-3</v>
      </c>
      <c r="AS162" s="54">
        <v>5.1862710000000001E-3</v>
      </c>
      <c r="AT162" s="54">
        <v>3.8525600000000001E-3</v>
      </c>
      <c r="AU162" s="54">
        <v>4.1760679999999998E-3</v>
      </c>
      <c r="AV162" s="54">
        <v>1.80113E-3</v>
      </c>
      <c r="AW162" s="54">
        <v>3.2753349999999999E-3</v>
      </c>
    </row>
    <row r="163" spans="1:49" x14ac:dyDescent="0.2">
      <c r="A163" s="54">
        <v>115.13966480400001</v>
      </c>
      <c r="B163" s="54">
        <v>5.9501670000000001E-3</v>
      </c>
      <c r="C163" s="54">
        <v>5.1315290000000001E-3</v>
      </c>
      <c r="D163" s="54">
        <v>2.4326959999999998E-3</v>
      </c>
      <c r="E163" s="54">
        <v>3.6526599999999998E-3</v>
      </c>
      <c r="F163" s="54">
        <v>5.0472770000000002E-3</v>
      </c>
      <c r="G163" s="54">
        <v>2.698789E-3</v>
      </c>
      <c r="H163" s="54">
        <v>4.7072190000000003E-3</v>
      </c>
      <c r="I163" s="54">
        <v>7.8457720000000009E-3</v>
      </c>
      <c r="J163" s="54">
        <v>3.9759970000000002E-3</v>
      </c>
      <c r="K163" s="54">
        <v>5.2579219999999999E-3</v>
      </c>
      <c r="L163" s="54">
        <v>3.5391810000000002E-3</v>
      </c>
      <c r="M163" s="54">
        <v>5.2761589999999999E-3</v>
      </c>
      <c r="N163" s="54">
        <v>3.3799400000000001E-3</v>
      </c>
      <c r="O163" s="54">
        <v>4.3440110000000001E-3</v>
      </c>
      <c r="P163" s="54">
        <v>2.9721209999999999E-3</v>
      </c>
      <c r="Q163" s="54">
        <v>1.4835829999999999E-3</v>
      </c>
      <c r="R163" s="54">
        <v>4.6900960000000004E-3</v>
      </c>
      <c r="S163" s="54">
        <v>2.8280139999999998E-3</v>
      </c>
      <c r="T163" s="54">
        <v>1.692654E-3</v>
      </c>
      <c r="U163" s="54">
        <v>4.304141E-3</v>
      </c>
      <c r="V163" s="54">
        <v>2.7226609999999999E-3</v>
      </c>
      <c r="W163" s="54">
        <v>6.054856E-3</v>
      </c>
      <c r="X163" s="54">
        <v>1.69615E-3</v>
      </c>
      <c r="Y163" s="54">
        <v>7.7879800000000003E-4</v>
      </c>
      <c r="Z163" s="54">
        <v>4.201415E-3</v>
      </c>
      <c r="AA163" s="54">
        <v>2.3446690000000002E-3</v>
      </c>
      <c r="AB163" s="54">
        <v>2.6666300000000001E-3</v>
      </c>
      <c r="AC163" s="54">
        <v>4.002912E-3</v>
      </c>
      <c r="AD163" s="54">
        <v>4.3086720000000004E-3</v>
      </c>
      <c r="AE163" s="54">
        <v>2.1506709999999998E-3</v>
      </c>
      <c r="AF163" s="54">
        <v>3.6134140000000001E-3</v>
      </c>
      <c r="AG163" s="54">
        <v>2.2378839999999999E-3</v>
      </c>
      <c r="AH163" s="54">
        <v>2.626438E-3</v>
      </c>
      <c r="AI163" s="54">
        <v>2.0768649999999998E-3</v>
      </c>
      <c r="AJ163" s="54">
        <v>1.8132109999999999E-3</v>
      </c>
      <c r="AK163" s="54">
        <v>3.7146150000000001E-3</v>
      </c>
      <c r="AL163" s="54">
        <v>3.3410459999999999E-3</v>
      </c>
      <c r="AM163" s="54">
        <v>2.832953E-3</v>
      </c>
      <c r="AN163" s="54">
        <v>2.48037E-3</v>
      </c>
      <c r="AO163" s="54">
        <v>2.377919E-3</v>
      </c>
      <c r="AP163" s="54">
        <v>3.9763619999999998E-3</v>
      </c>
      <c r="AQ163" s="54">
        <v>4.4571410000000004E-3</v>
      </c>
      <c r="AR163" s="54">
        <v>2.488886E-3</v>
      </c>
      <c r="AS163" s="54">
        <v>4.9824029999999998E-3</v>
      </c>
      <c r="AT163" s="54">
        <v>3.4135300000000001E-3</v>
      </c>
      <c r="AU163" s="54">
        <v>3.8579759999999999E-3</v>
      </c>
      <c r="AV163" s="54">
        <v>1.788743E-3</v>
      </c>
      <c r="AW163" s="54">
        <v>3.1824639999999999E-3</v>
      </c>
    </row>
    <row r="164" spans="1:49" x14ac:dyDescent="0.2">
      <c r="A164" s="54">
        <v>116.145251397</v>
      </c>
      <c r="B164" s="54">
        <v>5.7754030000000001E-3</v>
      </c>
      <c r="C164" s="54">
        <v>4.726297E-3</v>
      </c>
      <c r="D164" s="54">
        <v>2.5064100000000001E-3</v>
      </c>
      <c r="E164" s="54">
        <v>3.4787770000000002E-3</v>
      </c>
      <c r="F164" s="54">
        <v>4.6461669999999997E-3</v>
      </c>
      <c r="G164" s="54">
        <v>2.5303769999999999E-3</v>
      </c>
      <c r="H164" s="54">
        <v>4.5235559999999998E-3</v>
      </c>
      <c r="I164" s="54">
        <v>6.9245299999999999E-3</v>
      </c>
      <c r="J164" s="54">
        <v>3.6454E-3</v>
      </c>
      <c r="K164" s="54">
        <v>5.0149529999999999E-3</v>
      </c>
      <c r="L164" s="54">
        <v>3.585474E-3</v>
      </c>
      <c r="M164" s="54">
        <v>4.9469249999999996E-3</v>
      </c>
      <c r="N164" s="54">
        <v>3.2652950000000001E-3</v>
      </c>
      <c r="O164" s="54">
        <v>4.65315E-3</v>
      </c>
      <c r="P164" s="54">
        <v>3.239207E-3</v>
      </c>
      <c r="Q164" s="54">
        <v>1.531555E-3</v>
      </c>
      <c r="R164" s="54">
        <v>4.8615230000000004E-3</v>
      </c>
      <c r="S164" s="54">
        <v>2.767486E-3</v>
      </c>
      <c r="T164" s="54">
        <v>1.7809939999999999E-3</v>
      </c>
      <c r="U164" s="54">
        <v>4.2605669999999998E-3</v>
      </c>
      <c r="V164" s="54">
        <v>2.8449249999999999E-3</v>
      </c>
      <c r="W164" s="54">
        <v>5.3307889999999998E-3</v>
      </c>
      <c r="X164" s="54">
        <v>1.735023E-3</v>
      </c>
      <c r="Y164" s="54">
        <v>8.1158399999999996E-4</v>
      </c>
      <c r="Z164" s="54">
        <v>3.4006119999999999E-3</v>
      </c>
      <c r="AA164" s="54">
        <v>2.3725040000000001E-3</v>
      </c>
      <c r="AB164" s="54">
        <v>2.4440009999999999E-3</v>
      </c>
      <c r="AC164" s="54">
        <v>4.2707470000000001E-3</v>
      </c>
      <c r="AD164" s="54">
        <v>3.8000569999999999E-3</v>
      </c>
      <c r="AE164" s="54">
        <v>2.1191560000000001E-3</v>
      </c>
      <c r="AF164" s="54">
        <v>4.0498870000000003E-3</v>
      </c>
      <c r="AG164" s="54">
        <v>2.2283160000000002E-3</v>
      </c>
      <c r="AH164" s="54">
        <v>2.4419009999999998E-3</v>
      </c>
      <c r="AI164" s="54">
        <v>2.0180200000000001E-3</v>
      </c>
      <c r="AJ164" s="54">
        <v>1.7741759999999999E-3</v>
      </c>
      <c r="AK164" s="54">
        <v>3.4943970000000002E-3</v>
      </c>
      <c r="AL164" s="54">
        <v>3.385459E-3</v>
      </c>
      <c r="AM164" s="54">
        <v>3.031677E-3</v>
      </c>
      <c r="AN164" s="54">
        <v>2.4569779999999999E-3</v>
      </c>
      <c r="AO164" s="54">
        <v>2.341779E-3</v>
      </c>
      <c r="AP164" s="54">
        <v>3.889853E-3</v>
      </c>
      <c r="AQ164" s="54">
        <v>4.3970040000000004E-3</v>
      </c>
      <c r="AR164" s="54">
        <v>2.3628759999999999E-3</v>
      </c>
      <c r="AS164" s="54">
        <v>5.1484169999999998E-3</v>
      </c>
      <c r="AT164" s="54">
        <v>3.3639780000000001E-3</v>
      </c>
      <c r="AU164" s="54">
        <v>3.4472550000000002E-3</v>
      </c>
      <c r="AV164" s="54">
        <v>1.9197249999999999E-3</v>
      </c>
      <c r="AW164" s="54">
        <v>3.0688270000000001E-3</v>
      </c>
    </row>
    <row r="165" spans="1:49" x14ac:dyDescent="0.2">
      <c r="A165" s="54">
        <v>117.150837989</v>
      </c>
      <c r="B165" s="54">
        <v>5.5910919999999998E-3</v>
      </c>
      <c r="C165" s="54">
        <v>4.5470629999999996E-3</v>
      </c>
      <c r="D165" s="54">
        <v>2.4019380000000002E-3</v>
      </c>
      <c r="E165" s="54">
        <v>3.442563E-3</v>
      </c>
      <c r="F165" s="54">
        <v>4.1330689999999996E-3</v>
      </c>
      <c r="G165" s="54">
        <v>2.4199339999999999E-3</v>
      </c>
      <c r="H165" s="54">
        <v>3.9568019999999997E-3</v>
      </c>
      <c r="I165" s="54">
        <v>5.7589959999999997E-3</v>
      </c>
      <c r="J165" s="54">
        <v>3.4203760000000001E-3</v>
      </c>
      <c r="K165" s="54">
        <v>4.7585500000000003E-3</v>
      </c>
      <c r="L165" s="54">
        <v>3.270069E-3</v>
      </c>
      <c r="M165" s="54">
        <v>4.4500609999999999E-3</v>
      </c>
      <c r="N165" s="54">
        <v>3.1585850000000002E-3</v>
      </c>
      <c r="O165" s="54">
        <v>3.9055359999999998E-3</v>
      </c>
      <c r="P165" s="54">
        <v>3.1364980000000002E-3</v>
      </c>
      <c r="Q165" s="54">
        <v>1.4711360000000001E-3</v>
      </c>
      <c r="R165" s="54">
        <v>4.572207E-3</v>
      </c>
      <c r="S165" s="54">
        <v>2.5178869999999999E-3</v>
      </c>
      <c r="T165" s="54">
        <v>1.8440170000000001E-3</v>
      </c>
      <c r="U165" s="54">
        <v>4.1087429999999998E-3</v>
      </c>
      <c r="V165" s="54">
        <v>2.509243E-3</v>
      </c>
      <c r="W165" s="54">
        <v>4.7421540000000002E-3</v>
      </c>
      <c r="X165" s="54">
        <v>1.7463400000000001E-3</v>
      </c>
      <c r="Y165" s="54">
        <v>8.3781999999999997E-4</v>
      </c>
      <c r="Z165" s="54">
        <v>2.7250439999999998E-3</v>
      </c>
      <c r="AA165" s="54">
        <v>2.3891989999999998E-3</v>
      </c>
      <c r="AB165" s="54">
        <v>1.9585560000000002E-3</v>
      </c>
      <c r="AC165" s="54">
        <v>4.3824119999999996E-3</v>
      </c>
      <c r="AD165" s="54">
        <v>3.8255329999999999E-3</v>
      </c>
      <c r="AE165" s="54">
        <v>2.008564E-3</v>
      </c>
      <c r="AF165" s="54">
        <v>4.4048660000000003E-3</v>
      </c>
      <c r="AG165" s="54">
        <v>2.0926450000000002E-3</v>
      </c>
      <c r="AH165" s="54">
        <v>2.574092E-3</v>
      </c>
      <c r="AI165" s="54">
        <v>2.0270370000000002E-3</v>
      </c>
      <c r="AJ165" s="54">
        <v>1.696393E-3</v>
      </c>
      <c r="AK165" s="54">
        <v>3.2150109999999998E-3</v>
      </c>
      <c r="AL165" s="54">
        <v>3.3649180000000002E-3</v>
      </c>
      <c r="AM165" s="54">
        <v>3.1204739999999998E-3</v>
      </c>
      <c r="AN165" s="54">
        <v>2.3208479999999999E-3</v>
      </c>
      <c r="AO165" s="54">
        <v>2.2308150000000001E-3</v>
      </c>
      <c r="AP165" s="54">
        <v>3.86777E-3</v>
      </c>
      <c r="AQ165" s="54">
        <v>4.0480159999999998E-3</v>
      </c>
      <c r="AR165" s="54">
        <v>2.2587779999999999E-3</v>
      </c>
      <c r="AS165" s="54">
        <v>4.660956E-3</v>
      </c>
      <c r="AT165" s="54">
        <v>3.3336080000000001E-3</v>
      </c>
      <c r="AU165" s="54">
        <v>3.609475E-3</v>
      </c>
      <c r="AV165" s="54">
        <v>1.8558789999999999E-3</v>
      </c>
      <c r="AW165" s="54">
        <v>2.7992529999999998E-3</v>
      </c>
    </row>
    <row r="166" spans="1:49" x14ac:dyDescent="0.2">
      <c r="A166" s="54">
        <v>118.156424581</v>
      </c>
      <c r="B166" s="54">
        <v>5.7721070000000003E-3</v>
      </c>
      <c r="C166" s="54">
        <v>4.3355449999999997E-3</v>
      </c>
      <c r="D166" s="54">
        <v>2.638427E-3</v>
      </c>
      <c r="E166" s="54">
        <v>3.175064E-3</v>
      </c>
      <c r="F166" s="54">
        <v>4.0972639999999998E-3</v>
      </c>
      <c r="G166" s="54">
        <v>2.3635560000000002E-3</v>
      </c>
      <c r="H166" s="54">
        <v>3.678059E-3</v>
      </c>
      <c r="I166" s="54">
        <v>5.127815E-3</v>
      </c>
      <c r="J166" s="54">
        <v>3.3842999999999998E-3</v>
      </c>
      <c r="K166" s="54">
        <v>4.2370510000000004E-3</v>
      </c>
      <c r="L166" s="54">
        <v>3.4798889999999999E-3</v>
      </c>
      <c r="M166" s="54">
        <v>3.9955299999999997E-3</v>
      </c>
      <c r="N166" s="54">
        <v>3.0958679999999999E-3</v>
      </c>
      <c r="O166" s="54">
        <v>4.3389850000000001E-3</v>
      </c>
      <c r="P166" s="54">
        <v>3.2465900000000002E-3</v>
      </c>
      <c r="Q166" s="54">
        <v>1.5117069999999999E-3</v>
      </c>
      <c r="R166" s="54">
        <v>4.3244019999999998E-3</v>
      </c>
      <c r="S166" s="54">
        <v>2.3928370000000001E-3</v>
      </c>
      <c r="T166" s="54">
        <v>1.8846749999999999E-3</v>
      </c>
      <c r="U166" s="54">
        <v>4.2004649999999996E-3</v>
      </c>
      <c r="V166" s="54">
        <v>2.288076E-3</v>
      </c>
      <c r="W166" s="54">
        <v>4.2155459999999997E-3</v>
      </c>
      <c r="X166" s="54">
        <v>1.7701769999999999E-3</v>
      </c>
      <c r="Y166" s="54">
        <v>8.8192700000000001E-4</v>
      </c>
      <c r="Z166" s="54">
        <v>2.521803E-3</v>
      </c>
      <c r="AA166" s="54">
        <v>2.3178909999999999E-3</v>
      </c>
      <c r="AB166" s="54">
        <v>2.1003900000000002E-3</v>
      </c>
      <c r="AC166" s="54">
        <v>4.6143419999999996E-3</v>
      </c>
      <c r="AD166" s="54">
        <v>3.9064269999999996E-3</v>
      </c>
      <c r="AE166" s="54">
        <v>2.0016999999999999E-3</v>
      </c>
      <c r="AF166" s="54">
        <v>4.5508470000000002E-3</v>
      </c>
      <c r="AG166" s="54">
        <v>2.0337390000000001E-3</v>
      </c>
      <c r="AH166" s="54">
        <v>2.7605490000000002E-3</v>
      </c>
      <c r="AI166" s="54">
        <v>1.9906059999999998E-3</v>
      </c>
      <c r="AJ166" s="54">
        <v>1.641731E-3</v>
      </c>
      <c r="AK166" s="54">
        <v>3.2934359999999998E-3</v>
      </c>
      <c r="AL166" s="54">
        <v>3.403976E-3</v>
      </c>
      <c r="AM166" s="54">
        <v>3.3215599999999999E-3</v>
      </c>
      <c r="AN166" s="54">
        <v>2.1312599999999998E-3</v>
      </c>
      <c r="AO166" s="54">
        <v>2.4073330000000002E-3</v>
      </c>
      <c r="AP166" s="54">
        <v>3.7173280000000002E-3</v>
      </c>
      <c r="AQ166" s="54">
        <v>4.4286919999999997E-3</v>
      </c>
      <c r="AR166" s="54">
        <v>2.4409000000000002E-3</v>
      </c>
      <c r="AS166" s="54">
        <v>3.8084199999999999E-3</v>
      </c>
      <c r="AT166" s="54">
        <v>3.5485069999999998E-3</v>
      </c>
      <c r="AU166" s="54">
        <v>3.6241770000000001E-3</v>
      </c>
      <c r="AV166" s="54">
        <v>1.6931699999999999E-3</v>
      </c>
      <c r="AW166" s="54">
        <v>2.802237E-3</v>
      </c>
    </row>
    <row r="167" spans="1:49" x14ac:dyDescent="0.2">
      <c r="A167" s="54">
        <v>119.162011173</v>
      </c>
      <c r="B167" s="54">
        <v>5.4086949999999998E-3</v>
      </c>
      <c r="C167" s="54">
        <v>3.9292470000000003E-3</v>
      </c>
      <c r="D167" s="54">
        <v>2.7217299999999999E-3</v>
      </c>
      <c r="E167" s="54">
        <v>3.0425729999999998E-3</v>
      </c>
      <c r="F167" s="54">
        <v>4.0482340000000004E-3</v>
      </c>
      <c r="G167" s="54">
        <v>2.2527469999999998E-3</v>
      </c>
      <c r="H167" s="54">
        <v>3.6352789999999999E-3</v>
      </c>
      <c r="I167" s="54">
        <v>4.5553399999999997E-3</v>
      </c>
      <c r="J167" s="54">
        <v>3.0771399999999999E-3</v>
      </c>
      <c r="K167" s="54">
        <v>4.16738E-3</v>
      </c>
      <c r="L167" s="54">
        <v>3.6216899999999999E-3</v>
      </c>
      <c r="M167" s="54">
        <v>3.7148260000000001E-3</v>
      </c>
      <c r="N167" s="54">
        <v>3.1424539999999998E-3</v>
      </c>
      <c r="O167" s="54">
        <v>4.4648350000000003E-3</v>
      </c>
      <c r="P167" s="54">
        <v>2.8662840000000002E-3</v>
      </c>
      <c r="Q167" s="54">
        <v>1.644139E-3</v>
      </c>
      <c r="R167" s="54">
        <v>4.2537139999999996E-3</v>
      </c>
      <c r="S167" s="54">
        <v>2.5767540000000001E-3</v>
      </c>
      <c r="T167" s="54">
        <v>1.935445E-3</v>
      </c>
      <c r="U167" s="54">
        <v>3.9341929999999999E-3</v>
      </c>
      <c r="V167" s="54">
        <v>2.40018E-3</v>
      </c>
      <c r="W167" s="54">
        <v>4.2270939999999998E-3</v>
      </c>
      <c r="X167" s="54">
        <v>1.791857E-3</v>
      </c>
      <c r="Y167" s="54">
        <v>9.1804600000000005E-4</v>
      </c>
      <c r="Z167" s="54">
        <v>2.7506480000000001E-3</v>
      </c>
      <c r="AA167" s="54">
        <v>2.5155989999999999E-3</v>
      </c>
      <c r="AB167" s="54">
        <v>2.1246020000000002E-3</v>
      </c>
      <c r="AC167" s="54">
        <v>4.6375890000000001E-3</v>
      </c>
      <c r="AD167" s="54">
        <v>3.6758369999999999E-3</v>
      </c>
      <c r="AE167" s="54">
        <v>1.9995099999999999E-3</v>
      </c>
      <c r="AF167" s="54">
        <v>4.3569819999999997E-3</v>
      </c>
      <c r="AG167" s="54">
        <v>2.04214E-3</v>
      </c>
      <c r="AH167" s="54">
        <v>2.5957770000000001E-3</v>
      </c>
      <c r="AI167" s="54">
        <v>2.182378E-3</v>
      </c>
      <c r="AJ167" s="54">
        <v>1.616988E-3</v>
      </c>
      <c r="AK167" s="54">
        <v>3.4192129999999999E-3</v>
      </c>
      <c r="AL167" s="54">
        <v>3.4271459999999998E-3</v>
      </c>
      <c r="AM167" s="54">
        <v>3.616279E-3</v>
      </c>
      <c r="AN167" s="54">
        <v>2.1268120000000001E-3</v>
      </c>
      <c r="AO167" s="54">
        <v>2.4255449999999999E-3</v>
      </c>
      <c r="AP167" s="54">
        <v>3.5554570000000001E-3</v>
      </c>
      <c r="AQ167" s="54">
        <v>4.6488750000000002E-3</v>
      </c>
      <c r="AR167" s="54">
        <v>2.664923E-3</v>
      </c>
      <c r="AS167" s="54">
        <v>3.526632E-3</v>
      </c>
      <c r="AT167" s="54">
        <v>3.7465509999999999E-3</v>
      </c>
      <c r="AU167" s="54">
        <v>3.3843110000000001E-3</v>
      </c>
      <c r="AV167" s="54">
        <v>1.6820870000000001E-3</v>
      </c>
      <c r="AW167" s="54">
        <v>2.8881139999999998E-3</v>
      </c>
    </row>
    <row r="168" spans="1:49" x14ac:dyDescent="0.2">
      <c r="A168" s="54">
        <v>120.167597765</v>
      </c>
      <c r="B168" s="54">
        <v>5.6310609999999997E-3</v>
      </c>
      <c r="C168" s="54">
        <v>3.7708630000000002E-3</v>
      </c>
      <c r="D168" s="54">
        <v>2.5586099999999998E-3</v>
      </c>
      <c r="E168" s="54">
        <v>3.1894330000000002E-3</v>
      </c>
      <c r="F168" s="54">
        <v>3.9020719999999999E-3</v>
      </c>
      <c r="G168" s="54">
        <v>2.0547870000000002E-3</v>
      </c>
      <c r="H168" s="54">
        <v>3.3764089999999999E-3</v>
      </c>
      <c r="I168" s="54">
        <v>4.2039139999999996E-3</v>
      </c>
      <c r="J168" s="54">
        <v>3.3656490000000001E-3</v>
      </c>
      <c r="K168" s="54">
        <v>4.0120449999999997E-3</v>
      </c>
      <c r="L168" s="54">
        <v>3.6044319999999999E-3</v>
      </c>
      <c r="M168" s="54">
        <v>3.6017290000000001E-3</v>
      </c>
      <c r="N168" s="54">
        <v>3.314493E-3</v>
      </c>
      <c r="O168" s="54">
        <v>4.1526779999999999E-3</v>
      </c>
      <c r="P168" s="54">
        <v>2.3866130000000001E-3</v>
      </c>
      <c r="Q168" s="54">
        <v>1.9938299999999998E-3</v>
      </c>
      <c r="R168" s="54">
        <v>4.3298770000000002E-3</v>
      </c>
      <c r="S168" s="54">
        <v>2.9915139999999998E-3</v>
      </c>
      <c r="T168" s="54">
        <v>1.9814770000000002E-3</v>
      </c>
      <c r="U168" s="54">
        <v>3.6997219999999999E-3</v>
      </c>
      <c r="V168" s="54">
        <v>2.404378E-3</v>
      </c>
      <c r="W168" s="54">
        <v>3.9943540000000003E-3</v>
      </c>
      <c r="X168" s="54">
        <v>1.8308389999999999E-3</v>
      </c>
      <c r="Y168" s="54">
        <v>9.939949999999999E-4</v>
      </c>
      <c r="Z168" s="54">
        <v>3.0488020000000002E-3</v>
      </c>
      <c r="AA168" s="54">
        <v>2.5866180000000002E-3</v>
      </c>
      <c r="AB168" s="54">
        <v>2.0893019999999999E-3</v>
      </c>
      <c r="AC168" s="54">
        <v>4.5263889999999996E-3</v>
      </c>
      <c r="AD168" s="54">
        <v>3.4630500000000001E-3</v>
      </c>
      <c r="AE168" s="54">
        <v>1.9320279999999999E-3</v>
      </c>
      <c r="AF168" s="54">
        <v>3.9332919999999997E-3</v>
      </c>
      <c r="AG168" s="54">
        <v>2.0895660000000002E-3</v>
      </c>
      <c r="AH168" s="54">
        <v>2.510511E-3</v>
      </c>
      <c r="AI168" s="54">
        <v>2.1433229999999999E-3</v>
      </c>
      <c r="AJ168" s="54">
        <v>1.6818880000000001E-3</v>
      </c>
      <c r="AK168" s="54">
        <v>3.5139979999999999E-3</v>
      </c>
      <c r="AL168" s="54">
        <v>3.5202699999999998E-3</v>
      </c>
      <c r="AM168" s="54">
        <v>3.8137520000000001E-3</v>
      </c>
      <c r="AN168" s="54">
        <v>2.158128E-3</v>
      </c>
      <c r="AO168" s="54">
        <v>2.4179639999999999E-3</v>
      </c>
      <c r="AP168" s="54">
        <v>3.4498250000000001E-3</v>
      </c>
      <c r="AQ168" s="54">
        <v>4.457117E-3</v>
      </c>
      <c r="AR168" s="54">
        <v>2.364634E-3</v>
      </c>
      <c r="AS168" s="54">
        <v>3.5805469999999999E-3</v>
      </c>
      <c r="AT168" s="54">
        <v>3.6799739999999999E-3</v>
      </c>
      <c r="AU168" s="54">
        <v>3.3688260000000001E-3</v>
      </c>
      <c r="AV168" s="54">
        <v>1.8513959999999999E-3</v>
      </c>
      <c r="AW168" s="54">
        <v>2.6880129999999999E-3</v>
      </c>
    </row>
    <row r="169" spans="1:49" x14ac:dyDescent="0.2">
      <c r="A169" s="54">
        <v>121.173184358</v>
      </c>
      <c r="B169" s="54">
        <v>6.0846499999999996E-3</v>
      </c>
      <c r="C169" s="54">
        <v>3.487824E-3</v>
      </c>
      <c r="D169" s="54">
        <v>2.8674180000000001E-3</v>
      </c>
      <c r="E169" s="54">
        <v>3.387181E-3</v>
      </c>
      <c r="F169" s="54">
        <v>3.6270479999999999E-3</v>
      </c>
      <c r="G169" s="54">
        <v>1.912282E-3</v>
      </c>
      <c r="H169" s="54">
        <v>3.4347510000000002E-3</v>
      </c>
      <c r="I169" s="54">
        <v>4.0474589999999998E-3</v>
      </c>
      <c r="J169" s="54">
        <v>3.464773E-3</v>
      </c>
      <c r="K169" s="54">
        <v>3.5592330000000002E-3</v>
      </c>
      <c r="L169" s="54">
        <v>3.5554919999999999E-3</v>
      </c>
      <c r="M169" s="54">
        <v>3.5732099999999998E-3</v>
      </c>
      <c r="N169" s="54">
        <v>3.2964299999999999E-3</v>
      </c>
      <c r="O169" s="54">
        <v>4.1149969999999996E-3</v>
      </c>
      <c r="P169" s="54">
        <v>2.4098840000000002E-3</v>
      </c>
      <c r="Q169" s="54">
        <v>2.5556210000000001E-3</v>
      </c>
      <c r="R169" s="54">
        <v>4.5129230000000003E-3</v>
      </c>
      <c r="S169" s="54">
        <v>3.3190469999999999E-3</v>
      </c>
      <c r="T169" s="54">
        <v>2.0126290000000002E-3</v>
      </c>
      <c r="U169" s="54">
        <v>3.612465E-3</v>
      </c>
      <c r="V169" s="54">
        <v>2.3913789999999999E-3</v>
      </c>
      <c r="W169" s="54">
        <v>4.3666820000000002E-3</v>
      </c>
      <c r="X169" s="54">
        <v>1.871209E-3</v>
      </c>
      <c r="Y169" s="54">
        <v>1.05035E-3</v>
      </c>
      <c r="Z169" s="54">
        <v>3.0682959999999999E-3</v>
      </c>
      <c r="AA169" s="54">
        <v>2.2933139999999999E-3</v>
      </c>
      <c r="AB169" s="54">
        <v>2.2590380000000001E-3</v>
      </c>
      <c r="AC169" s="54">
        <v>4.2489839999999999E-3</v>
      </c>
      <c r="AD169" s="54">
        <v>3.3456480000000001E-3</v>
      </c>
      <c r="AE169" s="54">
        <v>1.8466929999999999E-3</v>
      </c>
      <c r="AF169" s="54">
        <v>3.632251E-3</v>
      </c>
      <c r="AG169" s="54">
        <v>2.2680280000000001E-3</v>
      </c>
      <c r="AH169" s="54">
        <v>2.691457E-3</v>
      </c>
      <c r="AI169" s="54">
        <v>2.0697459999999999E-3</v>
      </c>
      <c r="AJ169" s="54">
        <v>1.7630110000000001E-3</v>
      </c>
      <c r="AK169" s="54">
        <v>3.855799E-3</v>
      </c>
      <c r="AL169" s="54">
        <v>3.6432190000000001E-3</v>
      </c>
      <c r="AM169" s="54">
        <v>3.958573E-3</v>
      </c>
      <c r="AN169" s="54">
        <v>2.2995139999999999E-3</v>
      </c>
      <c r="AO169" s="54">
        <v>2.254762E-3</v>
      </c>
      <c r="AP169" s="54">
        <v>3.3524449999999999E-3</v>
      </c>
      <c r="AQ169" s="54">
        <v>4.2268030000000003E-3</v>
      </c>
      <c r="AR169" s="54">
        <v>2.1233480000000002E-3</v>
      </c>
      <c r="AS169" s="54">
        <v>3.281707E-3</v>
      </c>
      <c r="AT169" s="54">
        <v>3.6143120000000002E-3</v>
      </c>
      <c r="AU169" s="54">
        <v>3.4896020000000001E-3</v>
      </c>
      <c r="AV169" s="54">
        <v>1.8199659999999999E-3</v>
      </c>
      <c r="AW169" s="54">
        <v>2.4080310000000001E-3</v>
      </c>
    </row>
    <row r="170" spans="1:49" x14ac:dyDescent="0.2">
      <c r="A170" s="54">
        <v>122.17877095</v>
      </c>
      <c r="B170" s="54">
        <v>5.5710209999999998E-3</v>
      </c>
      <c r="C170" s="54">
        <v>3.613181E-3</v>
      </c>
      <c r="D170" s="54">
        <v>3.3717840000000001E-3</v>
      </c>
      <c r="E170" s="54">
        <v>2.982742E-3</v>
      </c>
      <c r="F170" s="54">
        <v>3.7569769999999999E-3</v>
      </c>
      <c r="G170" s="54">
        <v>1.869183E-3</v>
      </c>
      <c r="H170" s="54">
        <v>3.338527E-3</v>
      </c>
      <c r="I170" s="54">
        <v>3.9739770000000001E-3</v>
      </c>
      <c r="J170" s="54">
        <v>3.0967920000000001E-3</v>
      </c>
      <c r="K170" s="54">
        <v>3.3873900000000001E-3</v>
      </c>
      <c r="L170" s="54">
        <v>3.3671339999999999E-3</v>
      </c>
      <c r="M170" s="54">
        <v>3.4698950000000002E-3</v>
      </c>
      <c r="N170" s="54">
        <v>3.1292609999999999E-3</v>
      </c>
      <c r="O170" s="54">
        <v>3.4669570000000001E-3</v>
      </c>
      <c r="P170" s="54">
        <v>2.6270730000000002E-3</v>
      </c>
      <c r="Q170" s="54">
        <v>3.3530040000000001E-3</v>
      </c>
      <c r="R170" s="54">
        <v>4.6195810000000002E-3</v>
      </c>
      <c r="S170" s="54">
        <v>3.2986819999999998E-3</v>
      </c>
      <c r="T170" s="54">
        <v>2.0261400000000001E-3</v>
      </c>
      <c r="U170" s="54">
        <v>3.6405949999999999E-3</v>
      </c>
      <c r="V170" s="54">
        <v>2.450416E-3</v>
      </c>
      <c r="W170" s="54">
        <v>4.0305749999999998E-3</v>
      </c>
      <c r="X170" s="54">
        <v>1.9186800000000001E-3</v>
      </c>
      <c r="Y170" s="54">
        <v>1.1193679999999999E-3</v>
      </c>
      <c r="Z170" s="54">
        <v>2.8457199999999999E-3</v>
      </c>
      <c r="AA170" s="54">
        <v>2.3221399999999999E-3</v>
      </c>
      <c r="AB170" s="54">
        <v>2.2972230000000001E-3</v>
      </c>
      <c r="AC170" s="54">
        <v>3.8340119999999999E-3</v>
      </c>
      <c r="AD170" s="54">
        <v>3.1210539999999998E-3</v>
      </c>
      <c r="AE170" s="54">
        <v>1.8108390000000001E-3</v>
      </c>
      <c r="AF170" s="54">
        <v>3.259414E-3</v>
      </c>
      <c r="AG170" s="54">
        <v>2.5396709999999999E-3</v>
      </c>
      <c r="AH170" s="54">
        <v>2.7979569999999998E-3</v>
      </c>
      <c r="AI170" s="54">
        <v>2.0385939999999999E-3</v>
      </c>
      <c r="AJ170" s="54">
        <v>1.7636749999999999E-3</v>
      </c>
      <c r="AK170" s="54">
        <v>3.8760460000000002E-3</v>
      </c>
      <c r="AL170" s="54">
        <v>3.545805E-3</v>
      </c>
      <c r="AM170" s="54">
        <v>4.149458E-3</v>
      </c>
      <c r="AN170" s="54">
        <v>2.169935E-3</v>
      </c>
      <c r="AO170" s="54">
        <v>2.4421109999999998E-3</v>
      </c>
      <c r="AP170" s="54">
        <v>3.024288E-3</v>
      </c>
      <c r="AQ170" s="54">
        <v>4.1008850000000003E-3</v>
      </c>
      <c r="AR170" s="54">
        <v>2.3805940000000002E-3</v>
      </c>
      <c r="AS170" s="54">
        <v>2.8145520000000001E-3</v>
      </c>
      <c r="AT170" s="54">
        <v>3.4045239999999999E-3</v>
      </c>
      <c r="AU170" s="54">
        <v>3.3807899999999998E-3</v>
      </c>
      <c r="AV170" s="54">
        <v>1.7949789999999999E-3</v>
      </c>
      <c r="AW170" s="54">
        <v>2.3302280000000002E-3</v>
      </c>
    </row>
    <row r="171" spans="1:49" x14ac:dyDescent="0.2">
      <c r="A171" s="54">
        <v>123.184357542</v>
      </c>
      <c r="B171" s="54">
        <v>5.5376540000000004E-3</v>
      </c>
      <c r="C171" s="54">
        <v>3.6575499999999999E-3</v>
      </c>
      <c r="D171" s="54">
        <v>3.2600870000000001E-3</v>
      </c>
      <c r="E171" s="54">
        <v>2.7326619999999999E-3</v>
      </c>
      <c r="F171" s="54">
        <v>3.9153870000000002E-3</v>
      </c>
      <c r="G171" s="54">
        <v>1.908433E-3</v>
      </c>
      <c r="H171" s="54">
        <v>3.5879039999999998E-3</v>
      </c>
      <c r="I171" s="54">
        <v>3.9631320000000003E-3</v>
      </c>
      <c r="J171" s="54">
        <v>3.3339369999999999E-3</v>
      </c>
      <c r="K171" s="54">
        <v>3.169818E-3</v>
      </c>
      <c r="L171" s="54">
        <v>3.384363E-3</v>
      </c>
      <c r="M171" s="54">
        <v>3.3744579999999999E-3</v>
      </c>
      <c r="N171" s="54">
        <v>3.16373E-3</v>
      </c>
      <c r="O171" s="54">
        <v>3.588847E-3</v>
      </c>
      <c r="P171" s="54">
        <v>2.7096949999999998E-3</v>
      </c>
      <c r="Q171" s="54">
        <v>4.1141090000000003E-3</v>
      </c>
      <c r="R171" s="54">
        <v>4.6244609999999998E-3</v>
      </c>
      <c r="S171" s="54">
        <v>2.974202E-3</v>
      </c>
      <c r="T171" s="54">
        <v>2.0662359999999999E-3</v>
      </c>
      <c r="U171" s="54">
        <v>3.5261590000000001E-3</v>
      </c>
      <c r="V171" s="54">
        <v>2.620973E-3</v>
      </c>
      <c r="W171" s="54">
        <v>3.9390029999999999E-3</v>
      </c>
      <c r="X171" s="54">
        <v>1.9698599999999999E-3</v>
      </c>
      <c r="Y171" s="54">
        <v>1.195581E-3</v>
      </c>
      <c r="Z171" s="54">
        <v>2.6630360000000001E-3</v>
      </c>
      <c r="AA171" s="54">
        <v>2.4208160000000001E-3</v>
      </c>
      <c r="AB171" s="54">
        <v>2.0405509999999998E-3</v>
      </c>
      <c r="AC171" s="54">
        <v>3.2877649999999998E-3</v>
      </c>
      <c r="AD171" s="54">
        <v>3.094187E-3</v>
      </c>
      <c r="AE171" s="54">
        <v>1.875369E-3</v>
      </c>
      <c r="AF171" s="54">
        <v>3.028719E-3</v>
      </c>
      <c r="AG171" s="54">
        <v>2.5877249999999999E-3</v>
      </c>
      <c r="AH171" s="54">
        <v>2.5853650000000001E-3</v>
      </c>
      <c r="AI171" s="54">
        <v>2.0317009999999999E-3</v>
      </c>
      <c r="AJ171" s="54">
        <v>1.748458E-3</v>
      </c>
      <c r="AK171" s="54">
        <v>3.6990450000000002E-3</v>
      </c>
      <c r="AL171" s="54">
        <v>3.3569400000000001E-3</v>
      </c>
      <c r="AM171" s="54">
        <v>4.436962E-3</v>
      </c>
      <c r="AN171" s="54">
        <v>2.2544449999999999E-3</v>
      </c>
      <c r="AO171" s="54">
        <v>2.6641049999999999E-3</v>
      </c>
      <c r="AP171" s="54">
        <v>3.0056879999999998E-3</v>
      </c>
      <c r="AQ171" s="54">
        <v>4.520942E-3</v>
      </c>
      <c r="AR171" s="54">
        <v>2.205477E-3</v>
      </c>
      <c r="AS171" s="54">
        <v>2.748913E-3</v>
      </c>
      <c r="AT171" s="54">
        <v>3.358041E-3</v>
      </c>
      <c r="AU171" s="54">
        <v>3.4879749999999999E-3</v>
      </c>
      <c r="AV171" s="54">
        <v>1.757717E-3</v>
      </c>
      <c r="AW171" s="54">
        <v>2.4761589999999999E-3</v>
      </c>
    </row>
    <row r="172" spans="1:49" x14ac:dyDescent="0.2">
      <c r="A172" s="54">
        <v>124.189944134</v>
      </c>
      <c r="B172" s="54">
        <v>5.5567749999999999E-3</v>
      </c>
      <c r="C172" s="54">
        <v>3.754126E-3</v>
      </c>
      <c r="D172" s="54">
        <v>3.12809E-3</v>
      </c>
      <c r="E172" s="54">
        <v>2.8761569999999998E-3</v>
      </c>
      <c r="F172" s="54">
        <v>3.7746870000000001E-3</v>
      </c>
      <c r="G172" s="54">
        <v>1.950867E-3</v>
      </c>
      <c r="H172" s="54">
        <v>3.583756E-3</v>
      </c>
      <c r="I172" s="54">
        <v>4.1111589999999996E-3</v>
      </c>
      <c r="J172" s="54">
        <v>3.6988519999999999E-3</v>
      </c>
      <c r="K172" s="54">
        <v>3.2430699999999998E-3</v>
      </c>
      <c r="L172" s="54">
        <v>3.3842830000000001E-3</v>
      </c>
      <c r="M172" s="54">
        <v>3.4251440000000002E-3</v>
      </c>
      <c r="N172" s="54">
        <v>3.1875200000000001E-3</v>
      </c>
      <c r="O172" s="54">
        <v>3.865079E-3</v>
      </c>
      <c r="P172" s="54">
        <v>2.6221529999999999E-3</v>
      </c>
      <c r="Q172" s="54">
        <v>4.6078070000000002E-3</v>
      </c>
      <c r="R172" s="54">
        <v>4.3918849999999999E-3</v>
      </c>
      <c r="S172" s="54">
        <v>2.7591970000000001E-3</v>
      </c>
      <c r="T172" s="54">
        <v>2.0795000000000002E-3</v>
      </c>
      <c r="U172" s="54">
        <v>3.2116720000000001E-3</v>
      </c>
      <c r="V172" s="54">
        <v>2.6259780000000002E-3</v>
      </c>
      <c r="W172" s="54">
        <v>4.0023180000000004E-3</v>
      </c>
      <c r="X172" s="54">
        <v>2.0229470000000002E-3</v>
      </c>
      <c r="Y172" s="54">
        <v>1.269397E-3</v>
      </c>
      <c r="Z172" s="54">
        <v>2.8374329999999999E-3</v>
      </c>
      <c r="AA172" s="54">
        <v>2.5883479999999999E-3</v>
      </c>
      <c r="AB172" s="54">
        <v>2.0550170000000001E-3</v>
      </c>
      <c r="AC172" s="54">
        <v>3.3880339999999998E-3</v>
      </c>
      <c r="AD172" s="54">
        <v>3.05383E-3</v>
      </c>
      <c r="AE172" s="54">
        <v>2.053601E-3</v>
      </c>
      <c r="AF172" s="54">
        <v>2.9811019999999998E-3</v>
      </c>
      <c r="AG172" s="54">
        <v>2.495878E-3</v>
      </c>
      <c r="AH172" s="54">
        <v>2.3770979999999998E-3</v>
      </c>
      <c r="AI172" s="54">
        <v>2.103981E-3</v>
      </c>
      <c r="AJ172" s="54">
        <v>1.7660379999999999E-3</v>
      </c>
      <c r="AK172" s="54">
        <v>3.419526E-3</v>
      </c>
      <c r="AL172" s="54">
        <v>3.2779620000000001E-3</v>
      </c>
      <c r="AM172" s="54">
        <v>4.7701150000000001E-3</v>
      </c>
      <c r="AN172" s="54">
        <v>2.2946300000000002E-3</v>
      </c>
      <c r="AO172" s="54">
        <v>2.7045350000000001E-3</v>
      </c>
      <c r="AP172" s="54">
        <v>2.996252E-3</v>
      </c>
      <c r="AQ172" s="54">
        <v>4.4444350000000001E-3</v>
      </c>
      <c r="AR172" s="54">
        <v>2.460074E-3</v>
      </c>
      <c r="AS172" s="54">
        <v>2.7507149999999999E-3</v>
      </c>
      <c r="AT172" s="54">
        <v>3.0906499999999999E-3</v>
      </c>
      <c r="AU172" s="54">
        <v>3.7793570000000001E-3</v>
      </c>
      <c r="AV172" s="54">
        <v>2.033375E-3</v>
      </c>
      <c r="AW172" s="54">
        <v>2.5732820000000001E-3</v>
      </c>
    </row>
    <row r="173" spans="1:49" x14ac:dyDescent="0.2">
      <c r="A173" s="54">
        <v>125.195530726</v>
      </c>
      <c r="B173" s="54">
        <v>5.2269020000000003E-3</v>
      </c>
      <c r="C173" s="54">
        <v>3.8600430000000001E-3</v>
      </c>
      <c r="D173" s="54">
        <v>3.1943739999999998E-3</v>
      </c>
      <c r="E173" s="54">
        <v>3.102156E-3</v>
      </c>
      <c r="F173" s="54">
        <v>3.7124229999999999E-3</v>
      </c>
      <c r="G173" s="54">
        <v>1.8985409999999999E-3</v>
      </c>
      <c r="H173" s="54">
        <v>3.0859540000000001E-3</v>
      </c>
      <c r="I173" s="54">
        <v>4.1192779999999997E-3</v>
      </c>
      <c r="J173" s="54">
        <v>3.5541650000000002E-3</v>
      </c>
      <c r="K173" s="54">
        <v>3.2473649999999999E-3</v>
      </c>
      <c r="L173" s="54">
        <v>3.1919679999999999E-3</v>
      </c>
      <c r="M173" s="54">
        <v>3.3756720000000001E-3</v>
      </c>
      <c r="N173" s="54">
        <v>3.1946050000000001E-3</v>
      </c>
      <c r="O173" s="54">
        <v>3.41626E-3</v>
      </c>
      <c r="P173" s="54">
        <v>2.889534E-3</v>
      </c>
      <c r="Q173" s="54">
        <v>5.1589369999999997E-3</v>
      </c>
      <c r="R173" s="54">
        <v>4.0450479999999999E-3</v>
      </c>
      <c r="S173" s="54">
        <v>2.7933839999999999E-3</v>
      </c>
      <c r="T173" s="54">
        <v>2.0428640000000001E-3</v>
      </c>
      <c r="U173" s="54">
        <v>3.3244759999999998E-3</v>
      </c>
      <c r="V173" s="54">
        <v>2.6978240000000001E-3</v>
      </c>
      <c r="W173" s="54">
        <v>4.0826609999999996E-3</v>
      </c>
      <c r="X173" s="54">
        <v>2.0767030000000001E-3</v>
      </c>
      <c r="Y173" s="54">
        <v>1.349034E-3</v>
      </c>
      <c r="Z173" s="54">
        <v>3.2794E-3</v>
      </c>
      <c r="AA173" s="54">
        <v>2.3797169999999999E-3</v>
      </c>
      <c r="AB173" s="54">
        <v>2.2029189999999998E-3</v>
      </c>
      <c r="AC173" s="54">
        <v>3.3579769999999998E-3</v>
      </c>
      <c r="AD173" s="54">
        <v>3.0092069999999999E-3</v>
      </c>
      <c r="AE173" s="54">
        <v>2.1847730000000001E-3</v>
      </c>
      <c r="AF173" s="54">
        <v>2.8623350000000001E-3</v>
      </c>
      <c r="AG173" s="54">
        <v>2.1751470000000001E-3</v>
      </c>
      <c r="AH173" s="54">
        <v>2.3567050000000002E-3</v>
      </c>
      <c r="AI173" s="54">
        <v>2.0852930000000002E-3</v>
      </c>
      <c r="AJ173" s="54">
        <v>1.7947950000000001E-3</v>
      </c>
      <c r="AK173" s="54">
        <v>3.4886589999999999E-3</v>
      </c>
      <c r="AL173" s="54">
        <v>3.438478E-3</v>
      </c>
      <c r="AM173" s="54">
        <v>5.102166E-3</v>
      </c>
      <c r="AN173" s="54">
        <v>2.525565E-3</v>
      </c>
      <c r="AO173" s="54">
        <v>2.7173869999999999E-3</v>
      </c>
      <c r="AP173" s="54">
        <v>2.9082689999999998E-3</v>
      </c>
      <c r="AQ173" s="54">
        <v>4.4079699999999998E-3</v>
      </c>
      <c r="AR173" s="54">
        <v>2.3706759999999999E-3</v>
      </c>
      <c r="AS173" s="54">
        <v>2.7047989999999999E-3</v>
      </c>
      <c r="AT173" s="54">
        <v>3.0150009999999998E-3</v>
      </c>
      <c r="AU173" s="54">
        <v>3.9250040000000002E-3</v>
      </c>
      <c r="AV173" s="54">
        <v>2.1865959999999999E-3</v>
      </c>
      <c r="AW173" s="54">
        <v>2.612222E-3</v>
      </c>
    </row>
    <row r="174" spans="1:49" x14ac:dyDescent="0.2">
      <c r="A174" s="54">
        <v>126.201117318</v>
      </c>
      <c r="B174" s="54">
        <v>5.1226809999999996E-3</v>
      </c>
      <c r="C174" s="54">
        <v>3.4855559999999999E-3</v>
      </c>
      <c r="D174" s="54">
        <v>3.3123430000000001E-3</v>
      </c>
      <c r="E174" s="54">
        <v>2.896357E-3</v>
      </c>
      <c r="F174" s="54">
        <v>3.6933650000000001E-3</v>
      </c>
      <c r="G174" s="54">
        <v>1.7543820000000001E-3</v>
      </c>
      <c r="H174" s="54">
        <v>3.2738580000000001E-3</v>
      </c>
      <c r="I174" s="54">
        <v>4.1945669999999997E-3</v>
      </c>
      <c r="J174" s="54">
        <v>3.2311509999999998E-3</v>
      </c>
      <c r="K174" s="54">
        <v>3.2003790000000002E-3</v>
      </c>
      <c r="L174" s="54">
        <v>2.9512700000000002E-3</v>
      </c>
      <c r="M174" s="54">
        <v>3.1538080000000001E-3</v>
      </c>
      <c r="N174" s="54">
        <v>3.258183E-3</v>
      </c>
      <c r="O174" s="54">
        <v>3.2939520000000002E-3</v>
      </c>
      <c r="P174" s="54">
        <v>2.8957029999999999E-3</v>
      </c>
      <c r="Q174" s="54">
        <v>6.3284279999999997E-3</v>
      </c>
      <c r="R174" s="54">
        <v>3.9817780000000001E-3</v>
      </c>
      <c r="S174" s="54">
        <v>3.176739E-3</v>
      </c>
      <c r="T174" s="54">
        <v>2.0251959999999999E-3</v>
      </c>
      <c r="U174" s="54">
        <v>3.64876E-3</v>
      </c>
      <c r="V174" s="54">
        <v>2.8787169999999998E-3</v>
      </c>
      <c r="W174" s="54">
        <v>4.1488610000000002E-3</v>
      </c>
      <c r="X174" s="54">
        <v>2.136158E-3</v>
      </c>
      <c r="Y174" s="54">
        <v>1.4353530000000001E-3</v>
      </c>
      <c r="Z174" s="54">
        <v>3.3897060000000001E-3</v>
      </c>
      <c r="AA174" s="54">
        <v>2.6654389999999999E-3</v>
      </c>
      <c r="AB174" s="54">
        <v>2.0685719999999999E-3</v>
      </c>
      <c r="AC174" s="54">
        <v>3.2477629999999999E-3</v>
      </c>
      <c r="AD174" s="54">
        <v>3.3020509999999999E-3</v>
      </c>
      <c r="AE174" s="54">
        <v>2.3069750000000002E-3</v>
      </c>
      <c r="AF174" s="54">
        <v>2.6332489999999998E-3</v>
      </c>
      <c r="AG174" s="54">
        <v>2.4694920000000002E-3</v>
      </c>
      <c r="AH174" s="54">
        <v>2.429624E-3</v>
      </c>
      <c r="AI174" s="54">
        <v>2.2649369999999999E-3</v>
      </c>
      <c r="AJ174" s="54">
        <v>1.8055199999999999E-3</v>
      </c>
      <c r="AK174" s="54">
        <v>3.8293709999999998E-3</v>
      </c>
      <c r="AL174" s="54">
        <v>3.596644E-3</v>
      </c>
      <c r="AM174" s="54">
        <v>5.4425979999999999E-3</v>
      </c>
      <c r="AN174" s="54">
        <v>2.6682519999999999E-3</v>
      </c>
      <c r="AO174" s="54">
        <v>2.587757E-3</v>
      </c>
      <c r="AP174" s="54">
        <v>2.6813060000000001E-3</v>
      </c>
      <c r="AQ174" s="54">
        <v>3.9912660000000003E-3</v>
      </c>
      <c r="AR174" s="54">
        <v>2.378696E-3</v>
      </c>
      <c r="AS174" s="54">
        <v>2.4437009999999999E-3</v>
      </c>
      <c r="AT174" s="54">
        <v>3.1484500000000001E-3</v>
      </c>
      <c r="AU174" s="54">
        <v>3.8791120000000001E-3</v>
      </c>
      <c r="AV174" s="54">
        <v>2.2814789999999999E-3</v>
      </c>
      <c r="AW174" s="54">
        <v>2.5737260000000001E-3</v>
      </c>
    </row>
    <row r="175" spans="1:49" x14ac:dyDescent="0.2">
      <c r="A175" s="54">
        <v>127.20670391100001</v>
      </c>
      <c r="B175" s="54">
        <v>5.3471689999999997E-3</v>
      </c>
      <c r="C175" s="54">
        <v>3.1342760000000001E-3</v>
      </c>
      <c r="D175" s="54">
        <v>3.4382499999999999E-3</v>
      </c>
      <c r="E175" s="54">
        <v>2.8694430000000002E-3</v>
      </c>
      <c r="F175" s="54">
        <v>3.9593199999999997E-3</v>
      </c>
      <c r="G175" s="54">
        <v>1.6258799999999999E-3</v>
      </c>
      <c r="H175" s="54">
        <v>3.6356980000000001E-3</v>
      </c>
      <c r="I175" s="54">
        <v>4.1145670000000004E-3</v>
      </c>
      <c r="J175" s="54">
        <v>3.3331979999999999E-3</v>
      </c>
      <c r="K175" s="54">
        <v>3.268165E-3</v>
      </c>
      <c r="L175" s="54">
        <v>3.089545E-3</v>
      </c>
      <c r="M175" s="54">
        <v>3.2150519999999999E-3</v>
      </c>
      <c r="N175" s="54">
        <v>3.3640010000000001E-3</v>
      </c>
      <c r="O175" s="54">
        <v>3.5541850000000001E-3</v>
      </c>
      <c r="P175" s="54">
        <v>2.6945860000000001E-3</v>
      </c>
      <c r="Q175" s="54">
        <v>7.8303499999999998E-3</v>
      </c>
      <c r="R175" s="54">
        <v>4.0526609999999999E-3</v>
      </c>
      <c r="S175" s="54">
        <v>3.351171E-3</v>
      </c>
      <c r="T175" s="54">
        <v>2.1090639999999999E-3</v>
      </c>
      <c r="U175" s="54">
        <v>3.6658939999999998E-3</v>
      </c>
      <c r="V175" s="54">
        <v>2.905075E-3</v>
      </c>
      <c r="W175" s="54">
        <v>4.3859789999999999E-3</v>
      </c>
      <c r="X175" s="54">
        <v>2.202613E-3</v>
      </c>
      <c r="Y175" s="54">
        <v>1.525773E-3</v>
      </c>
      <c r="Z175" s="54">
        <v>2.9866469999999998E-3</v>
      </c>
      <c r="AA175" s="54">
        <v>2.9906490000000002E-3</v>
      </c>
      <c r="AB175" s="54">
        <v>2.0584409999999998E-3</v>
      </c>
      <c r="AC175" s="54">
        <v>3.5943199999999998E-3</v>
      </c>
      <c r="AD175" s="54">
        <v>3.1629929999999998E-3</v>
      </c>
      <c r="AE175" s="54">
        <v>2.3188599999999998E-3</v>
      </c>
      <c r="AF175" s="54">
        <v>2.5013510000000002E-3</v>
      </c>
      <c r="AG175" s="54">
        <v>2.505602E-3</v>
      </c>
      <c r="AH175" s="54">
        <v>2.6585950000000001E-3</v>
      </c>
      <c r="AI175" s="54">
        <v>2.208968E-3</v>
      </c>
      <c r="AJ175" s="54">
        <v>1.814211E-3</v>
      </c>
      <c r="AK175" s="54">
        <v>4.0406779999999998E-3</v>
      </c>
      <c r="AL175" s="54">
        <v>3.521751E-3</v>
      </c>
      <c r="AM175" s="54">
        <v>5.8192549999999997E-3</v>
      </c>
      <c r="AN175" s="54">
        <v>2.4585200000000001E-3</v>
      </c>
      <c r="AO175" s="54">
        <v>2.5301170000000001E-3</v>
      </c>
      <c r="AP175" s="54">
        <v>2.776985E-3</v>
      </c>
      <c r="AQ175" s="54">
        <v>3.8188179999999999E-3</v>
      </c>
      <c r="AR175" s="54">
        <v>2.4513209999999998E-3</v>
      </c>
      <c r="AS175" s="54">
        <v>2.4702249999999999E-3</v>
      </c>
      <c r="AT175" s="54">
        <v>2.8434509999999999E-3</v>
      </c>
      <c r="AU175" s="54">
        <v>3.8608359999999999E-3</v>
      </c>
      <c r="AV175" s="54">
        <v>2.5582589999999998E-3</v>
      </c>
      <c r="AW175" s="54">
        <v>2.4867600000000002E-3</v>
      </c>
    </row>
    <row r="176" spans="1:49" x14ac:dyDescent="0.2">
      <c r="A176" s="54">
        <v>128.21229050299999</v>
      </c>
      <c r="B176" s="54">
        <v>5.4873379999999996E-3</v>
      </c>
      <c r="C176" s="54">
        <v>2.9617329999999998E-3</v>
      </c>
      <c r="D176" s="54">
        <v>3.6093829999999999E-3</v>
      </c>
      <c r="E176" s="54">
        <v>2.7537159999999998E-3</v>
      </c>
      <c r="F176" s="54">
        <v>3.864663E-3</v>
      </c>
      <c r="G176" s="54">
        <v>1.701702E-3</v>
      </c>
      <c r="H176" s="54">
        <v>3.478901E-3</v>
      </c>
      <c r="I176" s="54">
        <v>3.9627830000000001E-3</v>
      </c>
      <c r="J176" s="54">
        <v>3.4354329999999999E-3</v>
      </c>
      <c r="K176" s="54">
        <v>3.0995749999999998E-3</v>
      </c>
      <c r="L176" s="54">
        <v>3.4391640000000002E-3</v>
      </c>
      <c r="M176" s="54">
        <v>3.561051E-3</v>
      </c>
      <c r="N176" s="54">
        <v>3.3316880000000002E-3</v>
      </c>
      <c r="O176" s="54">
        <v>3.3581959999999999E-3</v>
      </c>
      <c r="P176" s="54">
        <v>3.0636970000000002E-3</v>
      </c>
      <c r="Q176" s="54">
        <v>9.4072070000000008E-3</v>
      </c>
      <c r="R176" s="54">
        <v>3.986262E-3</v>
      </c>
      <c r="S176" s="54">
        <v>3.1812910000000002E-3</v>
      </c>
      <c r="T176" s="54">
        <v>2.161573E-3</v>
      </c>
      <c r="U176" s="54">
        <v>3.7973529999999998E-3</v>
      </c>
      <c r="V176" s="54">
        <v>2.5967249999999998E-3</v>
      </c>
      <c r="W176" s="54">
        <v>4.414678E-3</v>
      </c>
      <c r="X176" s="54">
        <v>2.264299E-3</v>
      </c>
      <c r="Y176" s="54">
        <v>1.612657E-3</v>
      </c>
      <c r="Z176" s="54">
        <v>2.4899309999999999E-3</v>
      </c>
      <c r="AA176" s="54">
        <v>3.0179270000000001E-3</v>
      </c>
      <c r="AB176" s="54">
        <v>1.850342E-3</v>
      </c>
      <c r="AC176" s="54">
        <v>4.0294490000000001E-3</v>
      </c>
      <c r="AD176" s="54">
        <v>3.0818310000000002E-3</v>
      </c>
      <c r="AE176" s="54">
        <v>2.3501630000000002E-3</v>
      </c>
      <c r="AF176" s="54">
        <v>2.4390890000000002E-3</v>
      </c>
      <c r="AG176" s="54">
        <v>2.4242740000000001E-3</v>
      </c>
      <c r="AH176" s="54">
        <v>2.852505E-3</v>
      </c>
      <c r="AI176" s="54">
        <v>2.2255980000000001E-3</v>
      </c>
      <c r="AJ176" s="54">
        <v>1.8292339999999999E-3</v>
      </c>
      <c r="AK176" s="54">
        <v>3.9902419999999997E-3</v>
      </c>
      <c r="AL176" s="54">
        <v>3.2632479999999998E-3</v>
      </c>
      <c r="AM176" s="54">
        <v>6.1936930000000001E-3</v>
      </c>
      <c r="AN176" s="54">
        <v>2.3579170000000002E-3</v>
      </c>
      <c r="AO176" s="54">
        <v>2.687063E-3</v>
      </c>
      <c r="AP176" s="54">
        <v>3.233957E-3</v>
      </c>
      <c r="AQ176" s="54">
        <v>3.7712959999999999E-3</v>
      </c>
      <c r="AR176" s="54">
        <v>2.2348580000000002E-3</v>
      </c>
      <c r="AS176" s="54">
        <v>2.4457620000000002E-3</v>
      </c>
      <c r="AT176" s="54">
        <v>2.8857589999999999E-3</v>
      </c>
      <c r="AU176" s="54">
        <v>4.2721779999999997E-3</v>
      </c>
      <c r="AV176" s="54">
        <v>2.8703159999999999E-3</v>
      </c>
      <c r="AW176" s="54">
        <v>2.4151519999999998E-3</v>
      </c>
    </row>
    <row r="177" spans="1:49" x14ac:dyDescent="0.2">
      <c r="A177" s="54">
        <v>129.21787709500001</v>
      </c>
      <c r="B177" s="54">
        <v>4.9421120000000002E-3</v>
      </c>
      <c r="C177" s="54">
        <v>2.956485E-3</v>
      </c>
      <c r="D177" s="54">
        <v>3.9852660000000003E-3</v>
      </c>
      <c r="E177" s="54">
        <v>2.5709000000000001E-3</v>
      </c>
      <c r="F177" s="54">
        <v>3.8261509999999999E-3</v>
      </c>
      <c r="G177" s="54">
        <v>2.0204849999999998E-3</v>
      </c>
      <c r="H177" s="54">
        <v>3.4958089999999999E-3</v>
      </c>
      <c r="I177" s="54">
        <v>3.8519510000000002E-3</v>
      </c>
      <c r="J177" s="54">
        <v>3.3974299999999999E-3</v>
      </c>
      <c r="K177" s="54">
        <v>2.9116609999999998E-3</v>
      </c>
      <c r="L177" s="54">
        <v>3.2945880000000002E-3</v>
      </c>
      <c r="M177" s="54">
        <v>3.3857980000000002E-3</v>
      </c>
      <c r="N177" s="54">
        <v>3.4631419999999998E-3</v>
      </c>
      <c r="O177" s="54">
        <v>3.1528039999999999E-3</v>
      </c>
      <c r="P177" s="54">
        <v>3.397012E-3</v>
      </c>
      <c r="Q177" s="54">
        <v>1.0429534000000001E-2</v>
      </c>
      <c r="R177" s="54">
        <v>3.8592169999999999E-3</v>
      </c>
      <c r="S177" s="54">
        <v>3.360245E-3</v>
      </c>
      <c r="T177" s="54">
        <v>2.2297969999999999E-3</v>
      </c>
      <c r="U177" s="54">
        <v>3.8392330000000001E-3</v>
      </c>
      <c r="V177" s="54">
        <v>2.684049E-3</v>
      </c>
      <c r="W177" s="54">
        <v>4.4830199999999999E-3</v>
      </c>
      <c r="X177" s="54">
        <v>2.369487E-3</v>
      </c>
      <c r="Y177" s="54">
        <v>1.708862E-3</v>
      </c>
      <c r="Z177" s="54">
        <v>2.2918959999999999E-3</v>
      </c>
      <c r="AA177" s="54">
        <v>3.068009E-3</v>
      </c>
      <c r="AB177" s="54">
        <v>1.9632230000000001E-3</v>
      </c>
      <c r="AC177" s="54">
        <v>4.7040459999999999E-3</v>
      </c>
      <c r="AD177" s="54">
        <v>3.32599E-3</v>
      </c>
      <c r="AE177" s="54">
        <v>2.3323039999999999E-3</v>
      </c>
      <c r="AF177" s="54">
        <v>2.4306530000000001E-3</v>
      </c>
      <c r="AG177" s="54">
        <v>2.6206300000000001E-3</v>
      </c>
      <c r="AH177" s="54">
        <v>2.657076E-3</v>
      </c>
      <c r="AI177" s="54">
        <v>2.255164E-3</v>
      </c>
      <c r="AJ177" s="54">
        <v>1.948518E-3</v>
      </c>
      <c r="AK177" s="54">
        <v>3.6390770000000001E-3</v>
      </c>
      <c r="AL177" s="54">
        <v>3.12838E-3</v>
      </c>
      <c r="AM177" s="54">
        <v>6.4440529999999999E-3</v>
      </c>
      <c r="AN177" s="54">
        <v>2.426147E-3</v>
      </c>
      <c r="AO177" s="54">
        <v>2.7735350000000001E-3</v>
      </c>
      <c r="AP177" s="54">
        <v>3.261047E-3</v>
      </c>
      <c r="AQ177" s="54">
        <v>4.0791289999999999E-3</v>
      </c>
      <c r="AR177" s="54">
        <v>2.307824E-3</v>
      </c>
      <c r="AS177" s="54">
        <v>2.2949699999999999E-3</v>
      </c>
      <c r="AT177" s="54">
        <v>2.838737E-3</v>
      </c>
      <c r="AU177" s="54">
        <v>4.6321130000000002E-3</v>
      </c>
      <c r="AV177" s="54">
        <v>2.5333410000000002E-3</v>
      </c>
      <c r="AW177" s="54">
        <v>2.290757E-3</v>
      </c>
    </row>
    <row r="178" spans="1:49" x14ac:dyDescent="0.2">
      <c r="A178" s="54">
        <v>130.22346368699999</v>
      </c>
      <c r="B178" s="54">
        <v>5.4496639999999999E-3</v>
      </c>
      <c r="C178" s="54">
        <v>3.067078E-3</v>
      </c>
      <c r="D178" s="54">
        <v>4.4177859999999999E-3</v>
      </c>
      <c r="E178" s="54">
        <v>2.4945179999999998E-3</v>
      </c>
      <c r="F178" s="54">
        <v>3.7613429999999999E-3</v>
      </c>
      <c r="G178" s="54">
        <v>2.4278160000000002E-3</v>
      </c>
      <c r="H178" s="54">
        <v>3.5181819999999999E-3</v>
      </c>
      <c r="I178" s="54">
        <v>3.6688630000000001E-3</v>
      </c>
      <c r="J178" s="54">
        <v>3.2909430000000002E-3</v>
      </c>
      <c r="K178" s="54">
        <v>2.9451030000000001E-3</v>
      </c>
      <c r="L178" s="54">
        <v>2.9084620000000001E-3</v>
      </c>
      <c r="M178" s="54">
        <v>3.0731840000000001E-3</v>
      </c>
      <c r="N178" s="54">
        <v>3.324184E-3</v>
      </c>
      <c r="O178" s="54">
        <v>3.0517769999999999E-3</v>
      </c>
      <c r="P178" s="54">
        <v>3.5298040000000001E-3</v>
      </c>
      <c r="Q178" s="54">
        <v>1.079134E-2</v>
      </c>
      <c r="R178" s="54">
        <v>3.6342340000000001E-3</v>
      </c>
      <c r="S178" s="54">
        <v>3.6746819999999999E-3</v>
      </c>
      <c r="T178" s="54">
        <v>2.269194E-3</v>
      </c>
      <c r="U178" s="54">
        <v>3.6741230000000001E-3</v>
      </c>
      <c r="V178" s="54">
        <v>3.039562E-3</v>
      </c>
      <c r="W178" s="54">
        <v>4.2853819999999999E-3</v>
      </c>
      <c r="X178" s="54">
        <v>2.443504E-3</v>
      </c>
      <c r="Y178" s="54">
        <v>1.806249E-3</v>
      </c>
      <c r="Z178" s="54">
        <v>2.3254600000000001E-3</v>
      </c>
      <c r="AA178" s="54">
        <v>2.8167629999999999E-3</v>
      </c>
      <c r="AB178" s="54">
        <v>2.0398249999999999E-3</v>
      </c>
      <c r="AC178" s="54">
        <v>4.9245290000000004E-3</v>
      </c>
      <c r="AD178" s="54">
        <v>3.23602E-3</v>
      </c>
      <c r="AE178" s="54">
        <v>2.3171350000000001E-3</v>
      </c>
      <c r="AF178" s="54">
        <v>2.4071100000000001E-3</v>
      </c>
      <c r="AG178" s="54">
        <v>3.1812960000000001E-3</v>
      </c>
      <c r="AH178" s="54">
        <v>2.3999429999999999E-3</v>
      </c>
      <c r="AI178" s="54">
        <v>2.2438459999999999E-3</v>
      </c>
      <c r="AJ178" s="54">
        <v>2.037381E-3</v>
      </c>
      <c r="AK178" s="54">
        <v>3.4331359999999998E-3</v>
      </c>
      <c r="AL178" s="54">
        <v>3.1881399999999999E-3</v>
      </c>
      <c r="AM178" s="54">
        <v>6.4776859999999999E-3</v>
      </c>
      <c r="AN178" s="54">
        <v>2.4679939999999998E-3</v>
      </c>
      <c r="AO178" s="54">
        <v>2.8131060000000001E-3</v>
      </c>
      <c r="AP178" s="54">
        <v>2.8904740000000001E-3</v>
      </c>
      <c r="AQ178" s="54">
        <v>4.2114789999999997E-3</v>
      </c>
      <c r="AR178" s="54">
        <v>2.2788550000000002E-3</v>
      </c>
      <c r="AS178" s="54">
        <v>2.3486900000000001E-3</v>
      </c>
      <c r="AT178" s="54">
        <v>2.799443E-3</v>
      </c>
      <c r="AU178" s="54">
        <v>4.5946490000000001E-3</v>
      </c>
      <c r="AV178" s="54">
        <v>2.3640449999999999E-3</v>
      </c>
      <c r="AW178" s="54">
        <v>2.236301E-3</v>
      </c>
    </row>
    <row r="179" spans="1:49" x14ac:dyDescent="0.2">
      <c r="A179" s="54">
        <v>131.22905027900001</v>
      </c>
      <c r="B179" s="54">
        <v>5.748993E-3</v>
      </c>
      <c r="C179" s="54">
        <v>3.230096E-3</v>
      </c>
      <c r="D179" s="54">
        <v>4.7805579999999999E-3</v>
      </c>
      <c r="E179" s="54">
        <v>2.6423950000000001E-3</v>
      </c>
      <c r="F179" s="54">
        <v>3.515055E-3</v>
      </c>
      <c r="G179" s="54">
        <v>2.6256059999999999E-3</v>
      </c>
      <c r="H179" s="54">
        <v>3.2633900000000001E-3</v>
      </c>
      <c r="I179" s="54">
        <v>3.6446920000000002E-3</v>
      </c>
      <c r="J179" s="54">
        <v>3.4226920000000002E-3</v>
      </c>
      <c r="K179" s="54">
        <v>2.803397E-3</v>
      </c>
      <c r="L179" s="54">
        <v>2.6462040000000001E-3</v>
      </c>
      <c r="M179" s="54">
        <v>3.1286539999999998E-3</v>
      </c>
      <c r="N179" s="54">
        <v>3.171957E-3</v>
      </c>
      <c r="O179" s="54">
        <v>2.9110590000000001E-3</v>
      </c>
      <c r="P179" s="54">
        <v>3.6840509999999998E-3</v>
      </c>
      <c r="Q179" s="54">
        <v>1.0536989E-2</v>
      </c>
      <c r="R179" s="54">
        <v>3.4115389999999999E-3</v>
      </c>
      <c r="S179" s="54">
        <v>3.9885800000000003E-3</v>
      </c>
      <c r="T179" s="54">
        <v>2.367095E-3</v>
      </c>
      <c r="U179" s="54">
        <v>3.538851E-3</v>
      </c>
      <c r="V179" s="54">
        <v>3.0480910000000002E-3</v>
      </c>
      <c r="W179" s="54">
        <v>4.8280800000000002E-3</v>
      </c>
      <c r="X179" s="54">
        <v>2.5403520000000001E-3</v>
      </c>
      <c r="Y179" s="54">
        <v>1.9011760000000001E-3</v>
      </c>
      <c r="Z179" s="54">
        <v>2.7212439999999998E-3</v>
      </c>
      <c r="AA179" s="54">
        <v>2.9015239999999999E-3</v>
      </c>
      <c r="AB179" s="54">
        <v>2.0529939999999998E-3</v>
      </c>
      <c r="AC179" s="54">
        <v>4.941254E-3</v>
      </c>
      <c r="AD179" s="54">
        <v>3.1460609999999999E-3</v>
      </c>
      <c r="AE179" s="54">
        <v>2.3488300000000001E-3</v>
      </c>
      <c r="AF179" s="54">
        <v>2.4278199999999998E-3</v>
      </c>
      <c r="AG179" s="54">
        <v>3.229081E-3</v>
      </c>
      <c r="AH179" s="54">
        <v>2.4793910000000001E-3</v>
      </c>
      <c r="AI179" s="54">
        <v>2.3053269999999998E-3</v>
      </c>
      <c r="AJ179" s="54">
        <v>2.1272249999999999E-3</v>
      </c>
      <c r="AK179" s="54">
        <v>3.4500889999999999E-3</v>
      </c>
      <c r="AL179" s="54">
        <v>3.2786299999999998E-3</v>
      </c>
      <c r="AM179" s="54">
        <v>6.2846910000000002E-3</v>
      </c>
      <c r="AN179" s="54">
        <v>2.742375E-3</v>
      </c>
      <c r="AO179" s="54">
        <v>3.1125620000000001E-3</v>
      </c>
      <c r="AP179" s="54">
        <v>2.9275870000000002E-3</v>
      </c>
      <c r="AQ179" s="54">
        <v>4.4462399999999997E-3</v>
      </c>
      <c r="AR179" s="54">
        <v>2.2679760000000001E-3</v>
      </c>
      <c r="AS179" s="54">
        <v>2.4196650000000001E-3</v>
      </c>
      <c r="AT179" s="54">
        <v>2.8853870000000001E-3</v>
      </c>
      <c r="AU179" s="54">
        <v>4.2077979999999996E-3</v>
      </c>
      <c r="AV179" s="54">
        <v>2.5077810000000002E-3</v>
      </c>
      <c r="AW179" s="54">
        <v>2.3058969999999999E-3</v>
      </c>
    </row>
    <row r="180" spans="1:49" x14ac:dyDescent="0.2">
      <c r="A180" s="54">
        <v>132.23463687200001</v>
      </c>
      <c r="B180" s="54">
        <v>5.0272529999999998E-3</v>
      </c>
      <c r="C180" s="54">
        <v>3.1211120000000001E-3</v>
      </c>
      <c r="D180" s="54">
        <v>4.857816E-3</v>
      </c>
      <c r="E180" s="54">
        <v>2.6286870000000002E-3</v>
      </c>
      <c r="F180" s="54">
        <v>3.3455939999999999E-3</v>
      </c>
      <c r="G180" s="54">
        <v>2.5511309999999999E-3</v>
      </c>
      <c r="H180" s="54">
        <v>3.2324620000000002E-3</v>
      </c>
      <c r="I180" s="54">
        <v>3.6428820000000001E-3</v>
      </c>
      <c r="J180" s="54">
        <v>3.3998399999999999E-3</v>
      </c>
      <c r="K180" s="54">
        <v>2.7109030000000002E-3</v>
      </c>
      <c r="L180" s="54">
        <v>2.871115E-3</v>
      </c>
      <c r="M180" s="54">
        <v>3.3899680000000001E-3</v>
      </c>
      <c r="N180" s="54">
        <v>3.1840280000000002E-3</v>
      </c>
      <c r="O180" s="54">
        <v>3.0707970000000001E-3</v>
      </c>
      <c r="P180" s="54">
        <v>4.1587179999999996E-3</v>
      </c>
      <c r="Q180" s="54">
        <v>9.8440980000000008E-3</v>
      </c>
      <c r="R180" s="54">
        <v>3.2532389999999998E-3</v>
      </c>
      <c r="S180" s="54">
        <v>3.9526869999999999E-3</v>
      </c>
      <c r="T180" s="54">
        <v>2.4436179999999998E-3</v>
      </c>
      <c r="U180" s="54">
        <v>3.7337609999999999E-3</v>
      </c>
      <c r="V180" s="54">
        <v>3.1653330000000002E-3</v>
      </c>
      <c r="W180" s="54">
        <v>5.1324639999999998E-3</v>
      </c>
      <c r="X180" s="54">
        <v>2.639897E-3</v>
      </c>
      <c r="Y180" s="54">
        <v>2.026796E-3</v>
      </c>
      <c r="Z180" s="54">
        <v>3.5810600000000001E-3</v>
      </c>
      <c r="AA180" s="54">
        <v>3.0736069999999999E-3</v>
      </c>
      <c r="AB180" s="54">
        <v>2.096049E-3</v>
      </c>
      <c r="AC180" s="54">
        <v>4.9444509999999999E-3</v>
      </c>
      <c r="AD180" s="54">
        <v>3.1810889999999998E-3</v>
      </c>
      <c r="AE180" s="54">
        <v>2.3398070000000002E-3</v>
      </c>
      <c r="AF180" s="54">
        <v>2.7473350000000001E-3</v>
      </c>
      <c r="AG180" s="54">
        <v>2.8351209999999999E-3</v>
      </c>
      <c r="AH180" s="54">
        <v>2.9573680000000001E-3</v>
      </c>
      <c r="AI180" s="54">
        <v>2.3783509999999999E-3</v>
      </c>
      <c r="AJ180" s="54">
        <v>2.1910079999999999E-3</v>
      </c>
      <c r="AK180" s="54">
        <v>3.3867620000000002E-3</v>
      </c>
      <c r="AL180" s="54">
        <v>3.455446E-3</v>
      </c>
      <c r="AM180" s="54">
        <v>5.9517930000000004E-3</v>
      </c>
      <c r="AN180" s="54">
        <v>2.9157330000000002E-3</v>
      </c>
      <c r="AO180" s="54">
        <v>2.65599E-3</v>
      </c>
      <c r="AP180" s="54">
        <v>3.0761849999999999E-3</v>
      </c>
      <c r="AQ180" s="54">
        <v>4.0229439999999997E-3</v>
      </c>
      <c r="AR180" s="54">
        <v>2.3854499999999999E-3</v>
      </c>
      <c r="AS180" s="54">
        <v>2.5172879999999999E-3</v>
      </c>
      <c r="AT180" s="54">
        <v>2.8405660000000001E-3</v>
      </c>
      <c r="AU180" s="54">
        <v>4.0459409999999999E-3</v>
      </c>
      <c r="AV180" s="54">
        <v>2.7241240000000001E-3</v>
      </c>
      <c r="AW180" s="54">
        <v>2.3682709999999999E-3</v>
      </c>
    </row>
    <row r="181" spans="1:49" x14ac:dyDescent="0.2">
      <c r="A181" s="54">
        <v>133.240223464</v>
      </c>
      <c r="B181" s="54">
        <v>4.5682730000000003E-3</v>
      </c>
      <c r="C181" s="54">
        <v>2.9073800000000002E-3</v>
      </c>
      <c r="D181" s="54">
        <v>5.0150890000000004E-3</v>
      </c>
      <c r="E181" s="54">
        <v>2.5232190000000002E-3</v>
      </c>
      <c r="F181" s="54">
        <v>3.6506809999999998E-3</v>
      </c>
      <c r="G181" s="54">
        <v>2.3759889999999998E-3</v>
      </c>
      <c r="H181" s="54">
        <v>3.2733279999999998E-3</v>
      </c>
      <c r="I181" s="54">
        <v>3.3553229999999999E-3</v>
      </c>
      <c r="J181" s="54">
        <v>3.6843729999999999E-3</v>
      </c>
      <c r="K181" s="54">
        <v>2.8610139999999998E-3</v>
      </c>
      <c r="L181" s="54">
        <v>3.1557310000000002E-3</v>
      </c>
      <c r="M181" s="54">
        <v>3.2434080000000001E-3</v>
      </c>
      <c r="N181" s="54">
        <v>3.3272340000000001E-3</v>
      </c>
      <c r="O181" s="54">
        <v>3.0796199999999999E-3</v>
      </c>
      <c r="P181" s="54">
        <v>3.8707979999999999E-3</v>
      </c>
      <c r="Q181" s="54">
        <v>8.8403500000000003E-3</v>
      </c>
      <c r="R181" s="54">
        <v>3.8046830000000001E-3</v>
      </c>
      <c r="S181" s="54">
        <v>4.0645990000000003E-3</v>
      </c>
      <c r="T181" s="54">
        <v>2.4942559999999998E-3</v>
      </c>
      <c r="U181" s="54">
        <v>4.344339E-3</v>
      </c>
      <c r="V181" s="54">
        <v>3.3447239999999999E-3</v>
      </c>
      <c r="W181" s="54">
        <v>5.0002700000000002E-3</v>
      </c>
      <c r="X181" s="54">
        <v>2.7379000000000001E-3</v>
      </c>
      <c r="Y181" s="54">
        <v>2.1456930000000002E-3</v>
      </c>
      <c r="Z181" s="54">
        <v>4.0385999999999998E-3</v>
      </c>
      <c r="AA181" s="54">
        <v>3.1331850000000001E-3</v>
      </c>
      <c r="AB181" s="54">
        <v>2.3752679999999998E-3</v>
      </c>
      <c r="AC181" s="54">
        <v>5.1097920000000002E-3</v>
      </c>
      <c r="AD181" s="54">
        <v>2.92137E-3</v>
      </c>
      <c r="AE181" s="54">
        <v>2.6218320000000002E-3</v>
      </c>
      <c r="AF181" s="54">
        <v>2.7896829999999998E-3</v>
      </c>
      <c r="AG181" s="54">
        <v>3.0499680000000001E-3</v>
      </c>
      <c r="AH181" s="54">
        <v>3.0077049999999998E-3</v>
      </c>
      <c r="AI181" s="54">
        <v>2.65541E-3</v>
      </c>
      <c r="AJ181" s="54">
        <v>2.2279359999999998E-3</v>
      </c>
      <c r="AK181" s="54">
        <v>3.2624170000000001E-3</v>
      </c>
      <c r="AL181" s="54">
        <v>3.496706E-3</v>
      </c>
      <c r="AM181" s="54">
        <v>5.6447069999999997E-3</v>
      </c>
      <c r="AN181" s="54">
        <v>2.6400479999999999E-3</v>
      </c>
      <c r="AO181" s="54">
        <v>2.7698639999999999E-3</v>
      </c>
      <c r="AP181" s="54">
        <v>3.4273870000000001E-3</v>
      </c>
      <c r="AQ181" s="54">
        <v>3.8922179999999998E-3</v>
      </c>
      <c r="AR181" s="54">
        <v>2.6400830000000001E-3</v>
      </c>
      <c r="AS181" s="54">
        <v>2.6948079999999999E-3</v>
      </c>
      <c r="AT181" s="54">
        <v>2.8250279999999998E-3</v>
      </c>
      <c r="AU181" s="54">
        <v>4.1514059999999998E-3</v>
      </c>
      <c r="AV181" s="54">
        <v>3.055253E-3</v>
      </c>
      <c r="AW181" s="54">
        <v>2.4755189999999998E-3</v>
      </c>
    </row>
    <row r="182" spans="1:49" x14ac:dyDescent="0.2">
      <c r="A182" s="54">
        <v>134.24581005600001</v>
      </c>
      <c r="B182" s="54">
        <v>4.3699999999999998E-3</v>
      </c>
      <c r="C182" s="54">
        <v>2.4721579999999999E-3</v>
      </c>
      <c r="D182" s="54">
        <v>5.065745E-3</v>
      </c>
      <c r="E182" s="54">
        <v>2.7371700000000001E-3</v>
      </c>
      <c r="F182" s="54">
        <v>3.2187980000000001E-3</v>
      </c>
      <c r="G182" s="54">
        <v>2.4298119999999999E-3</v>
      </c>
      <c r="H182" s="54">
        <v>2.9326949999999999E-3</v>
      </c>
      <c r="I182" s="54">
        <v>3.2207E-3</v>
      </c>
      <c r="J182" s="54">
        <v>3.3331569999999998E-3</v>
      </c>
      <c r="K182" s="54">
        <v>2.6993609999999999E-3</v>
      </c>
      <c r="L182" s="54">
        <v>2.901771E-3</v>
      </c>
      <c r="M182" s="54">
        <v>3.0166009999999998E-3</v>
      </c>
      <c r="N182" s="54">
        <v>2.8183449999999999E-3</v>
      </c>
      <c r="O182" s="54">
        <v>2.761795E-3</v>
      </c>
      <c r="P182" s="54">
        <v>3.3524150000000001E-3</v>
      </c>
      <c r="Q182" s="54">
        <v>7.4421380000000001E-3</v>
      </c>
      <c r="R182" s="54">
        <v>3.7538049999999998E-3</v>
      </c>
      <c r="S182" s="54">
        <v>4.1876869999999998E-3</v>
      </c>
      <c r="T182" s="54">
        <v>2.4726610000000001E-3</v>
      </c>
      <c r="U182" s="54">
        <v>4.1999990000000003E-3</v>
      </c>
      <c r="V182" s="54">
        <v>3.0638039999999998E-3</v>
      </c>
      <c r="W182" s="54">
        <v>5.4623459999999999E-3</v>
      </c>
      <c r="X182" s="54">
        <v>2.7869689999999998E-3</v>
      </c>
      <c r="Y182" s="54">
        <v>2.2220529999999999E-3</v>
      </c>
      <c r="Z182" s="54">
        <v>4.26392E-3</v>
      </c>
      <c r="AA182" s="54">
        <v>2.9138979999999998E-3</v>
      </c>
      <c r="AB182" s="54">
        <v>2.5678060000000002E-3</v>
      </c>
      <c r="AC182" s="54">
        <v>5.0594460000000004E-3</v>
      </c>
      <c r="AD182" s="54">
        <v>2.9611680000000001E-3</v>
      </c>
      <c r="AE182" s="54">
        <v>1.839011E-3</v>
      </c>
      <c r="AF182" s="54">
        <v>2.6029920000000002E-3</v>
      </c>
      <c r="AG182" s="54">
        <v>3.052169E-3</v>
      </c>
      <c r="AH182" s="54">
        <v>2.7453E-3</v>
      </c>
      <c r="AI182" s="54">
        <v>2.6139990000000001E-3</v>
      </c>
      <c r="AJ182" s="54">
        <v>2.2837589999999998E-3</v>
      </c>
      <c r="AK182" s="54">
        <v>3.045636E-3</v>
      </c>
      <c r="AL182" s="54">
        <v>3.2404510000000001E-3</v>
      </c>
      <c r="AM182" s="54">
        <v>5.377232E-3</v>
      </c>
      <c r="AN182" s="54">
        <v>2.4659310000000002E-3</v>
      </c>
      <c r="AO182" s="54">
        <v>1.859449E-3</v>
      </c>
      <c r="AP182" s="54">
        <v>3.5686390000000002E-3</v>
      </c>
      <c r="AQ182" s="54">
        <v>2.6743309999999998E-3</v>
      </c>
      <c r="AR182" s="54">
        <v>2.3263060000000002E-3</v>
      </c>
      <c r="AS182" s="54">
        <v>2.449798E-3</v>
      </c>
      <c r="AT182" s="54">
        <v>2.6857769999999999E-3</v>
      </c>
      <c r="AU182" s="54">
        <v>4.1258359999999999E-3</v>
      </c>
      <c r="AV182" s="54">
        <v>2.8771270000000002E-3</v>
      </c>
      <c r="AW182" s="54">
        <v>2.415366E-3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55EE-D3C5-FF43-8B8C-042FEAAA4CA1}">
  <dimension ref="A1:R47"/>
  <sheetViews>
    <sheetView zoomScale="90" zoomScaleNormal="90" workbookViewId="0">
      <selection activeCell="D46" sqref="D46"/>
    </sheetView>
  </sheetViews>
  <sheetFormatPr baseColWidth="10" defaultColWidth="8.83203125" defaultRowHeight="15" x14ac:dyDescent="0.2"/>
  <cols>
    <col min="1" max="1" width="8.83203125" style="32"/>
    <col min="2" max="2" width="11.33203125" style="32" customWidth="1"/>
    <col min="3" max="5" width="8.83203125" style="32"/>
    <col min="6" max="6" width="14.83203125" style="32" customWidth="1"/>
    <col min="7" max="10" width="8.83203125" style="32"/>
    <col min="11" max="11" width="11" style="32" customWidth="1"/>
    <col min="12" max="14" width="8.83203125" style="32"/>
    <col min="15" max="15" width="15.33203125" style="32" customWidth="1"/>
    <col min="16" max="16384" width="8.83203125" style="32"/>
  </cols>
  <sheetData>
    <row r="1" spans="1:18" x14ac:dyDescent="0.2">
      <c r="A1" s="42" t="s">
        <v>76</v>
      </c>
    </row>
    <row r="2" spans="1:18" x14ac:dyDescent="0.2">
      <c r="A2" s="42"/>
    </row>
    <row r="3" spans="1:18" x14ac:dyDescent="0.2">
      <c r="B3" s="41" t="s">
        <v>73</v>
      </c>
      <c r="K3" s="41" t="s">
        <v>72</v>
      </c>
    </row>
    <row r="4" spans="1:18" x14ac:dyDescent="0.2">
      <c r="B4" s="32" t="s">
        <v>75</v>
      </c>
      <c r="F4" s="32" t="s">
        <v>71</v>
      </c>
      <c r="K4" s="32" t="s">
        <v>75</v>
      </c>
      <c r="O4" s="32" t="s">
        <v>71</v>
      </c>
    </row>
    <row r="5" spans="1:18" x14ac:dyDescent="0.2">
      <c r="B5" s="40" t="s">
        <v>27</v>
      </c>
      <c r="C5" s="39" t="s">
        <v>66</v>
      </c>
      <c r="D5" s="39" t="s">
        <v>68</v>
      </c>
      <c r="E5" s="38" t="s">
        <v>3</v>
      </c>
      <c r="F5" s="40" t="s">
        <v>69</v>
      </c>
      <c r="G5" s="39" t="s">
        <v>66</v>
      </c>
      <c r="H5" s="39" t="s">
        <v>68</v>
      </c>
      <c r="I5" s="38" t="s">
        <v>3</v>
      </c>
      <c r="K5" s="40" t="s">
        <v>27</v>
      </c>
      <c r="L5" s="39" t="s">
        <v>66</v>
      </c>
      <c r="M5" s="39" t="s">
        <v>65</v>
      </c>
      <c r="N5" s="38" t="s">
        <v>3</v>
      </c>
      <c r="O5" s="40" t="s">
        <v>67</v>
      </c>
      <c r="P5" s="39" t="s">
        <v>66</v>
      </c>
      <c r="Q5" s="39" t="s">
        <v>65</v>
      </c>
      <c r="R5" s="38" t="s">
        <v>3</v>
      </c>
    </row>
    <row r="6" spans="1:18" x14ac:dyDescent="0.2">
      <c r="B6" s="37">
        <v>3646</v>
      </c>
      <c r="C6" s="36">
        <v>1</v>
      </c>
      <c r="D6" s="36">
        <v>41.693024059133805</v>
      </c>
      <c r="E6" s="35"/>
      <c r="F6" s="37">
        <v>3644</v>
      </c>
      <c r="G6" s="36">
        <v>1</v>
      </c>
      <c r="H6" s="36">
        <v>33.746420107027888</v>
      </c>
      <c r="I6" s="35"/>
      <c r="K6" s="37">
        <v>3646</v>
      </c>
      <c r="L6" s="36">
        <v>1</v>
      </c>
      <c r="M6" s="36">
        <v>337.71349487898379</v>
      </c>
      <c r="N6" s="35"/>
      <c r="O6" s="37">
        <v>3644</v>
      </c>
      <c r="P6" s="36">
        <v>1</v>
      </c>
      <c r="Q6" s="36">
        <v>320.59099101676492</v>
      </c>
      <c r="R6" s="35"/>
    </row>
    <row r="7" spans="1:18" x14ac:dyDescent="0.2">
      <c r="B7" s="34">
        <v>3646</v>
      </c>
      <c r="C7" s="32">
        <v>2</v>
      </c>
      <c r="D7" s="32">
        <v>43.806913424839848</v>
      </c>
      <c r="E7" s="16"/>
      <c r="F7" s="34">
        <v>3644</v>
      </c>
      <c r="G7" s="32">
        <v>2</v>
      </c>
      <c r="H7" s="32">
        <v>27.438129210420914</v>
      </c>
      <c r="I7" s="16"/>
      <c r="K7" s="34">
        <v>3646</v>
      </c>
      <c r="L7" s="32">
        <v>2</v>
      </c>
      <c r="M7" s="32">
        <v>354.83599874120273</v>
      </c>
      <c r="N7" s="16"/>
      <c r="O7" s="34">
        <v>3644</v>
      </c>
      <c r="P7" s="32">
        <v>2</v>
      </c>
      <c r="Q7" s="32">
        <v>260.66222749899867</v>
      </c>
      <c r="R7" s="16"/>
    </row>
    <row r="8" spans="1:18" x14ac:dyDescent="0.2">
      <c r="B8" s="34">
        <v>3646</v>
      </c>
      <c r="C8" s="32">
        <v>3</v>
      </c>
      <c r="D8" s="32">
        <v>39.050662352001261</v>
      </c>
      <c r="E8" s="16"/>
      <c r="F8" s="34">
        <v>3644</v>
      </c>
      <c r="G8" s="32">
        <v>3</v>
      </c>
      <c r="H8" s="32">
        <v>26.536944796619924</v>
      </c>
      <c r="I8" s="16"/>
      <c r="K8" s="34">
        <v>3646</v>
      </c>
      <c r="L8" s="32">
        <v>3</v>
      </c>
      <c r="M8" s="32">
        <v>316.31036505121023</v>
      </c>
      <c r="N8" s="16"/>
      <c r="O8" s="34">
        <v>3644</v>
      </c>
      <c r="P8" s="32">
        <v>3</v>
      </c>
      <c r="Q8" s="32">
        <v>252.10097556788929</v>
      </c>
      <c r="R8" s="16"/>
    </row>
    <row r="9" spans="1:18" x14ac:dyDescent="0.2">
      <c r="B9" s="34">
        <v>3646</v>
      </c>
      <c r="C9" s="32">
        <v>4</v>
      </c>
      <c r="D9" s="32">
        <v>34.822883620589181</v>
      </c>
      <c r="E9" s="16"/>
      <c r="F9" s="34">
        <v>3644</v>
      </c>
      <c r="G9" s="32">
        <v>4</v>
      </c>
      <c r="H9" s="32">
        <v>30.141682451823907</v>
      </c>
      <c r="I9" s="16"/>
      <c r="K9" s="34">
        <v>3646</v>
      </c>
      <c r="L9" s="32">
        <v>4</v>
      </c>
      <c r="M9" s="32">
        <v>282.06535732677236</v>
      </c>
      <c r="N9" s="16"/>
      <c r="O9" s="34">
        <v>3644</v>
      </c>
      <c r="P9" s="32">
        <v>4</v>
      </c>
      <c r="Q9" s="32">
        <v>286.34598329232711</v>
      </c>
      <c r="R9" s="16"/>
    </row>
    <row r="10" spans="1:18" x14ac:dyDescent="0.2">
      <c r="B10" s="34">
        <v>3646</v>
      </c>
      <c r="C10" s="32">
        <v>5</v>
      </c>
      <c r="D10" s="32">
        <v>33.765938937736159</v>
      </c>
      <c r="E10" s="16"/>
      <c r="F10" s="34">
        <v>3644</v>
      </c>
      <c r="G10" s="32">
        <v>5</v>
      </c>
      <c r="H10" s="32">
        <v>29.691090244923405</v>
      </c>
      <c r="I10" s="16"/>
      <c r="K10" s="34">
        <v>3646</v>
      </c>
      <c r="L10" s="32">
        <v>5</v>
      </c>
      <c r="M10" s="32">
        <v>273.50410539566286</v>
      </c>
      <c r="N10" s="16"/>
      <c r="O10" s="34">
        <v>3644</v>
      </c>
      <c r="P10" s="32">
        <v>5</v>
      </c>
      <c r="Q10" s="32">
        <v>282.06535732677236</v>
      </c>
      <c r="R10" s="16"/>
    </row>
    <row r="11" spans="1:18" x14ac:dyDescent="0.2">
      <c r="B11" s="15">
        <v>3646</v>
      </c>
      <c r="C11" s="14">
        <v>6</v>
      </c>
      <c r="D11" s="14">
        <v>34.822883620589181</v>
      </c>
      <c r="E11" s="13">
        <f>AVERAGE(D6:D11)</f>
        <v>37.993717669148239</v>
      </c>
      <c r="F11" s="15">
        <v>3644</v>
      </c>
      <c r="G11" s="14">
        <v>6</v>
      </c>
      <c r="H11" s="14">
        <v>29.691090244923405</v>
      </c>
      <c r="I11" s="13">
        <f>AVERAGE(H6:H11)</f>
        <v>29.54089284262324</v>
      </c>
      <c r="K11" s="15">
        <v>3646</v>
      </c>
      <c r="L11" s="14">
        <v>6</v>
      </c>
      <c r="M11" s="14">
        <v>282.06535732677236</v>
      </c>
      <c r="N11" s="13">
        <f>AVERAGE(M6:M11)</f>
        <v>307.74911312010073</v>
      </c>
      <c r="O11" s="15">
        <v>3644</v>
      </c>
      <c r="P11" s="14">
        <v>6</v>
      </c>
      <c r="Q11" s="14">
        <v>282.06535732677236</v>
      </c>
      <c r="R11" s="13">
        <f>AVERAGE(Q6:Q11)</f>
        <v>280.63848200492072</v>
      </c>
    </row>
    <row r="12" spans="1:18" x14ac:dyDescent="0.2">
      <c r="B12" s="37">
        <v>3668</v>
      </c>
      <c r="C12" s="36">
        <v>1</v>
      </c>
      <c r="D12" s="36">
        <v>36.486324535242844</v>
      </c>
      <c r="E12" s="35"/>
      <c r="F12" s="37">
        <v>3662</v>
      </c>
      <c r="G12" s="36">
        <v>1</v>
      </c>
      <c r="H12" s="36">
        <v>26.199323950187065</v>
      </c>
      <c r="I12" s="35"/>
      <c r="K12" s="37">
        <v>3668</v>
      </c>
      <c r="L12" s="36">
        <v>1</v>
      </c>
      <c r="M12" s="36">
        <v>299.18786118899129</v>
      </c>
      <c r="N12" s="35"/>
      <c r="O12" s="37">
        <v>3662</v>
      </c>
      <c r="P12" s="36">
        <v>1</v>
      </c>
      <c r="Q12" s="36">
        <v>324.87161698231961</v>
      </c>
      <c r="R12" s="35"/>
    </row>
    <row r="13" spans="1:18" x14ac:dyDescent="0.2">
      <c r="B13" s="34">
        <v>3668</v>
      </c>
      <c r="C13" s="32">
        <v>2</v>
      </c>
      <c r="D13" s="32">
        <v>37.530379648792774</v>
      </c>
      <c r="E13" s="16"/>
      <c r="F13" s="34">
        <v>3662</v>
      </c>
      <c r="G13" s="32">
        <v>2</v>
      </c>
      <c r="H13" s="32">
        <v>32.413135835669742</v>
      </c>
      <c r="I13" s="16"/>
      <c r="K13" s="34">
        <v>3668</v>
      </c>
      <c r="L13" s="32">
        <v>2</v>
      </c>
      <c r="M13" s="32">
        <v>307.74911312010073</v>
      </c>
      <c r="N13" s="16"/>
      <c r="O13" s="34">
        <v>3662</v>
      </c>
      <c r="P13" s="32">
        <v>2</v>
      </c>
      <c r="Q13" s="32">
        <v>401.92288436230479</v>
      </c>
      <c r="R13" s="16"/>
    </row>
    <row r="14" spans="1:18" x14ac:dyDescent="0.2">
      <c r="B14" s="34">
        <v>3668</v>
      </c>
      <c r="C14" s="32">
        <v>3</v>
      </c>
      <c r="D14" s="32">
        <v>38.574434762342712</v>
      </c>
      <c r="E14" s="16"/>
      <c r="F14" s="34">
        <v>3662</v>
      </c>
      <c r="G14" s="32">
        <v>3</v>
      </c>
      <c r="H14" s="32">
        <v>31.722712292838334</v>
      </c>
      <c r="I14" s="16"/>
      <c r="K14" s="34">
        <v>3668</v>
      </c>
      <c r="L14" s="32">
        <v>3</v>
      </c>
      <c r="M14" s="32">
        <v>316.31036505121023</v>
      </c>
      <c r="N14" s="16"/>
      <c r="O14" s="34">
        <v>3662</v>
      </c>
      <c r="P14" s="32">
        <v>3</v>
      </c>
      <c r="Q14" s="32">
        <v>393.36163243119535</v>
      </c>
      <c r="R14" s="16"/>
    </row>
    <row r="15" spans="1:18" x14ac:dyDescent="0.2">
      <c r="B15" s="34">
        <v>3668</v>
      </c>
      <c r="C15" s="32">
        <v>4</v>
      </c>
      <c r="D15" s="32">
        <v>47.970930784292122</v>
      </c>
      <c r="E15" s="16"/>
      <c r="F15" s="34">
        <v>3662</v>
      </c>
      <c r="G15" s="32">
        <v>4</v>
      </c>
      <c r="H15" s="32">
        <v>28.615806350096992</v>
      </c>
      <c r="I15" s="16"/>
      <c r="K15" s="34">
        <v>3668</v>
      </c>
      <c r="L15" s="32">
        <v>4</v>
      </c>
      <c r="M15" s="32">
        <v>393.36163243119535</v>
      </c>
      <c r="N15" s="16"/>
      <c r="O15" s="34">
        <v>3662</v>
      </c>
      <c r="P15" s="32">
        <v>4</v>
      </c>
      <c r="Q15" s="32">
        <v>354.83599874120273</v>
      </c>
      <c r="R15" s="16"/>
    </row>
    <row r="16" spans="1:18" x14ac:dyDescent="0.2">
      <c r="B16" s="34">
        <v>3668</v>
      </c>
      <c r="C16" s="32">
        <v>5</v>
      </c>
      <c r="D16" s="32">
        <v>45.882820557192247</v>
      </c>
      <c r="E16" s="16"/>
      <c r="F16" s="34">
        <v>3662</v>
      </c>
      <c r="G16" s="32">
        <v>5</v>
      </c>
      <c r="H16" s="32">
        <v>25.854112178771363</v>
      </c>
      <c r="I16" s="16"/>
      <c r="K16" s="34">
        <v>3668</v>
      </c>
      <c r="L16" s="32">
        <v>5</v>
      </c>
      <c r="M16" s="32">
        <v>376.23912856897641</v>
      </c>
      <c r="N16" s="16"/>
      <c r="O16" s="34">
        <v>3662</v>
      </c>
      <c r="P16" s="32">
        <v>5</v>
      </c>
      <c r="Q16" s="32">
        <v>320.59099101676492</v>
      </c>
      <c r="R16" s="16"/>
    </row>
    <row r="17" spans="2:18" x14ac:dyDescent="0.2">
      <c r="B17" s="15">
        <v>3668</v>
      </c>
      <c r="C17" s="14">
        <v>6</v>
      </c>
      <c r="D17" s="14">
        <v>42.750655216542441</v>
      </c>
      <c r="E17" s="13">
        <f>AVERAGE(D12:D17)</f>
        <v>41.532590917400853</v>
      </c>
      <c r="F17" s="15">
        <v>3662</v>
      </c>
      <c r="G17" s="14">
        <v>6</v>
      </c>
      <c r="H17" s="14">
        <v>26.199323950187065</v>
      </c>
      <c r="I17" s="13">
        <f>AVERAGE(H12:H17)</f>
        <v>28.500735759625098</v>
      </c>
      <c r="K17" s="15">
        <v>3668</v>
      </c>
      <c r="L17" s="14">
        <v>6</v>
      </c>
      <c r="M17" s="14">
        <v>350.55537277564798</v>
      </c>
      <c r="N17" s="13">
        <f>AVERAGE(M12:M17)</f>
        <v>340.56724552268702</v>
      </c>
      <c r="O17" s="15">
        <v>3662</v>
      </c>
      <c r="P17" s="14">
        <v>6</v>
      </c>
      <c r="Q17" s="14">
        <v>324.87161698231961</v>
      </c>
      <c r="R17" s="13">
        <f>AVERAGE(Q12:Q17)</f>
        <v>353.40912341935115</v>
      </c>
    </row>
    <row r="18" spans="2:18" x14ac:dyDescent="0.2">
      <c r="B18" s="37">
        <v>3669</v>
      </c>
      <c r="C18" s="36">
        <v>1</v>
      </c>
      <c r="D18" s="36">
        <v>44.020565684647721</v>
      </c>
      <c r="E18" s="35"/>
      <c r="F18" s="37">
        <v>3663</v>
      </c>
      <c r="G18" s="36">
        <v>1</v>
      </c>
      <c r="H18" s="36">
        <v>35.641142337012162</v>
      </c>
      <c r="I18" s="35"/>
      <c r="K18" s="37">
        <v>3669</v>
      </c>
      <c r="L18" s="36">
        <v>1</v>
      </c>
      <c r="M18" s="36">
        <v>449.00976998340673</v>
      </c>
      <c r="N18" s="35"/>
      <c r="O18" s="37">
        <v>3663</v>
      </c>
      <c r="P18" s="36">
        <v>1</v>
      </c>
      <c r="Q18" s="36">
        <v>320.77028103310948</v>
      </c>
      <c r="R18" s="35"/>
    </row>
    <row r="19" spans="2:18" x14ac:dyDescent="0.2">
      <c r="B19" s="34">
        <v>3669</v>
      </c>
      <c r="C19" s="32">
        <v>2</v>
      </c>
      <c r="D19" s="32">
        <v>45.279573321575583</v>
      </c>
      <c r="E19" s="16"/>
      <c r="F19" s="34">
        <v>3663</v>
      </c>
      <c r="G19" s="32">
        <v>2</v>
      </c>
      <c r="H19" s="32">
        <v>21.454374786665134</v>
      </c>
      <c r="I19" s="16"/>
      <c r="K19" s="34">
        <v>3669</v>
      </c>
      <c r="L19" s="32">
        <v>2</v>
      </c>
      <c r="M19" s="32">
        <v>461.85164788007091</v>
      </c>
      <c r="N19" s="16"/>
      <c r="O19" s="34">
        <v>3663</v>
      </c>
      <c r="P19" s="32">
        <v>2</v>
      </c>
      <c r="Q19" s="32">
        <v>193.08937307998622</v>
      </c>
      <c r="R19" s="16"/>
    </row>
    <row r="20" spans="2:18" x14ac:dyDescent="0.2">
      <c r="B20" s="34">
        <v>3669</v>
      </c>
      <c r="C20" s="32">
        <v>3</v>
      </c>
      <c r="D20" s="32">
        <v>39.823873561554862</v>
      </c>
      <c r="E20" s="16"/>
      <c r="F20" s="34">
        <v>3663</v>
      </c>
      <c r="G20" s="32">
        <v>3</v>
      </c>
      <c r="H20" s="32">
        <v>45.571879622255075</v>
      </c>
      <c r="I20" s="16"/>
      <c r="K20" s="34">
        <v>3669</v>
      </c>
      <c r="L20" s="32">
        <v>3</v>
      </c>
      <c r="M20" s="32">
        <v>406.20351032785953</v>
      </c>
      <c r="N20" s="16"/>
      <c r="O20" s="34">
        <v>3663</v>
      </c>
      <c r="P20" s="32">
        <v>3</v>
      </c>
      <c r="Q20" s="32">
        <v>410.1469166002957</v>
      </c>
      <c r="R20" s="16"/>
    </row>
    <row r="21" spans="2:18" x14ac:dyDescent="0.2">
      <c r="B21" s="34">
        <v>3669</v>
      </c>
      <c r="C21" s="32">
        <v>4</v>
      </c>
      <c r="D21" s="32">
        <v>44.020565684647721</v>
      </c>
      <c r="E21" s="16"/>
      <c r="F21" s="34">
        <v>3663</v>
      </c>
      <c r="G21" s="32">
        <v>4</v>
      </c>
      <c r="H21" s="32">
        <v>34.695357833655692</v>
      </c>
      <c r="I21" s="16"/>
      <c r="K21" s="34">
        <v>3669</v>
      </c>
      <c r="L21" s="32">
        <v>4</v>
      </c>
      <c r="M21" s="32">
        <v>449.00976998340673</v>
      </c>
      <c r="N21" s="16"/>
      <c r="O21" s="34">
        <v>3663</v>
      </c>
      <c r="P21" s="32">
        <v>4</v>
      </c>
      <c r="Q21" s="32">
        <v>312.25822050290122</v>
      </c>
      <c r="R21" s="16"/>
    </row>
    <row r="22" spans="2:18" x14ac:dyDescent="0.2">
      <c r="B22" s="34">
        <v>3669</v>
      </c>
      <c r="C22" s="32">
        <v>5</v>
      </c>
      <c r="D22" s="32">
        <v>41.082881198482724</v>
      </c>
      <c r="E22" s="16"/>
      <c r="F22" s="34">
        <v>3663</v>
      </c>
      <c r="G22" s="32">
        <v>5</v>
      </c>
      <c r="H22" s="32">
        <v>33.749573330299228</v>
      </c>
      <c r="I22" s="16"/>
      <c r="K22" s="34">
        <v>3669</v>
      </c>
      <c r="L22" s="32">
        <v>5</v>
      </c>
      <c r="M22" s="32">
        <v>419.04538822452372</v>
      </c>
      <c r="N22" s="16"/>
      <c r="O22" s="34">
        <v>3663</v>
      </c>
      <c r="P22" s="32">
        <v>5</v>
      </c>
      <c r="Q22" s="32">
        <v>303.74615997269302</v>
      </c>
      <c r="R22" s="16"/>
    </row>
    <row r="23" spans="2:18" x14ac:dyDescent="0.2">
      <c r="B23" s="15">
        <v>3669</v>
      </c>
      <c r="C23" s="14">
        <v>6</v>
      </c>
      <c r="D23" s="14">
        <v>35.207512226152694</v>
      </c>
      <c r="E23" s="13">
        <f>AVERAGE(D18:D23)</f>
        <v>41.572495279510214</v>
      </c>
      <c r="F23" s="15">
        <v>3663</v>
      </c>
      <c r="G23" s="14">
        <v>6</v>
      </c>
      <c r="H23" s="14">
        <v>33.749573330299228</v>
      </c>
      <c r="I23" s="13">
        <f>AVERAGE(H18:H23)</f>
        <v>34.14365020669775</v>
      </c>
      <c r="K23" s="15">
        <v>3669</v>
      </c>
      <c r="L23" s="14">
        <v>6</v>
      </c>
      <c r="M23" s="14">
        <v>359.11662470675748</v>
      </c>
      <c r="N23" s="13">
        <f>AVERAGE(M18:M23)</f>
        <v>424.03945185100423</v>
      </c>
      <c r="O23" s="15">
        <v>3663</v>
      </c>
      <c r="P23" s="14">
        <v>6</v>
      </c>
      <c r="Q23" s="14">
        <v>303.74615997269302</v>
      </c>
      <c r="R23" s="13">
        <f>AVERAGE(Q18:Q23)</f>
        <v>307.29285186027977</v>
      </c>
    </row>
    <row r="24" spans="2:18" x14ac:dyDescent="0.2">
      <c r="B24" s="37">
        <v>3670</v>
      </c>
      <c r="C24" s="36">
        <v>1</v>
      </c>
      <c r="D24" s="36">
        <v>28.394568114111895</v>
      </c>
      <c r="E24" s="35"/>
      <c r="F24" s="37">
        <v>3664</v>
      </c>
      <c r="G24" s="36">
        <v>1</v>
      </c>
      <c r="H24" s="36">
        <v>50.14648993059506</v>
      </c>
      <c r="I24" s="35"/>
      <c r="K24" s="37">
        <v>3670</v>
      </c>
      <c r="L24" s="36">
        <v>1</v>
      </c>
      <c r="M24" s="36">
        <v>201.60143361019445</v>
      </c>
      <c r="N24" s="35"/>
      <c r="O24" s="37">
        <v>3664</v>
      </c>
      <c r="P24" s="36">
        <v>1</v>
      </c>
      <c r="Q24" s="36">
        <v>376.09867447946294</v>
      </c>
      <c r="R24" s="35"/>
    </row>
    <row r="25" spans="2:18" x14ac:dyDescent="0.2">
      <c r="B25" s="34">
        <v>3670</v>
      </c>
      <c r="C25" s="32">
        <v>2</v>
      </c>
      <c r="D25" s="32">
        <v>42.181708409519572</v>
      </c>
      <c r="E25" s="16"/>
      <c r="F25" s="34">
        <v>3664</v>
      </c>
      <c r="G25" s="32">
        <v>2</v>
      </c>
      <c r="H25" s="32">
        <v>37.094663784275788</v>
      </c>
      <c r="I25" s="16"/>
      <c r="K25" s="34">
        <v>3670</v>
      </c>
      <c r="L25" s="32">
        <v>2</v>
      </c>
      <c r="M25" s="32">
        <v>299.49012970758895</v>
      </c>
      <c r="N25" s="16"/>
      <c r="O25" s="34">
        <v>3664</v>
      </c>
      <c r="P25" s="32">
        <v>2</v>
      </c>
      <c r="Q25" s="32">
        <v>278.20997838206841</v>
      </c>
      <c r="R25" s="16"/>
    </row>
    <row r="26" spans="2:18" x14ac:dyDescent="0.2">
      <c r="B26" s="34">
        <v>3670</v>
      </c>
      <c r="C26" s="32">
        <v>3</v>
      </c>
      <c r="D26" s="32">
        <v>23.599041054839656</v>
      </c>
      <c r="E26" s="16"/>
      <c r="F26" s="34">
        <v>3664</v>
      </c>
      <c r="G26" s="32">
        <v>3</v>
      </c>
      <c r="H26" s="32">
        <v>30.285015360109217</v>
      </c>
      <c r="I26" s="16"/>
      <c r="K26" s="34">
        <v>3670</v>
      </c>
      <c r="L26" s="32">
        <v>3</v>
      </c>
      <c r="M26" s="32">
        <v>167.55319148936155</v>
      </c>
      <c r="N26" s="16"/>
      <c r="O26" s="34">
        <v>3664</v>
      </c>
      <c r="P26" s="32">
        <v>3</v>
      </c>
      <c r="Q26" s="32">
        <v>227.13761520081911</v>
      </c>
      <c r="R26" s="16"/>
    </row>
    <row r="27" spans="2:18" x14ac:dyDescent="0.2">
      <c r="B27" s="34">
        <v>3670</v>
      </c>
      <c r="C27" s="32">
        <v>4</v>
      </c>
      <c r="D27" s="32">
        <v>51.173321645655015</v>
      </c>
      <c r="E27" s="16"/>
      <c r="F27" s="34">
        <v>3664</v>
      </c>
      <c r="G27" s="32">
        <v>4</v>
      </c>
      <c r="H27" s="32">
        <v>22.907896233928756</v>
      </c>
      <c r="I27" s="16"/>
      <c r="K27" s="34">
        <v>3670</v>
      </c>
      <c r="L27" s="32">
        <v>4</v>
      </c>
      <c r="M27" s="32">
        <v>363.33058368415061</v>
      </c>
      <c r="N27" s="16"/>
      <c r="O27" s="34">
        <v>3664</v>
      </c>
      <c r="P27" s="32">
        <v>4</v>
      </c>
      <c r="Q27" s="32">
        <v>171.80922175446568</v>
      </c>
      <c r="R27" s="16"/>
    </row>
    <row r="28" spans="2:18" x14ac:dyDescent="0.2">
      <c r="B28" s="34">
        <v>3670</v>
      </c>
      <c r="C28" s="32">
        <v>5</v>
      </c>
      <c r="D28" s="32">
        <v>48.7755581160189</v>
      </c>
      <c r="E28" s="16"/>
      <c r="F28" s="34">
        <v>3664</v>
      </c>
      <c r="G28" s="32">
        <v>5</v>
      </c>
      <c r="H28" s="32">
        <v>22.907896233928756</v>
      </c>
      <c r="I28" s="16"/>
      <c r="K28" s="34">
        <v>3670</v>
      </c>
      <c r="L28" s="32">
        <v>5</v>
      </c>
      <c r="M28" s="32">
        <v>346.30646262373415</v>
      </c>
      <c r="N28" s="16"/>
      <c r="O28" s="34">
        <v>3664</v>
      </c>
      <c r="P28" s="32">
        <v>5</v>
      </c>
      <c r="Q28" s="32">
        <v>171.80922175446568</v>
      </c>
      <c r="R28" s="16"/>
    </row>
    <row r="29" spans="2:18" x14ac:dyDescent="0.2">
      <c r="B29" s="15">
        <v>3670</v>
      </c>
      <c r="C29" s="14">
        <v>6</v>
      </c>
      <c r="D29" s="14">
        <v>35.587858703020245</v>
      </c>
      <c r="E29" s="13">
        <f>AVERAGE(D24:D29)</f>
        <v>38.285342673860875</v>
      </c>
      <c r="F29" s="15">
        <v>3664</v>
      </c>
      <c r="G29" s="14">
        <v>6</v>
      </c>
      <c r="H29" s="14">
        <v>26.312720446012047</v>
      </c>
      <c r="I29" s="13">
        <f>AVERAGE(H24:H29)</f>
        <v>31.609113664808273</v>
      </c>
      <c r="K29" s="15">
        <v>3670</v>
      </c>
      <c r="L29" s="14">
        <v>6</v>
      </c>
      <c r="M29" s="14">
        <v>252.67379679144375</v>
      </c>
      <c r="N29" s="13">
        <f>AVERAGE(M24:M29)</f>
        <v>271.82593298441225</v>
      </c>
      <c r="O29" s="15">
        <v>3664</v>
      </c>
      <c r="P29" s="14">
        <v>6</v>
      </c>
      <c r="Q29" s="14">
        <v>197.34540334509035</v>
      </c>
      <c r="R29" s="13">
        <f>AVERAGE(Q24:Q29)</f>
        <v>237.06835248606203</v>
      </c>
    </row>
    <row r="30" spans="2:18" x14ac:dyDescent="0.2">
      <c r="B30" s="37">
        <v>3671</v>
      </c>
      <c r="C30" s="36">
        <v>1</v>
      </c>
      <c r="D30" s="36">
        <v>42.736483679164834</v>
      </c>
      <c r="E30" s="35"/>
      <c r="F30" s="37">
        <v>2355</v>
      </c>
      <c r="G30" s="36">
        <v>1</v>
      </c>
      <c r="H30" s="36">
        <v>22.641996710527039</v>
      </c>
      <c r="I30" s="35"/>
      <c r="K30" s="37">
        <v>3671</v>
      </c>
      <c r="L30" s="36">
        <v>1</v>
      </c>
      <c r="M30" s="36">
        <v>380.35470474456702</v>
      </c>
      <c r="N30" s="35"/>
      <c r="O30" s="37">
        <v>2355</v>
      </c>
      <c r="P30" s="36">
        <v>1</v>
      </c>
      <c r="Q30" s="36">
        <v>206.04217006579606</v>
      </c>
      <c r="R30" s="35"/>
    </row>
    <row r="31" spans="2:18" x14ac:dyDescent="0.2">
      <c r="B31" s="34">
        <v>3671</v>
      </c>
      <c r="C31" s="32">
        <v>2</v>
      </c>
      <c r="D31" s="32">
        <v>21.695435177526541</v>
      </c>
      <c r="E31" s="16"/>
      <c r="F31" s="34">
        <v>2355</v>
      </c>
      <c r="G31" s="32">
        <v>2</v>
      </c>
      <c r="H31" s="32">
        <v>29.850590721585561</v>
      </c>
      <c r="I31" s="16"/>
      <c r="K31" s="34">
        <v>3671</v>
      </c>
      <c r="L31" s="32">
        <v>2</v>
      </c>
      <c r="M31" s="32">
        <v>193.08937307998622</v>
      </c>
      <c r="N31" s="16"/>
      <c r="O31" s="34">
        <v>2355</v>
      </c>
      <c r="P31" s="32">
        <v>2</v>
      </c>
      <c r="Q31" s="32">
        <v>271.64037556642859</v>
      </c>
      <c r="R31" s="16"/>
    </row>
    <row r="32" spans="2:18" x14ac:dyDescent="0.2">
      <c r="B32" s="34">
        <v>3671</v>
      </c>
      <c r="C32" s="32">
        <v>3</v>
      </c>
      <c r="D32" s="32">
        <v>54.69162487327749</v>
      </c>
      <c r="E32" s="16"/>
      <c r="F32" s="34">
        <v>2355</v>
      </c>
      <c r="G32" s="32">
        <v>3</v>
      </c>
      <c r="H32" s="32">
        <v>31.886605823945604</v>
      </c>
      <c r="I32" s="16"/>
      <c r="K32" s="34">
        <v>3671</v>
      </c>
      <c r="L32" s="32">
        <v>3</v>
      </c>
      <c r="M32" s="32">
        <v>486.75546137216969</v>
      </c>
      <c r="N32" s="16"/>
      <c r="O32" s="34">
        <v>2355</v>
      </c>
      <c r="P32" s="32">
        <v>3</v>
      </c>
      <c r="Q32" s="32">
        <v>290.16811299790498</v>
      </c>
      <c r="R32" s="16"/>
    </row>
    <row r="33" spans="2:18" x14ac:dyDescent="0.2">
      <c r="B33" s="34">
        <v>3671</v>
      </c>
      <c r="C33" s="32">
        <v>4</v>
      </c>
      <c r="D33" s="32">
        <v>54.69162487327749</v>
      </c>
      <c r="E33" s="16"/>
      <c r="F33" s="34">
        <v>2355</v>
      </c>
      <c r="G33" s="32">
        <v>4</v>
      </c>
      <c r="H33" s="32">
        <v>34.362840407897004</v>
      </c>
      <c r="I33" s="16"/>
      <c r="K33" s="34">
        <v>3671</v>
      </c>
      <c r="L33" s="32">
        <v>4</v>
      </c>
      <c r="M33" s="32">
        <v>486.75546137216969</v>
      </c>
      <c r="N33" s="16"/>
      <c r="O33" s="34">
        <v>2355</v>
      </c>
      <c r="P33" s="32">
        <v>4</v>
      </c>
      <c r="Q33" s="32">
        <v>312.70184771186274</v>
      </c>
      <c r="R33" s="16"/>
    </row>
    <row r="34" spans="2:18" x14ac:dyDescent="0.2">
      <c r="B34" s="34">
        <v>3671</v>
      </c>
      <c r="C34" s="32">
        <v>5</v>
      </c>
      <c r="D34" s="32">
        <v>25.042874711878092</v>
      </c>
      <c r="E34" s="16"/>
      <c r="F34" s="34">
        <v>2355</v>
      </c>
      <c r="G34" s="32">
        <v>5</v>
      </c>
      <c r="H34" s="32">
        <v>26.108725128059</v>
      </c>
      <c r="I34" s="16"/>
      <c r="K34" s="34">
        <v>3671</v>
      </c>
      <c r="L34" s="32">
        <v>5</v>
      </c>
      <c r="M34" s="32">
        <v>222.88158493571501</v>
      </c>
      <c r="N34" s="16"/>
      <c r="O34" s="34">
        <v>2355</v>
      </c>
      <c r="P34" s="32">
        <v>5</v>
      </c>
      <c r="Q34" s="32">
        <v>237.58939866533689</v>
      </c>
      <c r="R34" s="16"/>
    </row>
    <row r="35" spans="2:18" x14ac:dyDescent="0.2">
      <c r="B35" s="15">
        <v>3671</v>
      </c>
      <c r="C35" s="14">
        <v>6</v>
      </c>
      <c r="D35" s="14">
        <v>44.171100622458354</v>
      </c>
      <c r="E35" s="13">
        <f>AVERAGE(D30:D35)</f>
        <v>40.504857322930462</v>
      </c>
      <c r="F35" s="15">
        <v>2355</v>
      </c>
      <c r="G35" s="14">
        <v>6</v>
      </c>
      <c r="H35" s="14">
        <v>31.446386342354238</v>
      </c>
      <c r="I35" s="13">
        <f>AVERAGE(H30:H35)</f>
        <v>29.38285752239474</v>
      </c>
      <c r="K35" s="15">
        <v>3671</v>
      </c>
      <c r="L35" s="14">
        <v>6</v>
      </c>
      <c r="M35" s="14">
        <v>393.12279553987935</v>
      </c>
      <c r="N35" s="13">
        <f>AVERAGE(M30:M35)</f>
        <v>360.49323017408119</v>
      </c>
      <c r="O35" s="15">
        <v>2355</v>
      </c>
      <c r="P35" s="14">
        <v>6</v>
      </c>
      <c r="Q35" s="14">
        <v>286.16211571542357</v>
      </c>
      <c r="R35" s="13">
        <f>AVERAGE(Q30:Q35)</f>
        <v>267.3840034537921</v>
      </c>
    </row>
    <row r="36" spans="2:18" x14ac:dyDescent="0.2">
      <c r="B36" s="37">
        <v>3672</v>
      </c>
      <c r="C36" s="36">
        <v>1</v>
      </c>
      <c r="D36" s="36">
        <v>33.32023694390714</v>
      </c>
      <c r="E36" s="35"/>
      <c r="K36" s="37">
        <v>3672</v>
      </c>
      <c r="L36" s="36">
        <v>1</v>
      </c>
      <c r="M36" s="36">
        <v>239.90570599613142</v>
      </c>
      <c r="N36" s="35"/>
    </row>
    <row r="37" spans="2:18" x14ac:dyDescent="0.2">
      <c r="B37" s="34">
        <v>3672</v>
      </c>
      <c r="C37" s="32">
        <v>2</v>
      </c>
      <c r="D37" s="32">
        <v>37.458044146091694</v>
      </c>
      <c r="E37" s="16"/>
      <c r="K37" s="34">
        <v>3672</v>
      </c>
      <c r="L37" s="32">
        <v>2</v>
      </c>
      <c r="M37" s="32">
        <v>269.69791785186021</v>
      </c>
      <c r="N37" s="16"/>
    </row>
    <row r="38" spans="2:18" x14ac:dyDescent="0.2">
      <c r="B38" s="34">
        <v>3672</v>
      </c>
      <c r="C38" s="32">
        <v>3</v>
      </c>
      <c r="D38" s="32">
        <v>36.866928831493901</v>
      </c>
      <c r="E38" s="16"/>
      <c r="K38" s="34">
        <v>3672</v>
      </c>
      <c r="L38" s="32">
        <v>3</v>
      </c>
      <c r="M38" s="32">
        <v>265.44188758675608</v>
      </c>
      <c r="N38" s="16"/>
    </row>
    <row r="39" spans="2:18" x14ac:dyDescent="0.2">
      <c r="B39" s="34">
        <v>3672</v>
      </c>
      <c r="C39" s="32">
        <v>4</v>
      </c>
      <c r="D39" s="32">
        <v>56.964849527818842</v>
      </c>
      <c r="E39" s="16"/>
      <c r="K39" s="34">
        <v>3672</v>
      </c>
      <c r="L39" s="32">
        <v>4</v>
      </c>
      <c r="M39" s="32">
        <v>410.1469166002957</v>
      </c>
      <c r="N39" s="16"/>
    </row>
    <row r="40" spans="2:18" x14ac:dyDescent="0.2">
      <c r="B40" s="34">
        <v>3672</v>
      </c>
      <c r="C40" s="32">
        <v>5</v>
      </c>
      <c r="D40" s="32">
        <v>35.684698202298314</v>
      </c>
      <c r="E40" s="16"/>
      <c r="K40" s="34">
        <v>3672</v>
      </c>
      <c r="L40" s="32">
        <v>5</v>
      </c>
      <c r="M40" s="32">
        <v>256.92982705654788</v>
      </c>
      <c r="N40" s="16"/>
    </row>
    <row r="41" spans="2:18" x14ac:dyDescent="0.2">
      <c r="B41" s="15">
        <v>3672</v>
      </c>
      <c r="C41" s="14">
        <v>6</v>
      </c>
      <c r="D41" s="14">
        <v>41.595851348276241</v>
      </c>
      <c r="E41" s="13">
        <f>AVERAGE(D36:D41)</f>
        <v>40.315101499981019</v>
      </c>
      <c r="K41" s="15">
        <v>3672</v>
      </c>
      <c r="L41" s="14">
        <v>6</v>
      </c>
      <c r="M41" s="14">
        <v>299.49012970758895</v>
      </c>
      <c r="N41" s="13">
        <f>AVERAGE(M36:M41)</f>
        <v>290.26873079986336</v>
      </c>
    </row>
    <row r="45" spans="2:18" x14ac:dyDescent="0.2">
      <c r="D45" s="127" t="s">
        <v>3</v>
      </c>
      <c r="E45" s="128">
        <f>AVERAGE(E6:E41)</f>
        <v>40.034017560471945</v>
      </c>
      <c r="F45" s="128"/>
      <c r="G45" s="128"/>
      <c r="H45" s="128"/>
      <c r="I45" s="129">
        <f>AVERAGE(I6:I35)</f>
        <v>30.63544999922982</v>
      </c>
      <c r="J45" s="125"/>
      <c r="K45" s="125"/>
      <c r="L45" s="125"/>
      <c r="M45" s="127" t="s">
        <v>3</v>
      </c>
      <c r="N45" s="128">
        <f>AVERAGE(N6:N41)</f>
        <v>332.49061740869143</v>
      </c>
      <c r="O45" s="128"/>
      <c r="P45" s="128"/>
      <c r="Q45" s="128"/>
      <c r="R45" s="129">
        <f>AVERAGE(R6:R35)</f>
        <v>289.1585626448811</v>
      </c>
    </row>
    <row r="46" spans="2:18" x14ac:dyDescent="0.2">
      <c r="D46" s="33" t="s">
        <v>0</v>
      </c>
      <c r="E46" s="124"/>
      <c r="F46" s="124"/>
      <c r="G46" s="124"/>
      <c r="H46" s="124"/>
      <c r="I46" s="43">
        <f>TTEST(E11:E43,I11:I35,2,3)</f>
        <v>1.1017404703646021E-4</v>
      </c>
      <c r="J46" s="11"/>
      <c r="K46" s="11"/>
      <c r="L46" s="11"/>
      <c r="M46" s="23" t="s">
        <v>0</v>
      </c>
      <c r="N46" s="122"/>
      <c r="O46" s="122"/>
      <c r="P46" s="122"/>
      <c r="Q46" s="122"/>
      <c r="R46" s="123">
        <f>TTEST(N11:N43,R11:R35,2,3)</f>
        <v>0.18167777851330286</v>
      </c>
    </row>
    <row r="47" spans="2:18" x14ac:dyDescent="0.2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A0BA-CE04-AF4E-99E2-F23253345E2A}">
  <dimension ref="A1:WB182"/>
  <sheetViews>
    <sheetView topLeftCell="A211" zoomScale="50" workbookViewId="0">
      <selection activeCell="AY33" sqref="AY33:JK106"/>
    </sheetView>
  </sheetViews>
  <sheetFormatPr baseColWidth="10" defaultColWidth="11.33203125" defaultRowHeight="16" x14ac:dyDescent="0.2"/>
  <cols>
    <col min="1" max="16384" width="11.33203125" style="54"/>
  </cols>
  <sheetData>
    <row r="1" spans="1:50" x14ac:dyDescent="0.2">
      <c r="A1" s="54" t="s">
        <v>261</v>
      </c>
      <c r="F1" s="54" t="s">
        <v>257</v>
      </c>
    </row>
    <row r="2" spans="1:50" x14ac:dyDescent="0.2">
      <c r="A2" s="54" t="s">
        <v>259</v>
      </c>
      <c r="F2" s="54" t="s">
        <v>255</v>
      </c>
    </row>
    <row r="3" spans="1:50" x14ac:dyDescent="0.2">
      <c r="A3" s="54" t="s">
        <v>254</v>
      </c>
      <c r="B3" s="54" t="s">
        <v>253</v>
      </c>
      <c r="C3" s="54" t="s">
        <v>252</v>
      </c>
      <c r="D3" s="54" t="s">
        <v>251</v>
      </c>
      <c r="E3" s="54" t="s">
        <v>250</v>
      </c>
      <c r="F3" s="54" t="s">
        <v>249</v>
      </c>
      <c r="G3" s="54" t="s">
        <v>248</v>
      </c>
      <c r="H3" s="54" t="s">
        <v>247</v>
      </c>
      <c r="I3" s="54" t="s">
        <v>246</v>
      </c>
      <c r="J3" s="54" t="s">
        <v>245</v>
      </c>
      <c r="K3" s="54" t="s">
        <v>244</v>
      </c>
      <c r="L3" s="54" t="s">
        <v>243</v>
      </c>
      <c r="M3" s="54" t="s">
        <v>242</v>
      </c>
      <c r="N3" s="54" t="s">
        <v>241</v>
      </c>
      <c r="O3" s="54" t="s">
        <v>240</v>
      </c>
      <c r="P3" s="54" t="s">
        <v>239</v>
      </c>
      <c r="Q3" s="54" t="s">
        <v>238</v>
      </c>
      <c r="R3" s="54" t="s">
        <v>237</v>
      </c>
      <c r="S3" s="54" t="s">
        <v>236</v>
      </c>
      <c r="T3" s="54" t="s">
        <v>235</v>
      </c>
      <c r="U3" s="54" t="s">
        <v>234</v>
      </c>
      <c r="V3" s="54" t="s">
        <v>233</v>
      </c>
      <c r="W3" s="54" t="s">
        <v>232</v>
      </c>
      <c r="X3" s="54" t="s">
        <v>231</v>
      </c>
      <c r="Y3" s="54" t="s">
        <v>230</v>
      </c>
      <c r="Z3" s="54" t="s">
        <v>229</v>
      </c>
      <c r="AA3" s="54" t="s">
        <v>228</v>
      </c>
      <c r="AB3" s="54" t="s">
        <v>227</v>
      </c>
      <c r="AC3" s="54" t="s">
        <v>226</v>
      </c>
      <c r="AD3" s="54" t="s">
        <v>225</v>
      </c>
      <c r="AE3" s="54" t="s">
        <v>224</v>
      </c>
      <c r="AF3" s="54" t="s">
        <v>223</v>
      </c>
      <c r="AG3" s="54" t="s">
        <v>222</v>
      </c>
      <c r="AH3" s="54" t="s">
        <v>221</v>
      </c>
      <c r="AI3" s="54" t="s">
        <v>220</v>
      </c>
      <c r="AJ3" s="54" t="s">
        <v>219</v>
      </c>
      <c r="AK3" s="54" t="s">
        <v>218</v>
      </c>
      <c r="AL3" s="54" t="s">
        <v>217</v>
      </c>
      <c r="AM3" s="54" t="s">
        <v>216</v>
      </c>
      <c r="AN3" s="54" t="s">
        <v>215</v>
      </c>
      <c r="AO3" s="54" t="s">
        <v>214</v>
      </c>
      <c r="AP3" s="54" t="s">
        <v>213</v>
      </c>
      <c r="AQ3" s="54" t="s">
        <v>212</v>
      </c>
      <c r="AR3" s="54" t="s">
        <v>211</v>
      </c>
      <c r="AS3" s="54" t="s">
        <v>210</v>
      </c>
      <c r="AT3" s="54" t="s">
        <v>209</v>
      </c>
      <c r="AU3" s="54" t="s">
        <v>208</v>
      </c>
      <c r="AV3" s="54" t="s">
        <v>207</v>
      </c>
      <c r="AW3" s="54" t="s">
        <v>206</v>
      </c>
      <c r="AX3" s="54" t="s">
        <v>205</v>
      </c>
    </row>
    <row r="4" spans="1:50" x14ac:dyDescent="0.2">
      <c r="A4" s="54">
        <v>-44.748603352000003</v>
      </c>
      <c r="B4" s="54">
        <v>3.0300359999999998E-3</v>
      </c>
      <c r="C4" s="54">
        <v>1.83639E-3</v>
      </c>
      <c r="D4" s="54">
        <v>3.5333980000000001E-3</v>
      </c>
      <c r="E4" s="54">
        <v>3.048921E-3</v>
      </c>
      <c r="F4" s="54">
        <v>9.2406410000000008E-3</v>
      </c>
      <c r="G4" s="54">
        <v>2.671442E-3</v>
      </c>
      <c r="H4" s="54">
        <v>2.6863070000000002E-3</v>
      </c>
      <c r="I4" s="54">
        <v>2.306621E-3</v>
      </c>
      <c r="J4" s="54">
        <v>8.7020369999999993E-3</v>
      </c>
      <c r="K4" s="54">
        <v>1.9192020000000001E-3</v>
      </c>
      <c r="L4" s="54">
        <v>3.4694000000000001E-3</v>
      </c>
      <c r="M4" s="54">
        <v>3.4528699999999998E-3</v>
      </c>
      <c r="N4" s="54">
        <v>2.364868E-3</v>
      </c>
      <c r="O4" s="54">
        <v>3.2176539999999999E-3</v>
      </c>
      <c r="P4" s="54">
        <v>2.5203809999999999E-3</v>
      </c>
      <c r="Q4" s="54">
        <v>3.6501390000000002E-3</v>
      </c>
      <c r="R4" s="54">
        <v>2.916292E-3</v>
      </c>
      <c r="S4" s="54">
        <v>4.5197889999999998E-3</v>
      </c>
      <c r="T4" s="54">
        <v>4.54055E-3</v>
      </c>
      <c r="U4" s="54">
        <v>3.1573030000000002E-3</v>
      </c>
      <c r="V4" s="54">
        <v>3.8892050000000002E-3</v>
      </c>
      <c r="W4" s="54">
        <v>4.7557210000000001E-3</v>
      </c>
      <c r="X4" s="54">
        <v>3.640754E-3</v>
      </c>
      <c r="Y4" s="54">
        <v>4.7694829999999997E-3</v>
      </c>
      <c r="Z4" s="54">
        <v>5.4858040000000004E-3</v>
      </c>
      <c r="AA4" s="54">
        <v>3.1632370000000002E-3</v>
      </c>
      <c r="AB4" s="54">
        <v>2.1468429999999998E-3</v>
      </c>
      <c r="AC4" s="54">
        <v>3.9872750000000002E-3</v>
      </c>
      <c r="AD4" s="54">
        <v>3.1665769999999998E-3</v>
      </c>
      <c r="AE4" s="54">
        <v>2.2264479999999998E-3</v>
      </c>
      <c r="AF4" s="54">
        <v>2.6872910000000001E-3</v>
      </c>
      <c r="AG4" s="54">
        <v>4.3629699999999999E-3</v>
      </c>
      <c r="AH4" s="54">
        <v>2.7929389999999999E-3</v>
      </c>
      <c r="AI4" s="54">
        <v>3.2070050000000002E-3</v>
      </c>
      <c r="AJ4" s="54">
        <v>2.6692539999999998E-3</v>
      </c>
      <c r="AK4" s="54">
        <v>3.2463309999999999E-3</v>
      </c>
      <c r="AL4" s="54">
        <v>3.0345340000000002E-3</v>
      </c>
      <c r="AM4" s="54">
        <v>4.3374290000000003E-3</v>
      </c>
      <c r="AN4" s="54">
        <v>4.2397820000000001E-3</v>
      </c>
      <c r="AO4" s="54">
        <v>2.9060819999999999E-3</v>
      </c>
      <c r="AP4" s="54">
        <v>2.9622590000000001E-3</v>
      </c>
      <c r="AQ4" s="54">
        <v>2.8786620000000001E-3</v>
      </c>
      <c r="AR4" s="54">
        <v>3.556432E-3</v>
      </c>
      <c r="AS4" s="54">
        <v>2.5262319999999998E-3</v>
      </c>
      <c r="AT4" s="54">
        <v>2.8474870000000001E-3</v>
      </c>
      <c r="AU4" s="54">
        <v>1.755359E-3</v>
      </c>
      <c r="AV4" s="54">
        <v>3.2505490000000001E-3</v>
      </c>
      <c r="AW4" s="54">
        <v>2.710891E-3</v>
      </c>
      <c r="AX4" s="54">
        <v>3.5446039999999998E-3</v>
      </c>
    </row>
    <row r="5" spans="1:50" x14ac:dyDescent="0.2">
      <c r="A5" s="54">
        <v>-43.743016760000003</v>
      </c>
      <c r="B5" s="54">
        <v>3.1650860000000001E-3</v>
      </c>
      <c r="C5" s="54">
        <v>1.873944E-3</v>
      </c>
      <c r="D5" s="54">
        <v>3.3204649999999999E-3</v>
      </c>
      <c r="E5" s="54">
        <v>2.8646280000000001E-3</v>
      </c>
      <c r="F5" s="54">
        <v>8.6790549999999998E-3</v>
      </c>
      <c r="G5" s="54">
        <v>2.5784039999999999E-3</v>
      </c>
      <c r="H5" s="54">
        <v>2.6581069999999998E-3</v>
      </c>
      <c r="I5" s="54">
        <v>2.0757060000000001E-3</v>
      </c>
      <c r="J5" s="54">
        <v>9.9648949999999997E-3</v>
      </c>
      <c r="K5" s="54">
        <v>1.7830540000000001E-3</v>
      </c>
      <c r="L5" s="54">
        <v>3.3294930000000002E-3</v>
      </c>
      <c r="M5" s="54">
        <v>3.4571430000000002E-3</v>
      </c>
      <c r="N5" s="54">
        <v>2.5107150000000002E-3</v>
      </c>
      <c r="O5" s="54">
        <v>2.9369140000000001E-3</v>
      </c>
      <c r="P5" s="54">
        <v>2.6310159999999999E-3</v>
      </c>
      <c r="Q5" s="54">
        <v>3.2577560000000001E-3</v>
      </c>
      <c r="R5" s="54">
        <v>2.5183240000000002E-3</v>
      </c>
      <c r="S5" s="54">
        <v>4.1005039999999996E-3</v>
      </c>
      <c r="T5" s="54">
        <v>4.0164290000000002E-3</v>
      </c>
      <c r="U5" s="54">
        <v>3.1788189999999998E-3</v>
      </c>
      <c r="V5" s="54">
        <v>3.6878330000000002E-3</v>
      </c>
      <c r="W5" s="54">
        <v>4.4633399999999997E-3</v>
      </c>
      <c r="X5" s="54">
        <v>3.2209320000000001E-3</v>
      </c>
      <c r="Y5" s="54">
        <v>4.2201879999999997E-3</v>
      </c>
      <c r="Z5" s="54">
        <v>5.0427409999999999E-3</v>
      </c>
      <c r="AA5" s="54">
        <v>3.2352330000000001E-3</v>
      </c>
      <c r="AB5" s="54">
        <v>2.1126819999999998E-3</v>
      </c>
      <c r="AC5" s="54">
        <v>4.0689059999999997E-3</v>
      </c>
      <c r="AD5" s="54">
        <v>3.200774E-3</v>
      </c>
      <c r="AE5" s="54">
        <v>2.0137250000000001E-3</v>
      </c>
      <c r="AF5" s="54">
        <v>2.399534E-3</v>
      </c>
      <c r="AG5" s="54">
        <v>4.3439159999999997E-3</v>
      </c>
      <c r="AH5" s="54">
        <v>2.160782E-3</v>
      </c>
      <c r="AI5" s="54">
        <v>2.8238320000000001E-3</v>
      </c>
      <c r="AJ5" s="54">
        <v>2.6995360000000002E-3</v>
      </c>
      <c r="AK5" s="54">
        <v>2.52695E-3</v>
      </c>
      <c r="AL5" s="54">
        <v>3.1699219999999999E-3</v>
      </c>
      <c r="AM5" s="54">
        <v>4.4736819999999997E-3</v>
      </c>
      <c r="AN5" s="54">
        <v>3.7368869999999999E-3</v>
      </c>
      <c r="AO5" s="54">
        <v>2.8534350000000001E-3</v>
      </c>
      <c r="AP5" s="54">
        <v>2.7787850000000002E-3</v>
      </c>
      <c r="AQ5" s="54">
        <v>3.1149429999999998E-3</v>
      </c>
      <c r="AR5" s="54">
        <v>3.3188779999999999E-3</v>
      </c>
      <c r="AS5" s="54">
        <v>2.7711480000000002E-3</v>
      </c>
      <c r="AT5" s="54">
        <v>3.1515839999999998E-3</v>
      </c>
      <c r="AU5" s="54">
        <v>1.361611E-3</v>
      </c>
      <c r="AV5" s="54">
        <v>2.9543159999999998E-3</v>
      </c>
      <c r="AW5" s="54">
        <v>2.7274090000000001E-3</v>
      </c>
      <c r="AX5" s="54">
        <v>3.7894579999999999E-3</v>
      </c>
    </row>
    <row r="6" spans="1:50" x14ac:dyDescent="0.2">
      <c r="A6" s="54">
        <v>-42.737430168000003</v>
      </c>
      <c r="B6" s="54">
        <v>3.1491520000000001E-3</v>
      </c>
      <c r="C6" s="54">
        <v>1.987665E-3</v>
      </c>
      <c r="D6" s="54">
        <v>3.4753969999999999E-3</v>
      </c>
      <c r="E6" s="54">
        <v>2.7967030000000002E-3</v>
      </c>
      <c r="F6" s="54">
        <v>8.1462619999999996E-3</v>
      </c>
      <c r="G6" s="54">
        <v>2.7001709999999999E-3</v>
      </c>
      <c r="H6" s="54">
        <v>2.692603E-3</v>
      </c>
      <c r="I6" s="54">
        <v>2.0554499999999999E-3</v>
      </c>
      <c r="J6" s="54">
        <v>1.0026571E-2</v>
      </c>
      <c r="K6" s="54">
        <v>1.8176539999999999E-3</v>
      </c>
      <c r="L6" s="54">
        <v>3.8239300000000001E-3</v>
      </c>
      <c r="M6" s="54">
        <v>3.462208E-3</v>
      </c>
      <c r="N6" s="54">
        <v>2.7008140000000002E-3</v>
      </c>
      <c r="O6" s="54">
        <v>3.069216E-3</v>
      </c>
      <c r="P6" s="54">
        <v>2.480005E-3</v>
      </c>
      <c r="Q6" s="54">
        <v>3.0237599999999999E-3</v>
      </c>
      <c r="R6" s="54">
        <v>2.5271339999999999E-3</v>
      </c>
      <c r="S6" s="54">
        <v>3.6077370000000002E-3</v>
      </c>
      <c r="T6" s="54">
        <v>4.1090930000000003E-3</v>
      </c>
      <c r="U6" s="54">
        <v>3.126967E-3</v>
      </c>
      <c r="V6" s="54">
        <v>3.7252740000000002E-3</v>
      </c>
      <c r="W6" s="54">
        <v>4.7023689999999996E-3</v>
      </c>
      <c r="X6" s="54">
        <v>3.055823E-3</v>
      </c>
      <c r="Y6" s="54">
        <v>3.8697890000000002E-3</v>
      </c>
      <c r="Z6" s="54">
        <v>4.7442580000000003E-3</v>
      </c>
      <c r="AA6" s="54">
        <v>3.1318729999999999E-3</v>
      </c>
      <c r="AB6" s="54">
        <v>2.177806E-3</v>
      </c>
      <c r="AC6" s="54">
        <v>4.8191930000000003E-3</v>
      </c>
      <c r="AD6" s="54">
        <v>3.2280989999999999E-3</v>
      </c>
      <c r="AE6" s="54">
        <v>2.0216370000000002E-3</v>
      </c>
      <c r="AF6" s="54">
        <v>2.2121390000000001E-3</v>
      </c>
      <c r="AG6" s="54">
        <v>4.5612439999999999E-3</v>
      </c>
      <c r="AH6" s="54">
        <v>2.1727679999999998E-3</v>
      </c>
      <c r="AI6" s="54">
        <v>2.6354809999999998E-3</v>
      </c>
      <c r="AJ6" s="54">
        <v>2.748112E-3</v>
      </c>
      <c r="AK6" s="54">
        <v>2.1249569999999998E-3</v>
      </c>
      <c r="AL6" s="54">
        <v>3.3059159999999999E-3</v>
      </c>
      <c r="AM6" s="54">
        <v>4.9744689999999996E-3</v>
      </c>
      <c r="AN6" s="54">
        <v>3.6473769999999998E-3</v>
      </c>
      <c r="AO6" s="54">
        <v>3.169631E-3</v>
      </c>
      <c r="AP6" s="54">
        <v>3.1157279999999999E-3</v>
      </c>
      <c r="AQ6" s="54">
        <v>3.233451E-3</v>
      </c>
      <c r="AR6" s="54">
        <v>3.3990130000000002E-3</v>
      </c>
      <c r="AS6" s="54">
        <v>3.1744329999999999E-3</v>
      </c>
      <c r="AT6" s="54">
        <v>3.3397380000000001E-3</v>
      </c>
      <c r="AU6" s="54">
        <v>1.318685E-3</v>
      </c>
      <c r="AV6" s="54">
        <v>3.088267E-3</v>
      </c>
      <c r="AW6" s="54">
        <v>2.3043629999999998E-3</v>
      </c>
      <c r="AX6" s="54">
        <v>3.501189E-3</v>
      </c>
    </row>
    <row r="7" spans="1:50" x14ac:dyDescent="0.2">
      <c r="A7" s="54">
        <v>-41.731843574999999</v>
      </c>
      <c r="B7" s="54">
        <v>2.9956610000000002E-3</v>
      </c>
      <c r="C7" s="54">
        <v>2.162874E-3</v>
      </c>
      <c r="D7" s="54">
        <v>4.3698069999999999E-3</v>
      </c>
      <c r="E7" s="54">
        <v>2.9017079999999998E-3</v>
      </c>
      <c r="F7" s="54">
        <v>7.6242469999999998E-3</v>
      </c>
      <c r="G7" s="54">
        <v>2.8688849999999998E-3</v>
      </c>
      <c r="H7" s="54">
        <v>2.724181E-3</v>
      </c>
      <c r="I7" s="54">
        <v>2.2815840000000001E-3</v>
      </c>
      <c r="J7" s="54">
        <v>8.7419290000000007E-3</v>
      </c>
      <c r="K7" s="54">
        <v>1.9882950000000002E-3</v>
      </c>
      <c r="L7" s="54">
        <v>3.7215389999999998E-3</v>
      </c>
      <c r="M7" s="54">
        <v>3.519945E-3</v>
      </c>
      <c r="N7" s="54">
        <v>2.8353129999999999E-3</v>
      </c>
      <c r="O7" s="54">
        <v>3.3614500000000002E-3</v>
      </c>
      <c r="P7" s="54">
        <v>2.4036999999999999E-3</v>
      </c>
      <c r="Q7" s="54">
        <v>2.9505080000000001E-3</v>
      </c>
      <c r="R7" s="54">
        <v>2.6720950000000002E-3</v>
      </c>
      <c r="S7" s="54">
        <v>4.2591779999999997E-3</v>
      </c>
      <c r="T7" s="54">
        <v>4.3099849999999997E-3</v>
      </c>
      <c r="U7" s="54">
        <v>3.5505350000000001E-3</v>
      </c>
      <c r="V7" s="54">
        <v>3.9651180000000001E-3</v>
      </c>
      <c r="W7" s="54">
        <v>4.8071859999999998E-3</v>
      </c>
      <c r="X7" s="54">
        <v>3.1845530000000001E-3</v>
      </c>
      <c r="Y7" s="54">
        <v>4.1856920000000004E-3</v>
      </c>
      <c r="Z7" s="54">
        <v>4.8585529999999998E-3</v>
      </c>
      <c r="AA7" s="54">
        <v>3.396325E-3</v>
      </c>
      <c r="AB7" s="54">
        <v>2.2110200000000002E-3</v>
      </c>
      <c r="AC7" s="54">
        <v>5.1626099999999998E-3</v>
      </c>
      <c r="AD7" s="54">
        <v>3.4283920000000002E-3</v>
      </c>
      <c r="AE7" s="54">
        <v>1.950214E-3</v>
      </c>
      <c r="AF7" s="54">
        <v>2.2272360000000001E-3</v>
      </c>
      <c r="AG7" s="54">
        <v>4.7965050000000004E-3</v>
      </c>
      <c r="AH7" s="54">
        <v>2.0658629999999998E-3</v>
      </c>
      <c r="AI7" s="54">
        <v>2.8169839999999998E-3</v>
      </c>
      <c r="AJ7" s="54">
        <v>2.8327650000000001E-3</v>
      </c>
      <c r="AK7" s="54">
        <v>2.2644610000000002E-3</v>
      </c>
      <c r="AL7" s="54">
        <v>3.5387439999999999E-3</v>
      </c>
      <c r="AM7" s="54">
        <v>5.4658340000000001E-3</v>
      </c>
      <c r="AN7" s="54">
        <v>3.6662740000000002E-3</v>
      </c>
      <c r="AO7" s="54">
        <v>3.368855E-3</v>
      </c>
      <c r="AP7" s="54">
        <v>3.3812170000000002E-3</v>
      </c>
      <c r="AQ7" s="54">
        <v>2.9469129999999998E-3</v>
      </c>
      <c r="AR7" s="54">
        <v>3.7646839999999999E-3</v>
      </c>
      <c r="AS7" s="54">
        <v>3.1298710000000002E-3</v>
      </c>
      <c r="AT7" s="54">
        <v>3.4028470000000001E-3</v>
      </c>
      <c r="AU7" s="54">
        <v>1.5321200000000001E-3</v>
      </c>
      <c r="AV7" s="54">
        <v>3.2469970000000002E-3</v>
      </c>
      <c r="AW7" s="54">
        <v>2.227368E-3</v>
      </c>
      <c r="AX7" s="54">
        <v>3.0039160000000001E-3</v>
      </c>
    </row>
    <row r="8" spans="1:50" x14ac:dyDescent="0.2">
      <c r="A8" s="54">
        <v>-40.726256982999999</v>
      </c>
      <c r="B8" s="54">
        <v>3.2119309999999999E-3</v>
      </c>
      <c r="C8" s="54">
        <v>2.3162909999999998E-3</v>
      </c>
      <c r="D8" s="54">
        <v>4.4011839999999998E-3</v>
      </c>
      <c r="E8" s="54">
        <v>2.9328800000000001E-3</v>
      </c>
      <c r="F8" s="54">
        <v>7.1507949999999997E-3</v>
      </c>
      <c r="G8" s="54">
        <v>2.8034290000000001E-3</v>
      </c>
      <c r="H8" s="54">
        <v>2.7023680000000001E-3</v>
      </c>
      <c r="I8" s="54">
        <v>2.5191860000000001E-3</v>
      </c>
      <c r="J8" s="54">
        <v>7.3447620000000003E-3</v>
      </c>
      <c r="K8" s="54">
        <v>2.0211539999999998E-3</v>
      </c>
      <c r="L8" s="54">
        <v>3.4365210000000001E-3</v>
      </c>
      <c r="M8" s="54">
        <v>3.5708329999999998E-3</v>
      </c>
      <c r="N8" s="54">
        <v>2.4486479999999999E-3</v>
      </c>
      <c r="O8" s="54">
        <v>3.769564E-3</v>
      </c>
      <c r="P8" s="54">
        <v>2.3250789999999999E-3</v>
      </c>
      <c r="Q8" s="54">
        <v>3.0274719999999998E-3</v>
      </c>
      <c r="R8" s="54">
        <v>2.9722450000000001E-3</v>
      </c>
      <c r="S8" s="54">
        <v>4.0897850000000003E-3</v>
      </c>
      <c r="T8" s="54">
        <v>4.3125510000000004E-3</v>
      </c>
      <c r="U8" s="54">
        <v>3.6769569999999998E-3</v>
      </c>
      <c r="V8" s="54">
        <v>4.0949769999999996E-3</v>
      </c>
      <c r="W8" s="54">
        <v>5.2477110000000004E-3</v>
      </c>
      <c r="X8" s="54">
        <v>3.3832530000000001E-3</v>
      </c>
      <c r="Y8" s="54">
        <v>4.3570520000000001E-3</v>
      </c>
      <c r="Z8" s="54">
        <v>5.0737000000000004E-3</v>
      </c>
      <c r="AA8" s="54">
        <v>3.433003E-3</v>
      </c>
      <c r="AB8" s="54">
        <v>2.2117669999999999E-3</v>
      </c>
      <c r="AC8" s="54">
        <v>5.4470899999999999E-3</v>
      </c>
      <c r="AD8" s="54">
        <v>3.574589E-3</v>
      </c>
      <c r="AE8" s="54">
        <v>2.2326239999999999E-3</v>
      </c>
      <c r="AF8" s="54">
        <v>2.506435E-3</v>
      </c>
      <c r="AG8" s="54">
        <v>4.5238079999999998E-3</v>
      </c>
      <c r="AH8" s="54">
        <v>2.1422580000000002E-3</v>
      </c>
      <c r="AI8" s="54">
        <v>2.95883E-3</v>
      </c>
      <c r="AJ8" s="54">
        <v>2.823599E-3</v>
      </c>
      <c r="AK8" s="54">
        <v>2.1278790000000001E-3</v>
      </c>
      <c r="AL8" s="54">
        <v>3.761683E-3</v>
      </c>
      <c r="AM8" s="54">
        <v>5.9335430000000003E-3</v>
      </c>
      <c r="AN8" s="54">
        <v>4.0411830000000003E-3</v>
      </c>
      <c r="AO8" s="54">
        <v>3.2971160000000001E-3</v>
      </c>
      <c r="AP8" s="54">
        <v>3.6115090000000002E-3</v>
      </c>
      <c r="AQ8" s="54">
        <v>3.054789E-3</v>
      </c>
      <c r="AR8" s="54">
        <v>4.149575E-3</v>
      </c>
      <c r="AS8" s="54">
        <v>3.1374160000000001E-3</v>
      </c>
      <c r="AT8" s="54">
        <v>3.417055E-3</v>
      </c>
      <c r="AU8" s="54">
        <v>1.5812510000000001E-3</v>
      </c>
      <c r="AV8" s="54">
        <v>3.5267219999999999E-3</v>
      </c>
      <c r="AW8" s="54">
        <v>2.3036609999999998E-3</v>
      </c>
      <c r="AX8" s="54">
        <v>2.9938629999999998E-3</v>
      </c>
    </row>
    <row r="9" spans="1:50" x14ac:dyDescent="0.2">
      <c r="A9" s="54">
        <v>-39.720670390999999</v>
      </c>
      <c r="B9" s="54">
        <v>3.6402779999999998E-3</v>
      </c>
      <c r="C9" s="54">
        <v>2.4526639999999998E-3</v>
      </c>
      <c r="D9" s="54">
        <v>3.5166220000000001E-3</v>
      </c>
      <c r="E9" s="54">
        <v>3.1318819999999999E-3</v>
      </c>
      <c r="F9" s="54">
        <v>6.7020090000000001E-3</v>
      </c>
      <c r="G9" s="54">
        <v>2.7326540000000002E-3</v>
      </c>
      <c r="H9" s="54">
        <v>2.8479099999999999E-3</v>
      </c>
      <c r="I9" s="54">
        <v>2.87054E-3</v>
      </c>
      <c r="J9" s="54">
        <v>6.2761279999999997E-3</v>
      </c>
      <c r="K9" s="54">
        <v>1.948782E-3</v>
      </c>
      <c r="L9" s="54">
        <v>3.7981859999999998E-3</v>
      </c>
      <c r="M9" s="54">
        <v>3.5603420000000002E-3</v>
      </c>
      <c r="N9" s="54">
        <v>2.431749E-3</v>
      </c>
      <c r="O9" s="54">
        <v>3.9524319999999996E-3</v>
      </c>
      <c r="P9" s="54">
        <v>2.5823059999999999E-3</v>
      </c>
      <c r="Q9" s="54">
        <v>3.1289769999999998E-3</v>
      </c>
      <c r="R9" s="54">
        <v>2.791132E-3</v>
      </c>
      <c r="S9" s="54">
        <v>3.6503260000000002E-3</v>
      </c>
      <c r="T9" s="54">
        <v>4.0872529999999999E-3</v>
      </c>
      <c r="U9" s="54">
        <v>3.254893E-3</v>
      </c>
      <c r="V9" s="54">
        <v>3.9397529999999998E-3</v>
      </c>
      <c r="W9" s="54">
        <v>5.204368E-3</v>
      </c>
      <c r="X9" s="54">
        <v>3.430153E-3</v>
      </c>
      <c r="Y9" s="54">
        <v>4.489575E-3</v>
      </c>
      <c r="Z9" s="54">
        <v>3.7674090000000002E-3</v>
      </c>
      <c r="AA9" s="54">
        <v>3.4253999999999999E-3</v>
      </c>
      <c r="AB9" s="54">
        <v>2.2147410000000001E-3</v>
      </c>
      <c r="AC9" s="54">
        <v>5.2398719999999996E-3</v>
      </c>
      <c r="AD9" s="54">
        <v>3.7346060000000001E-3</v>
      </c>
      <c r="AE9" s="54">
        <v>2.7287269999999998E-3</v>
      </c>
      <c r="AF9" s="54">
        <v>2.667923E-3</v>
      </c>
      <c r="AG9" s="54">
        <v>4.3853090000000004E-3</v>
      </c>
      <c r="AH9" s="54">
        <v>2.2844760000000001E-3</v>
      </c>
      <c r="AI9" s="54">
        <v>3.186305E-3</v>
      </c>
      <c r="AJ9" s="54">
        <v>3.1970919999999999E-3</v>
      </c>
      <c r="AK9" s="54">
        <v>2.3360899999999999E-3</v>
      </c>
      <c r="AL9" s="54">
        <v>3.8117889999999999E-3</v>
      </c>
      <c r="AM9" s="54">
        <v>6.3064690000000003E-3</v>
      </c>
      <c r="AN9" s="54">
        <v>4.4738670000000003E-3</v>
      </c>
      <c r="AO9" s="54">
        <v>3.120968E-3</v>
      </c>
      <c r="AP9" s="54">
        <v>3.6683499999999999E-3</v>
      </c>
      <c r="AQ9" s="54">
        <v>3.9805079999999998E-3</v>
      </c>
      <c r="AR9" s="54">
        <v>4.4972520000000002E-3</v>
      </c>
      <c r="AS9" s="54">
        <v>3.1554439999999999E-3</v>
      </c>
      <c r="AT9" s="54">
        <v>3.2399799999999999E-3</v>
      </c>
      <c r="AU9" s="54">
        <v>1.7110350000000001E-3</v>
      </c>
      <c r="AV9" s="54">
        <v>3.969261E-3</v>
      </c>
      <c r="AW9" s="54">
        <v>2.0737569999999999E-3</v>
      </c>
      <c r="AX9" s="54">
        <v>3.192014E-3</v>
      </c>
    </row>
    <row r="10" spans="1:50" x14ac:dyDescent="0.2">
      <c r="A10" s="54">
        <v>-38.715083798999999</v>
      </c>
      <c r="B10" s="54">
        <v>4.4209119999999999E-3</v>
      </c>
      <c r="C10" s="54">
        <v>2.5564400000000001E-3</v>
      </c>
      <c r="D10" s="54">
        <v>3.642663E-3</v>
      </c>
      <c r="E10" s="54">
        <v>3.125545E-3</v>
      </c>
      <c r="F10" s="54">
        <v>6.2248670000000002E-3</v>
      </c>
      <c r="G10" s="54">
        <v>2.5436069999999998E-3</v>
      </c>
      <c r="H10" s="54">
        <v>2.8866510000000001E-3</v>
      </c>
      <c r="I10" s="54">
        <v>3.2370290000000002E-3</v>
      </c>
      <c r="J10" s="54">
        <v>5.5629379999999999E-3</v>
      </c>
      <c r="K10" s="54">
        <v>2.0977919999999998E-3</v>
      </c>
      <c r="L10" s="54">
        <v>4.0399670000000002E-3</v>
      </c>
      <c r="M10" s="54">
        <v>3.4935259999999998E-3</v>
      </c>
      <c r="N10" s="54">
        <v>2.5745379999999999E-3</v>
      </c>
      <c r="O10" s="54">
        <v>4.23982E-3</v>
      </c>
      <c r="P10" s="54">
        <v>2.6661089999999998E-3</v>
      </c>
      <c r="Q10" s="54">
        <v>3.6267119999999998E-3</v>
      </c>
      <c r="R10" s="54">
        <v>2.8686219999999999E-3</v>
      </c>
      <c r="S10" s="54">
        <v>4.5389480000000001E-3</v>
      </c>
      <c r="T10" s="54">
        <v>4.1433049999999999E-3</v>
      </c>
      <c r="U10" s="54">
        <v>3.2839330000000002E-3</v>
      </c>
      <c r="V10" s="54">
        <v>3.821774E-3</v>
      </c>
      <c r="W10" s="54">
        <v>5.6616490000000004E-3</v>
      </c>
      <c r="X10" s="54">
        <v>3.3406920000000001E-3</v>
      </c>
      <c r="Y10" s="54">
        <v>4.8303039999999997E-3</v>
      </c>
      <c r="Z10" s="54">
        <v>4.3135070000000003E-3</v>
      </c>
      <c r="AA10" s="54">
        <v>3.526876E-3</v>
      </c>
      <c r="AB10" s="54">
        <v>2.1739200000000002E-3</v>
      </c>
      <c r="AC10" s="54">
        <v>5.0094959999999996E-3</v>
      </c>
      <c r="AD10" s="54">
        <v>3.9053260000000002E-3</v>
      </c>
      <c r="AE10" s="54">
        <v>2.8251819999999999E-3</v>
      </c>
      <c r="AF10" s="54">
        <v>2.711532E-3</v>
      </c>
      <c r="AG10" s="54">
        <v>4.530409E-3</v>
      </c>
      <c r="AH10" s="54">
        <v>2.5108499999999998E-3</v>
      </c>
      <c r="AI10" s="54">
        <v>3.5979739999999999E-3</v>
      </c>
      <c r="AJ10" s="54">
        <v>3.151264E-3</v>
      </c>
      <c r="AK10" s="54">
        <v>2.2562599999999999E-3</v>
      </c>
      <c r="AL10" s="54">
        <v>3.7886270000000001E-3</v>
      </c>
      <c r="AM10" s="54">
        <v>6.3883350000000002E-3</v>
      </c>
      <c r="AN10" s="54">
        <v>4.489626E-3</v>
      </c>
      <c r="AO10" s="54">
        <v>2.9274539999999999E-3</v>
      </c>
      <c r="AP10" s="54">
        <v>3.8873829999999999E-3</v>
      </c>
      <c r="AQ10" s="54">
        <v>3.9245249999999999E-3</v>
      </c>
      <c r="AR10" s="54">
        <v>4.5945539999999998E-3</v>
      </c>
      <c r="AS10" s="54">
        <v>3.144843E-3</v>
      </c>
      <c r="AT10" s="54">
        <v>3.2403940000000002E-3</v>
      </c>
      <c r="AU10" s="54">
        <v>1.7871969999999999E-3</v>
      </c>
      <c r="AV10" s="54">
        <v>4.0279799999999996E-3</v>
      </c>
      <c r="AW10" s="54">
        <v>1.9217920000000001E-3</v>
      </c>
      <c r="AX10" s="54">
        <v>3.4160150000000001E-3</v>
      </c>
    </row>
    <row r="11" spans="1:50" x14ac:dyDescent="0.2">
      <c r="A11" s="54">
        <v>-37.709497206999998</v>
      </c>
      <c r="B11" s="54">
        <v>5.0820609999999997E-3</v>
      </c>
      <c r="C11" s="54">
        <v>2.5582370000000001E-3</v>
      </c>
      <c r="D11" s="54">
        <v>3.2908350000000002E-3</v>
      </c>
      <c r="E11" s="54">
        <v>3.1519859999999999E-3</v>
      </c>
      <c r="F11" s="54">
        <v>5.6611760000000004E-3</v>
      </c>
      <c r="G11" s="54">
        <v>2.4489820000000002E-3</v>
      </c>
      <c r="H11" s="54">
        <v>3.0717660000000001E-3</v>
      </c>
      <c r="I11" s="54">
        <v>3.3940939999999998E-3</v>
      </c>
      <c r="J11" s="54">
        <v>5.1043369999999996E-3</v>
      </c>
      <c r="K11" s="54">
        <v>2.3165619999999999E-3</v>
      </c>
      <c r="L11" s="54">
        <v>3.758192E-3</v>
      </c>
      <c r="M11" s="54">
        <v>3.6539110000000001E-3</v>
      </c>
      <c r="N11" s="54">
        <v>2.886427E-3</v>
      </c>
      <c r="O11" s="54">
        <v>4.5621070000000001E-3</v>
      </c>
      <c r="P11" s="54">
        <v>2.8274789999999999E-3</v>
      </c>
      <c r="Q11" s="54">
        <v>3.7493499999999998E-3</v>
      </c>
      <c r="R11" s="54">
        <v>3.511578E-3</v>
      </c>
      <c r="S11" s="54">
        <v>4.5281560000000002E-3</v>
      </c>
      <c r="T11" s="54">
        <v>4.0940450000000001E-3</v>
      </c>
      <c r="U11" s="54">
        <v>3.2735529999999998E-3</v>
      </c>
      <c r="V11" s="54">
        <v>3.865397E-3</v>
      </c>
      <c r="W11" s="54">
        <v>5.9881190000000001E-3</v>
      </c>
      <c r="X11" s="54">
        <v>3.1657220000000002E-3</v>
      </c>
      <c r="Y11" s="54">
        <v>4.7532989999999999E-3</v>
      </c>
      <c r="Z11" s="54">
        <v>5.8146689999999997E-3</v>
      </c>
      <c r="AA11" s="54">
        <v>3.5789440000000001E-3</v>
      </c>
      <c r="AB11" s="54">
        <v>2.1317089999999999E-3</v>
      </c>
      <c r="AC11" s="54">
        <v>5.0096530000000002E-3</v>
      </c>
      <c r="AD11" s="54">
        <v>4.0895460000000003E-3</v>
      </c>
      <c r="AE11" s="54">
        <v>2.8220900000000002E-3</v>
      </c>
      <c r="AF11" s="54">
        <v>2.821736E-3</v>
      </c>
      <c r="AG11" s="54">
        <v>4.6735400000000003E-3</v>
      </c>
      <c r="AH11" s="54">
        <v>2.500459E-3</v>
      </c>
      <c r="AI11" s="54">
        <v>3.9659170000000002E-3</v>
      </c>
      <c r="AJ11" s="54">
        <v>3.037442E-3</v>
      </c>
      <c r="AK11" s="54">
        <v>2.4093719999999999E-3</v>
      </c>
      <c r="AL11" s="54">
        <v>3.786368E-3</v>
      </c>
      <c r="AM11" s="54">
        <v>6.1753520000000003E-3</v>
      </c>
      <c r="AN11" s="54">
        <v>4.4046270000000004E-3</v>
      </c>
      <c r="AO11" s="54">
        <v>3.098553E-3</v>
      </c>
      <c r="AP11" s="54">
        <v>4.297978E-3</v>
      </c>
      <c r="AQ11" s="54">
        <v>3.5690460000000002E-3</v>
      </c>
      <c r="AR11" s="54">
        <v>4.4287650000000003E-3</v>
      </c>
      <c r="AS11" s="54">
        <v>3.2321170000000001E-3</v>
      </c>
      <c r="AT11" s="54">
        <v>3.4334690000000002E-3</v>
      </c>
      <c r="AU11" s="54">
        <v>1.8499160000000001E-3</v>
      </c>
      <c r="AV11" s="54">
        <v>4.1474989999999998E-3</v>
      </c>
      <c r="AW11" s="54">
        <v>2.1704749999999998E-3</v>
      </c>
      <c r="AX11" s="54">
        <v>3.5208919999999999E-3</v>
      </c>
    </row>
    <row r="12" spans="1:50" x14ac:dyDescent="0.2">
      <c r="A12" s="54">
        <v>-36.703910614999998</v>
      </c>
      <c r="B12" s="54">
        <v>5.6206190000000003E-3</v>
      </c>
      <c r="C12" s="54">
        <v>2.5253519999999998E-3</v>
      </c>
      <c r="D12" s="54">
        <v>3.489397E-3</v>
      </c>
      <c r="E12" s="54">
        <v>3.1647889999999999E-3</v>
      </c>
      <c r="F12" s="54">
        <v>5.0657769999999996E-3</v>
      </c>
      <c r="G12" s="54">
        <v>2.5124959999999999E-3</v>
      </c>
      <c r="H12" s="54">
        <v>2.9975900000000001E-3</v>
      </c>
      <c r="I12" s="54">
        <v>3.235393E-3</v>
      </c>
      <c r="J12" s="54">
        <v>5.3725070000000003E-3</v>
      </c>
      <c r="K12" s="54">
        <v>2.4408419999999999E-3</v>
      </c>
      <c r="L12" s="54">
        <v>3.884874E-3</v>
      </c>
      <c r="M12" s="54">
        <v>3.7663050000000002E-3</v>
      </c>
      <c r="N12" s="54">
        <v>2.863769E-3</v>
      </c>
      <c r="O12" s="54">
        <v>4.9204390000000004E-3</v>
      </c>
      <c r="P12" s="54">
        <v>3.0181330000000001E-3</v>
      </c>
      <c r="Q12" s="54">
        <v>3.501774E-3</v>
      </c>
      <c r="R12" s="54">
        <v>3.9107580000000003E-3</v>
      </c>
      <c r="S12" s="54">
        <v>4.2589170000000001E-3</v>
      </c>
      <c r="T12" s="54">
        <v>4.2748250000000003E-3</v>
      </c>
      <c r="U12" s="54">
        <v>3.130833E-3</v>
      </c>
      <c r="V12" s="54">
        <v>3.5086259999999999E-3</v>
      </c>
      <c r="W12" s="54">
        <v>5.7011060000000001E-3</v>
      </c>
      <c r="X12" s="54">
        <v>3.19637E-3</v>
      </c>
      <c r="Y12" s="54">
        <v>4.7148779999999996E-3</v>
      </c>
      <c r="Z12" s="54">
        <v>4.787538E-3</v>
      </c>
      <c r="AA12" s="54">
        <v>3.7010049999999998E-3</v>
      </c>
      <c r="AB12" s="54">
        <v>2.1159949999999999E-3</v>
      </c>
      <c r="AC12" s="54">
        <v>5.8331579999999997E-3</v>
      </c>
      <c r="AD12" s="54">
        <v>4.326033E-3</v>
      </c>
      <c r="AE12" s="54">
        <v>2.8941050000000001E-3</v>
      </c>
      <c r="AF12" s="54">
        <v>3.1601659999999998E-3</v>
      </c>
      <c r="AG12" s="54">
        <v>4.645873E-3</v>
      </c>
      <c r="AH12" s="54">
        <v>2.893638E-3</v>
      </c>
      <c r="AI12" s="54">
        <v>4.3706209999999999E-3</v>
      </c>
      <c r="AJ12" s="54">
        <v>3.1146590000000001E-3</v>
      </c>
      <c r="AK12" s="54">
        <v>2.2916820000000002E-3</v>
      </c>
      <c r="AL12" s="54">
        <v>3.7437540000000002E-3</v>
      </c>
      <c r="AM12" s="54">
        <v>5.7070990000000002E-3</v>
      </c>
      <c r="AN12" s="54">
        <v>4.3699699999999999E-3</v>
      </c>
      <c r="AO12" s="54">
        <v>3.3381800000000001E-3</v>
      </c>
      <c r="AP12" s="54">
        <v>4.4491019999999999E-3</v>
      </c>
      <c r="AQ12" s="54">
        <v>3.8388350000000001E-3</v>
      </c>
      <c r="AR12" s="54">
        <v>4.4073640000000004E-3</v>
      </c>
      <c r="AS12" s="54">
        <v>3.4951000000000001E-3</v>
      </c>
      <c r="AT12" s="54">
        <v>3.4421790000000001E-3</v>
      </c>
      <c r="AU12" s="54">
        <v>1.854526E-3</v>
      </c>
      <c r="AV12" s="54">
        <v>4.4881180000000001E-3</v>
      </c>
      <c r="AW12" s="54">
        <v>2.358574E-3</v>
      </c>
      <c r="AX12" s="54">
        <v>3.6808790000000002E-3</v>
      </c>
    </row>
    <row r="13" spans="1:50" x14ac:dyDescent="0.2">
      <c r="A13" s="54">
        <v>-35.698324022000001</v>
      </c>
      <c r="B13" s="54">
        <v>5.699651E-3</v>
      </c>
      <c r="C13" s="54">
        <v>2.440837E-3</v>
      </c>
      <c r="D13" s="54">
        <v>3.3633909999999999E-3</v>
      </c>
      <c r="E13" s="54">
        <v>3.2367139999999999E-3</v>
      </c>
      <c r="F13" s="54">
        <v>4.4764269999999998E-3</v>
      </c>
      <c r="G13" s="54">
        <v>2.6296570000000001E-3</v>
      </c>
      <c r="H13" s="54">
        <v>2.857821E-3</v>
      </c>
      <c r="I13" s="54">
        <v>2.9164460000000001E-3</v>
      </c>
      <c r="J13" s="54">
        <v>5.8222380000000004E-3</v>
      </c>
      <c r="K13" s="54">
        <v>2.4504499999999999E-3</v>
      </c>
      <c r="L13" s="54">
        <v>4.0984660000000003E-3</v>
      </c>
      <c r="M13" s="54">
        <v>3.9502540000000003E-3</v>
      </c>
      <c r="N13" s="54">
        <v>2.8977370000000001E-3</v>
      </c>
      <c r="O13" s="54">
        <v>5.4943919999999999E-3</v>
      </c>
      <c r="P13" s="54">
        <v>2.9257020000000001E-3</v>
      </c>
      <c r="Q13" s="54">
        <v>3.313636E-3</v>
      </c>
      <c r="R13" s="54">
        <v>3.6745910000000001E-3</v>
      </c>
      <c r="S13" s="54">
        <v>3.860821E-3</v>
      </c>
      <c r="T13" s="54">
        <v>3.9572260000000003E-3</v>
      </c>
      <c r="U13" s="54">
        <v>2.983033E-3</v>
      </c>
      <c r="V13" s="54">
        <v>3.5421680000000001E-3</v>
      </c>
      <c r="W13" s="54">
        <v>5.3733189999999997E-3</v>
      </c>
      <c r="X13" s="54">
        <v>3.2590309999999999E-3</v>
      </c>
      <c r="Y13" s="54">
        <v>4.8808280000000002E-3</v>
      </c>
      <c r="Z13" s="54">
        <v>3.9444670000000001E-3</v>
      </c>
      <c r="AA13" s="54">
        <v>3.9107170000000002E-3</v>
      </c>
      <c r="AB13" s="54">
        <v>2.1189360000000001E-3</v>
      </c>
      <c r="AC13" s="54">
        <v>6.8183710000000002E-3</v>
      </c>
      <c r="AD13" s="54">
        <v>4.5245789999999999E-3</v>
      </c>
      <c r="AE13" s="54">
        <v>2.8017440000000001E-3</v>
      </c>
      <c r="AF13" s="54">
        <v>3.3670240000000001E-3</v>
      </c>
      <c r="AG13" s="54">
        <v>4.3963810000000004E-3</v>
      </c>
      <c r="AH13" s="54">
        <v>2.6449139999999999E-3</v>
      </c>
      <c r="AI13" s="54">
        <v>4.3281409999999998E-3</v>
      </c>
      <c r="AJ13" s="54">
        <v>3.3621060000000001E-3</v>
      </c>
      <c r="AK13" s="54">
        <v>2.3130030000000001E-3</v>
      </c>
      <c r="AL13" s="54">
        <v>3.7002839999999999E-3</v>
      </c>
      <c r="AM13" s="54">
        <v>5.2614059999999997E-3</v>
      </c>
      <c r="AN13" s="54">
        <v>4.4556589999999998E-3</v>
      </c>
      <c r="AO13" s="54">
        <v>3.367456E-3</v>
      </c>
      <c r="AP13" s="54">
        <v>4.4317920000000004E-3</v>
      </c>
      <c r="AQ13" s="54">
        <v>4.3968380000000001E-3</v>
      </c>
      <c r="AR13" s="54">
        <v>4.3663929999999997E-3</v>
      </c>
      <c r="AS13" s="54">
        <v>3.8973929999999999E-3</v>
      </c>
      <c r="AT13" s="54">
        <v>3.615062E-3</v>
      </c>
      <c r="AU13" s="54">
        <v>1.926568E-3</v>
      </c>
      <c r="AV13" s="54">
        <v>4.7127080000000003E-3</v>
      </c>
      <c r="AW13" s="54">
        <v>2.2099620000000002E-3</v>
      </c>
      <c r="AX13" s="54">
        <v>3.4290890000000002E-3</v>
      </c>
    </row>
    <row r="14" spans="1:50" x14ac:dyDescent="0.2">
      <c r="A14" s="54">
        <v>-34.692737430000001</v>
      </c>
      <c r="B14" s="54">
        <v>6.1634530000000002E-3</v>
      </c>
      <c r="C14" s="54">
        <v>2.3660370000000001E-3</v>
      </c>
      <c r="D14" s="54">
        <v>3.254341E-3</v>
      </c>
      <c r="E14" s="54">
        <v>3.280757E-3</v>
      </c>
      <c r="F14" s="54">
        <v>4.191813E-3</v>
      </c>
      <c r="G14" s="54">
        <v>2.6219759999999998E-3</v>
      </c>
      <c r="H14" s="54">
        <v>2.9018410000000001E-3</v>
      </c>
      <c r="I14" s="54">
        <v>2.6685319999999999E-3</v>
      </c>
      <c r="J14" s="54">
        <v>6.5160230000000001E-3</v>
      </c>
      <c r="K14" s="54">
        <v>2.5788489999999998E-3</v>
      </c>
      <c r="L14" s="54">
        <v>4.7839359999999999E-3</v>
      </c>
      <c r="M14" s="54">
        <v>3.8737450000000001E-3</v>
      </c>
      <c r="N14" s="54">
        <v>3.110027E-3</v>
      </c>
      <c r="O14" s="54">
        <v>5.3868329999999997E-3</v>
      </c>
      <c r="P14" s="54">
        <v>2.6958189999999999E-3</v>
      </c>
      <c r="Q14" s="54">
        <v>3.7124940000000002E-3</v>
      </c>
      <c r="R14" s="54">
        <v>3.171016E-3</v>
      </c>
      <c r="S14" s="54">
        <v>4.5446929999999998E-3</v>
      </c>
      <c r="T14" s="54">
        <v>3.9420449999999999E-3</v>
      </c>
      <c r="U14" s="54">
        <v>3.154568E-3</v>
      </c>
      <c r="V14" s="54">
        <v>3.4978679999999999E-3</v>
      </c>
      <c r="W14" s="54">
        <v>5.2452699999999998E-3</v>
      </c>
      <c r="X14" s="54">
        <v>3.1894240000000002E-3</v>
      </c>
      <c r="Y14" s="54">
        <v>4.6837809999999997E-3</v>
      </c>
      <c r="Z14" s="54">
        <v>4.6715840000000003E-3</v>
      </c>
      <c r="AA14" s="54">
        <v>4.1571339999999998E-3</v>
      </c>
      <c r="AB14" s="54">
        <v>2.1494209999999999E-3</v>
      </c>
      <c r="AC14" s="54">
        <v>6.6730579999999999E-3</v>
      </c>
      <c r="AD14" s="54">
        <v>4.749685E-3</v>
      </c>
      <c r="AE14" s="54">
        <v>2.670693E-3</v>
      </c>
      <c r="AF14" s="54">
        <v>3.354227E-3</v>
      </c>
      <c r="AG14" s="54">
        <v>4.6258549999999999E-3</v>
      </c>
      <c r="AH14" s="54">
        <v>2.480936E-3</v>
      </c>
      <c r="AI14" s="54">
        <v>4.2091189999999999E-3</v>
      </c>
      <c r="AJ14" s="54">
        <v>3.3951010000000002E-3</v>
      </c>
      <c r="AK14" s="54">
        <v>2.2715639999999998E-3</v>
      </c>
      <c r="AL14" s="54">
        <v>3.8632150000000001E-3</v>
      </c>
      <c r="AM14" s="54">
        <v>4.9540349999999999E-3</v>
      </c>
      <c r="AN14" s="54">
        <v>4.0351880000000003E-3</v>
      </c>
      <c r="AO14" s="54">
        <v>3.2333449999999999E-3</v>
      </c>
      <c r="AP14" s="54">
        <v>4.7710929999999997E-3</v>
      </c>
      <c r="AQ14" s="54">
        <v>4.6639280000000003E-3</v>
      </c>
      <c r="AR14" s="54">
        <v>4.4700349999999998E-3</v>
      </c>
      <c r="AS14" s="54">
        <v>4.3512869999999997E-3</v>
      </c>
      <c r="AT14" s="54">
        <v>3.4545840000000001E-3</v>
      </c>
      <c r="AU14" s="54">
        <v>1.920761E-3</v>
      </c>
      <c r="AV14" s="54">
        <v>4.764903E-3</v>
      </c>
      <c r="AW14" s="54">
        <v>2.105226E-3</v>
      </c>
      <c r="AX14" s="54">
        <v>3.3956670000000002E-3</v>
      </c>
    </row>
    <row r="15" spans="1:50" x14ac:dyDescent="0.2">
      <c r="A15" s="54">
        <v>-33.687150838000001</v>
      </c>
      <c r="B15" s="54">
        <v>7.5824500000000001E-3</v>
      </c>
      <c r="C15" s="54">
        <v>2.344362E-3</v>
      </c>
      <c r="D15" s="54">
        <v>3.401098E-3</v>
      </c>
      <c r="E15" s="54">
        <v>3.331011E-3</v>
      </c>
      <c r="F15" s="54">
        <v>4.1601520000000003E-3</v>
      </c>
      <c r="G15" s="54">
        <v>2.54623E-3</v>
      </c>
      <c r="H15" s="54">
        <v>3.0350339999999998E-3</v>
      </c>
      <c r="I15" s="54">
        <v>2.7503250000000001E-3</v>
      </c>
      <c r="J15" s="54">
        <v>7.5222839999999997E-3</v>
      </c>
      <c r="K15" s="54">
        <v>2.7070969999999999E-3</v>
      </c>
      <c r="L15" s="54">
        <v>5.6273160000000003E-3</v>
      </c>
      <c r="M15" s="54">
        <v>3.8061710000000001E-3</v>
      </c>
      <c r="N15" s="54">
        <v>3.0419639999999999E-3</v>
      </c>
      <c r="O15" s="54">
        <v>5.2617549999999999E-3</v>
      </c>
      <c r="P15" s="54">
        <v>2.760476E-3</v>
      </c>
      <c r="Q15" s="54">
        <v>3.9384909999999997E-3</v>
      </c>
      <c r="R15" s="54">
        <v>3.699295E-3</v>
      </c>
      <c r="S15" s="54">
        <v>4.8284799999999996E-3</v>
      </c>
      <c r="T15" s="54">
        <v>4.2767029999999998E-3</v>
      </c>
      <c r="U15" s="54">
        <v>3.4897499999999998E-3</v>
      </c>
      <c r="V15" s="54">
        <v>3.8302760000000001E-3</v>
      </c>
      <c r="W15" s="54">
        <v>5.280514E-3</v>
      </c>
      <c r="X15" s="54">
        <v>3.329509E-3</v>
      </c>
      <c r="Y15" s="54">
        <v>5.2307680000000002E-3</v>
      </c>
      <c r="Z15" s="54">
        <v>4.7103730000000003E-3</v>
      </c>
      <c r="AA15" s="54">
        <v>4.5752950000000001E-3</v>
      </c>
      <c r="AB15" s="54">
        <v>2.2655879999999998E-3</v>
      </c>
      <c r="AC15" s="54">
        <v>6.832032E-3</v>
      </c>
      <c r="AD15" s="54">
        <v>5.0202390000000001E-3</v>
      </c>
      <c r="AE15" s="54">
        <v>2.728673E-3</v>
      </c>
      <c r="AF15" s="54">
        <v>3.5581340000000001E-3</v>
      </c>
      <c r="AG15" s="54">
        <v>4.6728469999999999E-3</v>
      </c>
      <c r="AH15" s="54">
        <v>2.8870710000000002E-3</v>
      </c>
      <c r="AI15" s="54">
        <v>4.755085E-3</v>
      </c>
      <c r="AJ15" s="54">
        <v>3.5359020000000001E-3</v>
      </c>
      <c r="AK15" s="54">
        <v>2.336402E-3</v>
      </c>
      <c r="AL15" s="54">
        <v>4.1274609999999998E-3</v>
      </c>
      <c r="AM15" s="54">
        <v>4.9149839999999998E-3</v>
      </c>
      <c r="AN15" s="54">
        <v>4.7613200000000003E-3</v>
      </c>
      <c r="AO15" s="54">
        <v>3.1695550000000001E-3</v>
      </c>
      <c r="AP15" s="54">
        <v>5.4577519999999997E-3</v>
      </c>
      <c r="AQ15" s="54">
        <v>4.7905309999999998E-3</v>
      </c>
      <c r="AR15" s="54">
        <v>4.9010850000000003E-3</v>
      </c>
      <c r="AS15" s="54">
        <v>4.4160909999999996E-3</v>
      </c>
      <c r="AT15" s="54">
        <v>3.6772240000000002E-3</v>
      </c>
      <c r="AU15" s="54">
        <v>1.9582750000000002E-3</v>
      </c>
      <c r="AV15" s="54">
        <v>4.8528249999999998E-3</v>
      </c>
      <c r="AW15" s="54">
        <v>2.3279939999999999E-3</v>
      </c>
      <c r="AX15" s="54">
        <v>3.7299389999999998E-3</v>
      </c>
    </row>
    <row r="16" spans="1:50" x14ac:dyDescent="0.2">
      <c r="A16" s="54">
        <v>-32.681564246000001</v>
      </c>
      <c r="B16" s="54">
        <v>9.1044760000000002E-3</v>
      </c>
      <c r="C16" s="54">
        <v>2.3779309999999998E-3</v>
      </c>
      <c r="D16" s="54">
        <v>3.7010519999999998E-3</v>
      </c>
      <c r="E16" s="54">
        <v>3.1786380000000001E-3</v>
      </c>
      <c r="F16" s="54">
        <v>4.2922560000000004E-3</v>
      </c>
      <c r="G16" s="54">
        <v>2.334226E-3</v>
      </c>
      <c r="H16" s="54">
        <v>3.1380370000000002E-3</v>
      </c>
      <c r="I16" s="54">
        <v>2.7466719999999999E-3</v>
      </c>
      <c r="J16" s="54">
        <v>8.607445E-3</v>
      </c>
      <c r="K16" s="54">
        <v>2.718921E-3</v>
      </c>
      <c r="L16" s="54">
        <v>5.7346819999999996E-3</v>
      </c>
      <c r="M16" s="54">
        <v>3.9841249999999998E-3</v>
      </c>
      <c r="N16" s="54">
        <v>3.0503599999999998E-3</v>
      </c>
      <c r="O16" s="54">
        <v>4.7455700000000002E-3</v>
      </c>
      <c r="P16" s="54">
        <v>3.2484570000000002E-3</v>
      </c>
      <c r="Q16" s="54">
        <v>3.940168E-3</v>
      </c>
      <c r="R16" s="54">
        <v>4.1164490000000003E-3</v>
      </c>
      <c r="S16" s="54">
        <v>4.5742480000000004E-3</v>
      </c>
      <c r="T16" s="54">
        <v>4.1719779999999998E-3</v>
      </c>
      <c r="U16" s="54">
        <v>3.770388E-3</v>
      </c>
      <c r="V16" s="54">
        <v>3.9733110000000002E-3</v>
      </c>
      <c r="W16" s="54">
        <v>5.1836740000000001E-3</v>
      </c>
      <c r="X16" s="54">
        <v>3.2646680000000001E-3</v>
      </c>
      <c r="Y16" s="54">
        <v>5.3125830000000001E-3</v>
      </c>
      <c r="Z16" s="54">
        <v>4.5212990000000003E-3</v>
      </c>
      <c r="AA16" s="54">
        <v>4.8563410000000001E-3</v>
      </c>
      <c r="AB16" s="54">
        <v>2.393839E-3</v>
      </c>
      <c r="AC16" s="54">
        <v>6.4247619999999997E-3</v>
      </c>
      <c r="AD16" s="54">
        <v>5.2855039999999999E-3</v>
      </c>
      <c r="AE16" s="54">
        <v>2.92626E-3</v>
      </c>
      <c r="AF16" s="54">
        <v>3.6996379999999999E-3</v>
      </c>
      <c r="AG16" s="54">
        <v>4.5856689999999997E-3</v>
      </c>
      <c r="AH16" s="54">
        <v>3.3170410000000002E-3</v>
      </c>
      <c r="AI16" s="54">
        <v>5.1760979999999996E-3</v>
      </c>
      <c r="AJ16" s="54">
        <v>3.7231730000000002E-3</v>
      </c>
      <c r="AK16" s="54">
        <v>2.3804590000000001E-3</v>
      </c>
      <c r="AL16" s="54">
        <v>4.5580880000000001E-3</v>
      </c>
      <c r="AM16" s="54">
        <v>4.7826400000000003E-3</v>
      </c>
      <c r="AN16" s="54">
        <v>6.0561829999999997E-3</v>
      </c>
      <c r="AO16" s="54">
        <v>3.1588990000000002E-3</v>
      </c>
      <c r="AP16" s="54">
        <v>5.74166E-3</v>
      </c>
      <c r="AQ16" s="54">
        <v>4.7913269999999997E-3</v>
      </c>
      <c r="AR16" s="54">
        <v>5.5510860000000002E-3</v>
      </c>
      <c r="AS16" s="54">
        <v>4.3700019999999996E-3</v>
      </c>
      <c r="AT16" s="54">
        <v>3.3002690000000002E-3</v>
      </c>
      <c r="AU16" s="54">
        <v>1.9298029999999999E-3</v>
      </c>
      <c r="AV16" s="54">
        <v>5.4028840000000002E-3</v>
      </c>
      <c r="AW16" s="54">
        <v>2.5295349999999999E-3</v>
      </c>
      <c r="AX16" s="54">
        <v>3.6983580000000001E-3</v>
      </c>
    </row>
    <row r="17" spans="1:50" x14ac:dyDescent="0.2">
      <c r="A17" s="54">
        <v>-31.675977654</v>
      </c>
      <c r="B17" s="54">
        <v>8.6873479999999993E-3</v>
      </c>
      <c r="C17" s="54">
        <v>2.5063889999999999E-3</v>
      </c>
      <c r="D17" s="54">
        <v>3.4881840000000001E-3</v>
      </c>
      <c r="E17" s="54">
        <v>3.063381E-3</v>
      </c>
      <c r="F17" s="54">
        <v>4.5001930000000004E-3</v>
      </c>
      <c r="G17" s="54">
        <v>2.2782010000000001E-3</v>
      </c>
      <c r="H17" s="54">
        <v>3.011775E-3</v>
      </c>
      <c r="I17" s="54">
        <v>2.7246459999999998E-3</v>
      </c>
      <c r="J17" s="54">
        <v>9.8893690000000003E-3</v>
      </c>
      <c r="K17" s="54">
        <v>2.786218E-3</v>
      </c>
      <c r="L17" s="54">
        <v>6.1374749999999999E-3</v>
      </c>
      <c r="M17" s="54">
        <v>4.0060089999999996E-3</v>
      </c>
      <c r="N17" s="54">
        <v>3.0079490000000002E-3</v>
      </c>
      <c r="O17" s="54">
        <v>4.5556950000000002E-3</v>
      </c>
      <c r="P17" s="54">
        <v>3.3383979999999998E-3</v>
      </c>
      <c r="Q17" s="54">
        <v>4.2296180000000001E-3</v>
      </c>
      <c r="R17" s="54">
        <v>4.2149609999999997E-3</v>
      </c>
      <c r="S17" s="54">
        <v>4.1268980000000004E-3</v>
      </c>
      <c r="T17" s="54">
        <v>4.1764649999999999E-3</v>
      </c>
      <c r="U17" s="54">
        <v>4.0566150000000004E-3</v>
      </c>
      <c r="V17" s="54">
        <v>4.2200129999999999E-3</v>
      </c>
      <c r="W17" s="54">
        <v>5.5797490000000002E-3</v>
      </c>
      <c r="X17" s="54">
        <v>3.5733679999999999E-3</v>
      </c>
      <c r="Y17" s="54">
        <v>5.3989019999999997E-3</v>
      </c>
      <c r="Z17" s="54">
        <v>3.743232E-3</v>
      </c>
      <c r="AA17" s="54">
        <v>5.3162399999999999E-3</v>
      </c>
      <c r="AB17" s="54">
        <v>2.6148790000000001E-3</v>
      </c>
      <c r="AC17" s="54">
        <v>7.2288029999999998E-3</v>
      </c>
      <c r="AD17" s="54">
        <v>5.5915299999999999E-3</v>
      </c>
      <c r="AE17" s="54">
        <v>3.0182759999999999E-3</v>
      </c>
      <c r="AF17" s="54">
        <v>3.8376920000000002E-3</v>
      </c>
      <c r="AG17" s="54">
        <v>5.1077140000000002E-3</v>
      </c>
      <c r="AH17" s="54">
        <v>3.3642780000000001E-3</v>
      </c>
      <c r="AI17" s="54">
        <v>5.7073169999999999E-3</v>
      </c>
      <c r="AJ17" s="54">
        <v>3.802199E-3</v>
      </c>
      <c r="AK17" s="54">
        <v>2.8352519999999999E-3</v>
      </c>
      <c r="AL17" s="54">
        <v>4.5064090000000003E-3</v>
      </c>
      <c r="AM17" s="54">
        <v>4.5718859999999998E-3</v>
      </c>
      <c r="AN17" s="54">
        <v>7.0212440000000003E-3</v>
      </c>
      <c r="AO17" s="54">
        <v>3.272142E-3</v>
      </c>
      <c r="AP17" s="54">
        <v>5.5026069999999996E-3</v>
      </c>
      <c r="AQ17" s="54">
        <v>5.1816520000000001E-3</v>
      </c>
      <c r="AR17" s="54">
        <v>5.8137839999999998E-3</v>
      </c>
      <c r="AS17" s="54">
        <v>4.5937089999999996E-3</v>
      </c>
      <c r="AT17" s="54">
        <v>3.6286830000000002E-3</v>
      </c>
      <c r="AU17" s="54">
        <v>1.9690390000000001E-3</v>
      </c>
      <c r="AV17" s="54">
        <v>5.5940269999999997E-3</v>
      </c>
      <c r="AW17" s="54">
        <v>2.2692670000000002E-3</v>
      </c>
      <c r="AX17" s="54">
        <v>3.7552449999999999E-3</v>
      </c>
    </row>
    <row r="18" spans="1:50" x14ac:dyDescent="0.2">
      <c r="A18" s="54">
        <v>-30.670391061</v>
      </c>
      <c r="B18" s="54">
        <v>7.6687370000000001E-3</v>
      </c>
      <c r="C18" s="54">
        <v>2.7089599999999998E-3</v>
      </c>
      <c r="D18" s="54">
        <v>4.198729E-3</v>
      </c>
      <c r="E18" s="54">
        <v>3.337713E-3</v>
      </c>
      <c r="F18" s="54">
        <v>4.6473579999999999E-3</v>
      </c>
      <c r="G18" s="54">
        <v>2.289648E-3</v>
      </c>
      <c r="H18" s="54">
        <v>3.0211209999999999E-3</v>
      </c>
      <c r="I18" s="54">
        <v>2.8644009999999999E-3</v>
      </c>
      <c r="J18" s="54">
        <v>1.1267091999999999E-2</v>
      </c>
      <c r="K18" s="54">
        <v>2.970065E-3</v>
      </c>
      <c r="L18" s="54">
        <v>6.5200969999999999E-3</v>
      </c>
      <c r="M18" s="54">
        <v>4.1210329999999996E-3</v>
      </c>
      <c r="N18" s="54">
        <v>3.2579330000000002E-3</v>
      </c>
      <c r="O18" s="54">
        <v>4.8671570000000004E-3</v>
      </c>
      <c r="P18" s="54">
        <v>3.051125E-3</v>
      </c>
      <c r="Q18" s="54">
        <v>4.1403300000000002E-3</v>
      </c>
      <c r="R18" s="54">
        <v>4.4832329999999997E-3</v>
      </c>
      <c r="S18" s="54">
        <v>4.3490589999999997E-3</v>
      </c>
      <c r="T18" s="54">
        <v>3.7295779999999999E-3</v>
      </c>
      <c r="U18" s="54">
        <v>4.0310220000000004E-3</v>
      </c>
      <c r="V18" s="54">
        <v>4.1527270000000002E-3</v>
      </c>
      <c r="W18" s="54">
        <v>5.9456259999999999E-3</v>
      </c>
      <c r="X18" s="54">
        <v>3.9423150000000001E-3</v>
      </c>
      <c r="Y18" s="54">
        <v>5.2018089999999999E-3</v>
      </c>
      <c r="Z18" s="54">
        <v>3.4839889999999998E-3</v>
      </c>
      <c r="AA18" s="54">
        <v>5.7640729999999998E-3</v>
      </c>
      <c r="AB18" s="54">
        <v>2.8693519999999999E-3</v>
      </c>
      <c r="AC18" s="54">
        <v>7.270711E-3</v>
      </c>
      <c r="AD18" s="54">
        <v>5.9250350000000004E-3</v>
      </c>
      <c r="AE18" s="54">
        <v>3.4597120000000002E-3</v>
      </c>
      <c r="AF18" s="54">
        <v>4.2879670000000002E-3</v>
      </c>
      <c r="AG18" s="54">
        <v>5.3769220000000001E-3</v>
      </c>
      <c r="AH18" s="54">
        <v>3.2687559999999998E-3</v>
      </c>
      <c r="AI18" s="54">
        <v>5.9023790000000001E-3</v>
      </c>
      <c r="AJ18" s="54">
        <v>3.879272E-3</v>
      </c>
      <c r="AK18" s="54">
        <v>2.7511480000000001E-3</v>
      </c>
      <c r="AL18" s="54">
        <v>4.4218030000000002E-3</v>
      </c>
      <c r="AM18" s="54">
        <v>4.3832339999999997E-3</v>
      </c>
      <c r="AN18" s="54">
        <v>6.7195459999999999E-3</v>
      </c>
      <c r="AO18" s="54">
        <v>3.347231E-3</v>
      </c>
      <c r="AP18" s="54">
        <v>5.8119900000000004E-3</v>
      </c>
      <c r="AQ18" s="54">
        <v>5.718557E-3</v>
      </c>
      <c r="AR18" s="54">
        <v>5.907608E-3</v>
      </c>
      <c r="AS18" s="54">
        <v>4.9909400000000001E-3</v>
      </c>
      <c r="AT18" s="54">
        <v>3.8963549999999998E-3</v>
      </c>
      <c r="AU18" s="54">
        <v>1.9695490000000001E-3</v>
      </c>
      <c r="AV18" s="54">
        <v>5.8791290000000003E-3</v>
      </c>
      <c r="AW18" s="54">
        <v>1.9743999999999999E-3</v>
      </c>
      <c r="AX18" s="54">
        <v>3.8769719999999998E-3</v>
      </c>
    </row>
    <row r="19" spans="1:50" x14ac:dyDescent="0.2">
      <c r="A19" s="54">
        <v>-29.664804469</v>
      </c>
      <c r="B19" s="54">
        <v>8.6837519999999994E-3</v>
      </c>
      <c r="C19" s="54">
        <v>2.938319E-3</v>
      </c>
      <c r="D19" s="54">
        <v>5.2027690000000003E-3</v>
      </c>
      <c r="E19" s="54">
        <v>3.2524450000000001E-3</v>
      </c>
      <c r="F19" s="54">
        <v>4.7990339999999998E-3</v>
      </c>
      <c r="G19" s="54">
        <v>2.3827929999999998E-3</v>
      </c>
      <c r="H19" s="54">
        <v>3.1570919999999998E-3</v>
      </c>
      <c r="I19" s="54">
        <v>3.2094570000000002E-3</v>
      </c>
      <c r="J19" s="54">
        <v>1.2649066E-2</v>
      </c>
      <c r="K19" s="54">
        <v>3.5725100000000001E-3</v>
      </c>
      <c r="L19" s="54">
        <v>6.4768600000000001E-3</v>
      </c>
      <c r="M19" s="54">
        <v>4.3326629999999996E-3</v>
      </c>
      <c r="N19" s="54">
        <v>3.1800219999999998E-3</v>
      </c>
      <c r="O19" s="54">
        <v>5.0813250000000003E-3</v>
      </c>
      <c r="P19" s="54">
        <v>3.245721E-3</v>
      </c>
      <c r="Q19" s="54">
        <v>3.9559599999999997E-3</v>
      </c>
      <c r="R19" s="54">
        <v>4.9827409999999997E-3</v>
      </c>
      <c r="S19" s="54">
        <v>4.8238159999999999E-3</v>
      </c>
      <c r="T19" s="54">
        <v>4.3376910000000003E-3</v>
      </c>
      <c r="U19" s="54">
        <v>3.6619130000000001E-3</v>
      </c>
      <c r="V19" s="54">
        <v>4.1547930000000004E-3</v>
      </c>
      <c r="W19" s="54">
        <v>5.6751079999999999E-3</v>
      </c>
      <c r="X19" s="54">
        <v>4.0724660000000003E-3</v>
      </c>
      <c r="Y19" s="54">
        <v>4.9945709999999997E-3</v>
      </c>
      <c r="Z19" s="54">
        <v>3.072132E-3</v>
      </c>
      <c r="AA19" s="54">
        <v>5.8504739999999996E-3</v>
      </c>
      <c r="AB19" s="54">
        <v>3.0924390000000002E-3</v>
      </c>
      <c r="AC19" s="54">
        <v>6.9833350000000002E-3</v>
      </c>
      <c r="AD19" s="54">
        <v>6.2742359999999999E-3</v>
      </c>
      <c r="AE19" s="54">
        <v>4.0820470000000001E-3</v>
      </c>
      <c r="AF19" s="54">
        <v>4.6716220000000003E-3</v>
      </c>
      <c r="AG19" s="54">
        <v>5.5846769999999997E-3</v>
      </c>
      <c r="AH19" s="54">
        <v>3.5943080000000001E-3</v>
      </c>
      <c r="AI19" s="54">
        <v>5.7895760000000003E-3</v>
      </c>
      <c r="AJ19" s="54">
        <v>4.2669020000000004E-3</v>
      </c>
      <c r="AK19" s="54">
        <v>2.5593389999999999E-3</v>
      </c>
      <c r="AL19" s="54">
        <v>5.1941000000000001E-3</v>
      </c>
      <c r="AM19" s="54">
        <v>4.265235E-3</v>
      </c>
      <c r="AN19" s="54">
        <v>4.9594169999999998E-3</v>
      </c>
      <c r="AO19" s="54">
        <v>3.2798459999999999E-3</v>
      </c>
      <c r="AP19" s="54">
        <v>6.7402879999999997E-3</v>
      </c>
      <c r="AQ19" s="54">
        <v>6.1539630000000001E-3</v>
      </c>
      <c r="AR19" s="54">
        <v>6.1806860000000003E-3</v>
      </c>
      <c r="AS19" s="54">
        <v>5.6289519999999996E-3</v>
      </c>
      <c r="AT19" s="54">
        <v>4.3918730000000001E-3</v>
      </c>
      <c r="AU19" s="54">
        <v>2.19001E-3</v>
      </c>
      <c r="AV19" s="54">
        <v>6.526001E-3</v>
      </c>
      <c r="AW19" s="54">
        <v>1.9083360000000001E-3</v>
      </c>
      <c r="AX19" s="54">
        <v>3.7304640000000002E-3</v>
      </c>
    </row>
    <row r="20" spans="1:50" x14ac:dyDescent="0.2">
      <c r="A20" s="54">
        <v>-28.659217877</v>
      </c>
      <c r="B20" s="54">
        <v>6.9499169999999999E-3</v>
      </c>
      <c r="C20" s="54">
        <v>3.1844120000000002E-3</v>
      </c>
      <c r="D20" s="54">
        <v>4.2947899999999997E-3</v>
      </c>
      <c r="E20" s="54">
        <v>3.3672419999999999E-3</v>
      </c>
      <c r="F20" s="54">
        <v>4.6943640000000003E-3</v>
      </c>
      <c r="G20" s="54">
        <v>2.2699740000000001E-3</v>
      </c>
      <c r="H20" s="54">
        <v>2.9461629999999999E-3</v>
      </c>
      <c r="I20" s="54">
        <v>3.487942E-3</v>
      </c>
      <c r="J20" s="54">
        <v>1.3866574E-2</v>
      </c>
      <c r="K20" s="54">
        <v>4.1830540000000003E-3</v>
      </c>
      <c r="L20" s="54">
        <v>6.7232000000000004E-3</v>
      </c>
      <c r="M20" s="54">
        <v>4.8537329999999998E-3</v>
      </c>
      <c r="N20" s="54">
        <v>3.124291E-3</v>
      </c>
      <c r="O20" s="54">
        <v>5.3229050000000002E-3</v>
      </c>
      <c r="P20" s="54">
        <v>3.332036E-3</v>
      </c>
      <c r="Q20" s="54">
        <v>4.3168260000000002E-3</v>
      </c>
      <c r="R20" s="54">
        <v>4.9039160000000004E-3</v>
      </c>
      <c r="S20" s="54">
        <v>5.6135359999999997E-3</v>
      </c>
      <c r="T20" s="54">
        <v>4.5449829999999998E-3</v>
      </c>
      <c r="U20" s="54">
        <v>3.9349069999999996E-3</v>
      </c>
      <c r="V20" s="54">
        <v>4.0362460000000003E-3</v>
      </c>
      <c r="W20" s="54">
        <v>5.8237879999999999E-3</v>
      </c>
      <c r="X20" s="54">
        <v>4.0122370000000001E-3</v>
      </c>
      <c r="Y20" s="54">
        <v>5.2125050000000001E-3</v>
      </c>
      <c r="Z20" s="54">
        <v>2.8684330000000001E-3</v>
      </c>
      <c r="AA20" s="54">
        <v>5.6867760000000002E-3</v>
      </c>
      <c r="AB20" s="54">
        <v>3.2742409999999998E-3</v>
      </c>
      <c r="AC20" s="54">
        <v>7.6535120000000003E-3</v>
      </c>
      <c r="AD20" s="54">
        <v>6.6540549999999999E-3</v>
      </c>
      <c r="AE20" s="54">
        <v>3.935895E-3</v>
      </c>
      <c r="AF20" s="54">
        <v>4.6262220000000001E-3</v>
      </c>
      <c r="AG20" s="54">
        <v>6.1444309999999997E-3</v>
      </c>
      <c r="AH20" s="54">
        <v>3.3634149999999998E-3</v>
      </c>
      <c r="AI20" s="54">
        <v>5.7685870000000004E-3</v>
      </c>
      <c r="AJ20" s="54">
        <v>4.3084200000000003E-3</v>
      </c>
      <c r="AK20" s="54">
        <v>2.722796E-3</v>
      </c>
      <c r="AL20" s="54">
        <v>5.7793669999999997E-3</v>
      </c>
      <c r="AM20" s="54">
        <v>4.44839E-3</v>
      </c>
      <c r="AN20" s="54">
        <v>3.8483250000000001E-3</v>
      </c>
      <c r="AO20" s="54">
        <v>3.278052E-3</v>
      </c>
      <c r="AP20" s="54">
        <v>6.4031030000000003E-3</v>
      </c>
      <c r="AQ20" s="54">
        <v>6.2428400000000004E-3</v>
      </c>
      <c r="AR20" s="54">
        <v>6.559835E-3</v>
      </c>
      <c r="AS20" s="54">
        <v>5.8928890000000001E-3</v>
      </c>
      <c r="AT20" s="54">
        <v>4.6249810000000002E-3</v>
      </c>
      <c r="AU20" s="54">
        <v>2.296317E-3</v>
      </c>
      <c r="AV20" s="54">
        <v>7.0572650000000001E-3</v>
      </c>
      <c r="AW20" s="54">
        <v>1.812417E-3</v>
      </c>
      <c r="AX20" s="54">
        <v>3.620435E-3</v>
      </c>
    </row>
    <row r="21" spans="1:50" x14ac:dyDescent="0.2">
      <c r="A21" s="54">
        <v>-27.653631284999999</v>
      </c>
      <c r="B21" s="54">
        <v>6.4555740000000004E-3</v>
      </c>
      <c r="C21" s="54">
        <v>3.3964479999999998E-3</v>
      </c>
      <c r="D21" s="54">
        <v>4.0085279999999999E-3</v>
      </c>
      <c r="E21" s="54">
        <v>3.4330490000000001E-3</v>
      </c>
      <c r="F21" s="54">
        <v>4.7468579999999996E-3</v>
      </c>
      <c r="G21" s="54">
        <v>2.1273419999999999E-3</v>
      </c>
      <c r="H21" s="54">
        <v>2.9474789999999998E-3</v>
      </c>
      <c r="I21" s="54">
        <v>3.5758719999999999E-3</v>
      </c>
      <c r="J21" s="54">
        <v>1.479636E-2</v>
      </c>
      <c r="K21" s="54">
        <v>4.306308E-3</v>
      </c>
      <c r="L21" s="54">
        <v>6.7235849999999998E-3</v>
      </c>
      <c r="M21" s="54">
        <v>5.217434E-3</v>
      </c>
      <c r="N21" s="54">
        <v>3.101843E-3</v>
      </c>
      <c r="O21" s="54">
        <v>5.5864599999999997E-3</v>
      </c>
      <c r="P21" s="54">
        <v>3.3543000000000002E-3</v>
      </c>
      <c r="Q21" s="54">
        <v>4.641432E-3</v>
      </c>
      <c r="R21" s="54">
        <v>4.6527110000000003E-3</v>
      </c>
      <c r="S21" s="54">
        <v>6.4615530000000001E-3</v>
      </c>
      <c r="T21" s="54">
        <v>4.7432810000000002E-3</v>
      </c>
      <c r="U21" s="54">
        <v>4.3045009999999996E-3</v>
      </c>
      <c r="V21" s="54">
        <v>4.4815389999999997E-3</v>
      </c>
      <c r="W21" s="54">
        <v>5.9913650000000002E-3</v>
      </c>
      <c r="X21" s="54">
        <v>3.7368229999999998E-3</v>
      </c>
      <c r="Y21" s="54">
        <v>5.2742450000000003E-3</v>
      </c>
      <c r="Z21" s="54">
        <v>2.5648229999999999E-3</v>
      </c>
      <c r="AA21" s="54">
        <v>5.7594339999999999E-3</v>
      </c>
      <c r="AB21" s="54">
        <v>3.3916889999999998E-3</v>
      </c>
      <c r="AC21" s="54">
        <v>8.2385419999999997E-3</v>
      </c>
      <c r="AD21" s="54">
        <v>7.0971769999999997E-3</v>
      </c>
      <c r="AE21" s="54">
        <v>3.9689599999999997E-3</v>
      </c>
      <c r="AF21" s="54">
        <v>4.2320539999999999E-3</v>
      </c>
      <c r="AG21" s="54">
        <v>6.2259760000000003E-3</v>
      </c>
      <c r="AH21" s="54">
        <v>3.5672669999999998E-3</v>
      </c>
      <c r="AI21" s="54">
        <v>6.0406419999999997E-3</v>
      </c>
      <c r="AJ21" s="54">
        <v>4.468751E-3</v>
      </c>
      <c r="AK21" s="54">
        <v>2.7118749999999999E-3</v>
      </c>
      <c r="AL21" s="54">
        <v>5.902933E-3</v>
      </c>
      <c r="AM21" s="54">
        <v>4.7330389999999996E-3</v>
      </c>
      <c r="AN21" s="54">
        <v>3.5402150000000002E-3</v>
      </c>
      <c r="AO21" s="54">
        <v>3.6032680000000002E-3</v>
      </c>
      <c r="AP21" s="54">
        <v>6.0867860000000003E-3</v>
      </c>
      <c r="AQ21" s="54">
        <v>5.9896159999999997E-3</v>
      </c>
      <c r="AR21" s="54">
        <v>6.4820140000000004E-3</v>
      </c>
      <c r="AS21" s="54">
        <v>5.6392109999999999E-3</v>
      </c>
      <c r="AT21" s="54">
        <v>4.4740520000000001E-3</v>
      </c>
      <c r="AU21" s="54">
        <v>2.4267709999999999E-3</v>
      </c>
      <c r="AV21" s="54">
        <v>7.3729540000000001E-3</v>
      </c>
      <c r="AW21" s="54">
        <v>1.8588929999999999E-3</v>
      </c>
      <c r="AX21" s="54">
        <v>3.520933E-3</v>
      </c>
    </row>
    <row r="22" spans="1:50" x14ac:dyDescent="0.2">
      <c r="A22" s="54">
        <v>-26.648044692999999</v>
      </c>
      <c r="B22" s="54">
        <v>1.2393123000000001E-2</v>
      </c>
      <c r="C22" s="54">
        <v>3.5940799999999999E-3</v>
      </c>
      <c r="D22" s="54">
        <v>3.9302340000000003E-3</v>
      </c>
      <c r="E22" s="54">
        <v>3.332785E-3</v>
      </c>
      <c r="F22" s="54">
        <v>4.8602389999999997E-3</v>
      </c>
      <c r="G22" s="54">
        <v>2.1683280000000002E-3</v>
      </c>
      <c r="H22" s="54">
        <v>3.1639400000000001E-3</v>
      </c>
      <c r="I22" s="54">
        <v>3.925212E-3</v>
      </c>
      <c r="J22" s="54">
        <v>1.5617859E-2</v>
      </c>
      <c r="K22" s="54">
        <v>4.5678409999999996E-3</v>
      </c>
      <c r="L22" s="54">
        <v>7.2552099999999998E-3</v>
      </c>
      <c r="M22" s="54">
        <v>5.5867039999999996E-3</v>
      </c>
      <c r="N22" s="54">
        <v>3.2616720000000002E-3</v>
      </c>
      <c r="O22" s="54">
        <v>5.9481120000000002E-3</v>
      </c>
      <c r="P22" s="54">
        <v>3.4841490000000002E-3</v>
      </c>
      <c r="Q22" s="54">
        <v>4.7169890000000004E-3</v>
      </c>
      <c r="R22" s="54">
        <v>5.0752849999999997E-3</v>
      </c>
      <c r="S22" s="54">
        <v>6.6269889999999998E-3</v>
      </c>
      <c r="T22" s="54">
        <v>4.9019550000000004E-3</v>
      </c>
      <c r="U22" s="54">
        <v>4.7027199999999996E-3</v>
      </c>
      <c r="V22" s="54">
        <v>4.7452429999999997E-3</v>
      </c>
      <c r="W22" s="54">
        <v>5.9137189999999996E-3</v>
      </c>
      <c r="X22" s="54">
        <v>3.894233E-3</v>
      </c>
      <c r="Y22" s="54">
        <v>5.406035E-3</v>
      </c>
      <c r="Z22" s="54">
        <v>2.911879E-3</v>
      </c>
      <c r="AA22" s="54">
        <v>6.6048410000000002E-3</v>
      </c>
      <c r="AB22" s="54">
        <v>3.555365E-3</v>
      </c>
      <c r="AC22" s="54">
        <v>9.0108540000000004E-3</v>
      </c>
      <c r="AD22" s="54">
        <v>7.5334679999999998E-3</v>
      </c>
      <c r="AE22" s="54">
        <v>4.6781239999999997E-3</v>
      </c>
      <c r="AF22" s="54">
        <v>4.4693320000000003E-3</v>
      </c>
      <c r="AG22" s="54">
        <v>5.9873289999999996E-3</v>
      </c>
      <c r="AH22" s="54">
        <v>4.4342779999999998E-3</v>
      </c>
      <c r="AI22" s="54">
        <v>6.5110239999999998E-3</v>
      </c>
      <c r="AJ22" s="54">
        <v>5.1016789999999996E-3</v>
      </c>
      <c r="AK22" s="54">
        <v>3.2079869999999998E-3</v>
      </c>
      <c r="AL22" s="54">
        <v>5.8140029999999999E-3</v>
      </c>
      <c r="AM22" s="54">
        <v>4.9900120000000003E-3</v>
      </c>
      <c r="AN22" s="54">
        <v>4.0165950000000004E-3</v>
      </c>
      <c r="AO22" s="54">
        <v>3.9006100000000001E-3</v>
      </c>
      <c r="AP22" s="54">
        <v>6.7295389999999997E-3</v>
      </c>
      <c r="AQ22" s="54">
        <v>6.272924E-3</v>
      </c>
      <c r="AR22" s="54">
        <v>6.5682049999999997E-3</v>
      </c>
      <c r="AS22" s="54">
        <v>5.5171100000000004E-3</v>
      </c>
      <c r="AT22" s="54">
        <v>4.1890950000000003E-3</v>
      </c>
      <c r="AU22" s="54">
        <v>2.8159719999999999E-3</v>
      </c>
      <c r="AV22" s="54">
        <v>7.9303280000000004E-3</v>
      </c>
      <c r="AW22" s="54">
        <v>2.1143210000000002E-3</v>
      </c>
      <c r="AX22" s="54">
        <v>4.676426E-3</v>
      </c>
    </row>
    <row r="23" spans="1:50" x14ac:dyDescent="0.2">
      <c r="A23" s="54">
        <v>-25.642458100999999</v>
      </c>
      <c r="B23" s="54">
        <v>1.7089028999999999E-2</v>
      </c>
      <c r="C23" s="54">
        <v>3.6029679999999998E-3</v>
      </c>
      <c r="D23" s="54">
        <v>3.4950440000000001E-3</v>
      </c>
      <c r="E23" s="54">
        <v>3.3479899999999999E-3</v>
      </c>
      <c r="F23" s="54">
        <v>4.9972339999999997E-3</v>
      </c>
      <c r="G23" s="54">
        <v>2.0904349999999999E-3</v>
      </c>
      <c r="H23" s="54">
        <v>3.1733199999999999E-3</v>
      </c>
      <c r="I23" s="54">
        <v>4.0250390000000002E-3</v>
      </c>
      <c r="J23" s="54">
        <v>1.5965633E-2</v>
      </c>
      <c r="K23" s="54">
        <v>4.816603E-3</v>
      </c>
      <c r="L23" s="54">
        <v>7.0283159999999997E-3</v>
      </c>
      <c r="M23" s="54">
        <v>5.6661929999999999E-3</v>
      </c>
      <c r="N23" s="54">
        <v>3.6900769999999999E-3</v>
      </c>
      <c r="O23" s="54">
        <v>6.1578199999999996E-3</v>
      </c>
      <c r="P23" s="54">
        <v>3.8037589999999999E-3</v>
      </c>
      <c r="Q23" s="54">
        <v>4.5163180000000001E-3</v>
      </c>
      <c r="R23" s="54">
        <v>5.4069230000000001E-3</v>
      </c>
      <c r="S23" s="54">
        <v>6.3111620000000004E-3</v>
      </c>
      <c r="T23" s="54">
        <v>4.6720750000000004E-3</v>
      </c>
      <c r="U23" s="54">
        <v>4.8534679999999997E-3</v>
      </c>
      <c r="V23" s="54">
        <v>4.2402969999999996E-3</v>
      </c>
      <c r="W23" s="54">
        <v>5.5442039999999996E-3</v>
      </c>
      <c r="X23" s="54">
        <v>4.1062E-3</v>
      </c>
      <c r="Y23" s="54">
        <v>5.6537030000000004E-3</v>
      </c>
      <c r="Z23" s="54">
        <v>3.0482740000000001E-3</v>
      </c>
      <c r="AA23" s="54">
        <v>7.2366510000000002E-3</v>
      </c>
      <c r="AB23" s="54">
        <v>3.4310590000000002E-3</v>
      </c>
      <c r="AC23" s="54">
        <v>1.0123854999999999E-2</v>
      </c>
      <c r="AD23" s="54">
        <v>7.8204209999999993E-3</v>
      </c>
      <c r="AE23" s="54">
        <v>4.6127470000000004E-3</v>
      </c>
      <c r="AF23" s="54">
        <v>4.5800839999999999E-3</v>
      </c>
      <c r="AG23" s="54">
        <v>5.4271950000000001E-3</v>
      </c>
      <c r="AH23" s="54">
        <v>3.886919E-3</v>
      </c>
      <c r="AI23" s="54">
        <v>6.6744439999999999E-3</v>
      </c>
      <c r="AJ23" s="54">
        <v>4.982368E-3</v>
      </c>
      <c r="AK23" s="54">
        <v>3.005097E-3</v>
      </c>
      <c r="AL23" s="54">
        <v>5.3935529999999997E-3</v>
      </c>
      <c r="AM23" s="54">
        <v>4.4443060000000003E-3</v>
      </c>
      <c r="AN23" s="54">
        <v>4.2597809999999998E-3</v>
      </c>
      <c r="AO23" s="54">
        <v>4.1441990000000003E-3</v>
      </c>
      <c r="AP23" s="54">
        <v>6.8340069999999996E-3</v>
      </c>
      <c r="AQ23" s="54">
        <v>5.1747130000000001E-3</v>
      </c>
      <c r="AR23" s="54">
        <v>6.6090899999999998E-3</v>
      </c>
      <c r="AS23" s="54">
        <v>5.077219E-3</v>
      </c>
      <c r="AT23" s="54">
        <v>4.4011679999999996E-3</v>
      </c>
      <c r="AU23" s="54">
        <v>2.5476729999999999E-3</v>
      </c>
      <c r="AV23" s="54">
        <v>8.3127280000000001E-3</v>
      </c>
      <c r="AW23" s="54">
        <v>2.250003E-3</v>
      </c>
      <c r="AX23" s="54">
        <v>5.2170460000000004E-3</v>
      </c>
    </row>
    <row r="24" spans="1:50" x14ac:dyDescent="0.2">
      <c r="A24" s="54">
        <v>-24.636871507999999</v>
      </c>
      <c r="B24" s="54">
        <v>1.8353989000000001E-2</v>
      </c>
      <c r="C24" s="54">
        <v>3.5199480000000002E-3</v>
      </c>
      <c r="D24" s="54">
        <v>3.8045969999999998E-3</v>
      </c>
      <c r="E24" s="54">
        <v>3.5400710000000001E-3</v>
      </c>
      <c r="F24" s="54">
        <v>5.2399589999999998E-3</v>
      </c>
      <c r="G24" s="54">
        <v>2.1740399999999999E-3</v>
      </c>
      <c r="H24" s="54">
        <v>3.3101979999999999E-3</v>
      </c>
      <c r="I24" s="54">
        <v>4.6111520000000003E-3</v>
      </c>
      <c r="J24" s="54">
        <v>1.5909204E-2</v>
      </c>
      <c r="K24" s="54">
        <v>5.1278290000000004E-3</v>
      </c>
      <c r="L24" s="54">
        <v>8.0131030000000006E-3</v>
      </c>
      <c r="M24" s="54">
        <v>5.958372E-3</v>
      </c>
      <c r="N24" s="54">
        <v>4.0489419999999998E-3</v>
      </c>
      <c r="O24" s="54">
        <v>6.1436770000000002E-3</v>
      </c>
      <c r="P24" s="54">
        <v>3.7108670000000001E-3</v>
      </c>
      <c r="Q24" s="54">
        <v>5.0270999999999996E-3</v>
      </c>
      <c r="R24" s="54">
        <v>4.7892430000000003E-3</v>
      </c>
      <c r="S24" s="54">
        <v>7.0102289999999998E-3</v>
      </c>
      <c r="T24" s="54">
        <v>4.6087200000000002E-3</v>
      </c>
      <c r="U24" s="54">
        <v>4.7661539999999999E-3</v>
      </c>
      <c r="V24" s="54">
        <v>4.249699E-3</v>
      </c>
      <c r="W24" s="54">
        <v>5.9285910000000004E-3</v>
      </c>
      <c r="X24" s="54">
        <v>4.6874320000000001E-3</v>
      </c>
      <c r="Y24" s="54">
        <v>5.8443940000000002E-3</v>
      </c>
      <c r="Z24" s="54">
        <v>3.0377730000000001E-3</v>
      </c>
      <c r="AA24" s="54">
        <v>7.2894800000000001E-3</v>
      </c>
      <c r="AB24" s="54">
        <v>3.3837630000000001E-3</v>
      </c>
      <c r="AC24" s="54">
        <v>9.4022120000000001E-3</v>
      </c>
      <c r="AD24" s="54">
        <v>8.2039039999999997E-3</v>
      </c>
      <c r="AE24" s="54">
        <v>4.3240539999999999E-3</v>
      </c>
      <c r="AF24" s="54">
        <v>4.7195969999999999E-3</v>
      </c>
      <c r="AG24" s="54">
        <v>5.6011029999999996E-3</v>
      </c>
      <c r="AH24" s="54">
        <v>3.7571050000000002E-3</v>
      </c>
      <c r="AI24" s="54">
        <v>6.9384609999999999E-3</v>
      </c>
      <c r="AJ24" s="54">
        <v>5.2740629999999998E-3</v>
      </c>
      <c r="AK24" s="54">
        <v>3.3104190000000002E-3</v>
      </c>
      <c r="AL24" s="54">
        <v>6.0730940000000002E-3</v>
      </c>
      <c r="AM24" s="54">
        <v>4.0984250000000002E-3</v>
      </c>
      <c r="AN24" s="54">
        <v>4.6718910000000001E-3</v>
      </c>
      <c r="AO24" s="54">
        <v>4.9272159999999999E-3</v>
      </c>
      <c r="AP24" s="54">
        <v>7.2301880000000002E-3</v>
      </c>
      <c r="AQ24" s="54">
        <v>7.3216959999999999E-3</v>
      </c>
      <c r="AR24" s="54">
        <v>6.8565090000000002E-3</v>
      </c>
      <c r="AS24" s="54">
        <v>4.8529250000000001E-3</v>
      </c>
      <c r="AT24" s="54">
        <v>4.6751869999999999E-3</v>
      </c>
      <c r="AU24" s="54">
        <v>2.7185920000000001E-3</v>
      </c>
      <c r="AV24" s="54">
        <v>9.5884730000000001E-3</v>
      </c>
      <c r="AW24" s="54">
        <v>2.133041E-3</v>
      </c>
      <c r="AX24" s="54">
        <v>6.1152209999999997E-3</v>
      </c>
    </row>
    <row r="25" spans="1:50" x14ac:dyDescent="0.2">
      <c r="A25" s="54">
        <v>-23.631284915999998</v>
      </c>
      <c r="B25" s="54">
        <v>1.5527944E-2</v>
      </c>
      <c r="C25" s="54">
        <v>3.278315E-3</v>
      </c>
      <c r="D25" s="54">
        <v>3.8890040000000002E-3</v>
      </c>
      <c r="E25" s="54">
        <v>3.699365E-3</v>
      </c>
      <c r="F25" s="54">
        <v>5.5011169999999998E-3</v>
      </c>
      <c r="G25" s="54">
        <v>2.358158E-3</v>
      </c>
      <c r="H25" s="54">
        <v>3.4121949999999998E-3</v>
      </c>
      <c r="I25" s="54">
        <v>5.0870739999999996E-3</v>
      </c>
      <c r="J25" s="54">
        <v>1.5167753000000001E-2</v>
      </c>
      <c r="K25" s="54">
        <v>5.4451059999999999E-3</v>
      </c>
      <c r="L25" s="54">
        <v>9.0360649999999994E-3</v>
      </c>
      <c r="M25" s="54">
        <v>6.3123019999999997E-3</v>
      </c>
      <c r="N25" s="54">
        <v>4.778928E-3</v>
      </c>
      <c r="O25" s="54">
        <v>6.5850500000000003E-3</v>
      </c>
      <c r="P25" s="54">
        <v>4.35404E-3</v>
      </c>
      <c r="Q25" s="54">
        <v>5.4676739999999996E-3</v>
      </c>
      <c r="R25" s="54">
        <v>4.7154830000000003E-3</v>
      </c>
      <c r="S25" s="54">
        <v>7.9623449999999991E-3</v>
      </c>
      <c r="T25" s="54">
        <v>4.7796710000000001E-3</v>
      </c>
      <c r="U25" s="54">
        <v>4.5312019999999998E-3</v>
      </c>
      <c r="V25" s="54">
        <v>4.6771490000000002E-3</v>
      </c>
      <c r="W25" s="54">
        <v>6.6623439999999997E-3</v>
      </c>
      <c r="X25" s="54">
        <v>4.8259430000000001E-3</v>
      </c>
      <c r="Y25" s="54">
        <v>5.8176440000000003E-3</v>
      </c>
      <c r="Z25" s="54">
        <v>3.15234E-3</v>
      </c>
      <c r="AA25" s="54">
        <v>7.077786E-3</v>
      </c>
      <c r="AB25" s="54">
        <v>3.2842629999999999E-3</v>
      </c>
      <c r="AC25" s="54">
        <v>1.0077394E-2</v>
      </c>
      <c r="AD25" s="54">
        <v>8.5107700000000008E-3</v>
      </c>
      <c r="AE25" s="54">
        <v>4.2822909999999997E-3</v>
      </c>
      <c r="AF25" s="54">
        <v>4.7715830000000002E-3</v>
      </c>
      <c r="AG25" s="54">
        <v>6.4169700000000001E-3</v>
      </c>
      <c r="AH25" s="54">
        <v>3.6361649999999998E-3</v>
      </c>
      <c r="AI25" s="54">
        <v>6.5509990000000001E-3</v>
      </c>
      <c r="AJ25" s="54">
        <v>5.6658239999999999E-3</v>
      </c>
      <c r="AK25" s="54">
        <v>3.3160849999999999E-3</v>
      </c>
      <c r="AL25" s="54">
        <v>6.7976529999999999E-3</v>
      </c>
      <c r="AM25" s="54">
        <v>4.0268860000000004E-3</v>
      </c>
      <c r="AN25" s="54">
        <v>4.9033460000000003E-3</v>
      </c>
      <c r="AO25" s="54">
        <v>5.4576340000000003E-3</v>
      </c>
      <c r="AP25" s="54">
        <v>7.8156059999999992E-3</v>
      </c>
      <c r="AQ25" s="54">
        <v>8.6371160000000002E-3</v>
      </c>
      <c r="AR25" s="54">
        <v>7.2832940000000001E-3</v>
      </c>
      <c r="AS25" s="54">
        <v>4.9039460000000002E-3</v>
      </c>
      <c r="AT25" s="54">
        <v>5.3000169999999997E-3</v>
      </c>
      <c r="AU25" s="54">
        <v>2.6499430000000001E-3</v>
      </c>
      <c r="AV25" s="54">
        <v>1.0084051E-2</v>
      </c>
      <c r="AW25" s="54">
        <v>1.9541789999999999E-3</v>
      </c>
      <c r="AX25" s="54">
        <v>6.1623069999999997E-3</v>
      </c>
    </row>
    <row r="26" spans="1:50" x14ac:dyDescent="0.2">
      <c r="A26" s="54">
        <v>-22.625698323999998</v>
      </c>
      <c r="B26" s="54">
        <v>1.251038E-2</v>
      </c>
      <c r="C26" s="54">
        <v>3.002785E-3</v>
      </c>
      <c r="D26" s="54">
        <v>3.7304090000000001E-3</v>
      </c>
      <c r="E26" s="54">
        <v>3.6078830000000001E-3</v>
      </c>
      <c r="F26" s="54">
        <v>5.7736580000000001E-3</v>
      </c>
      <c r="G26" s="54">
        <v>2.5187170000000002E-3</v>
      </c>
      <c r="H26" s="54">
        <v>3.4685010000000001E-3</v>
      </c>
      <c r="I26" s="54">
        <v>5.7864420000000001E-3</v>
      </c>
      <c r="J26" s="54">
        <v>1.5477914000000001E-2</v>
      </c>
      <c r="K26" s="54">
        <v>6.3390579999999998E-3</v>
      </c>
      <c r="L26" s="54">
        <v>8.508636E-3</v>
      </c>
      <c r="M26" s="54">
        <v>6.770018E-3</v>
      </c>
      <c r="N26" s="54">
        <v>4.7535060000000002E-3</v>
      </c>
      <c r="O26" s="54">
        <v>6.767103E-3</v>
      </c>
      <c r="P26" s="54">
        <v>5.0423819999999998E-3</v>
      </c>
      <c r="Q26" s="54">
        <v>5.8154260000000003E-3</v>
      </c>
      <c r="R26" s="54">
        <v>5.5688439999999999E-3</v>
      </c>
      <c r="S26" s="54">
        <v>8.6324899999999996E-3</v>
      </c>
      <c r="T26" s="54">
        <v>5.0275609999999998E-3</v>
      </c>
      <c r="U26" s="54">
        <v>4.9059050000000003E-3</v>
      </c>
      <c r="V26" s="54">
        <v>5.3143859999999999E-3</v>
      </c>
      <c r="W26" s="54">
        <v>5.8390990000000004E-3</v>
      </c>
      <c r="X26" s="54">
        <v>5.2066439999999999E-3</v>
      </c>
      <c r="Y26" s="54">
        <v>5.8249570000000004E-3</v>
      </c>
      <c r="Z26" s="54">
        <v>3.331241E-3</v>
      </c>
      <c r="AA26" s="54">
        <v>7.3738179999999999E-3</v>
      </c>
      <c r="AB26" s="54">
        <v>3.3210370000000002E-3</v>
      </c>
      <c r="AC26" s="54">
        <v>1.0051077E-2</v>
      </c>
      <c r="AD26" s="54">
        <v>8.7889600000000002E-3</v>
      </c>
      <c r="AE26" s="54">
        <v>4.446775E-3</v>
      </c>
      <c r="AF26" s="54">
        <v>5.0513939999999998E-3</v>
      </c>
      <c r="AG26" s="54">
        <v>6.4706579999999998E-3</v>
      </c>
      <c r="AH26" s="54">
        <v>4.1230850000000003E-3</v>
      </c>
      <c r="AI26" s="54">
        <v>6.8975679999999998E-3</v>
      </c>
      <c r="AJ26" s="54">
        <v>6.0211800000000001E-3</v>
      </c>
      <c r="AK26" s="54">
        <v>3.3629710000000002E-3</v>
      </c>
      <c r="AL26" s="54">
        <v>6.5620929999999997E-3</v>
      </c>
      <c r="AM26" s="54">
        <v>4.607987E-3</v>
      </c>
      <c r="AN26" s="54">
        <v>5.7504929999999998E-3</v>
      </c>
      <c r="AO26" s="54">
        <v>5.2602710000000004E-3</v>
      </c>
      <c r="AP26" s="54">
        <v>8.2381090000000004E-3</v>
      </c>
      <c r="AQ26" s="54">
        <v>8.7331349999999995E-3</v>
      </c>
      <c r="AR26" s="54">
        <v>8.2502630000000007E-3</v>
      </c>
      <c r="AS26" s="54">
        <v>5.1976699999999997E-3</v>
      </c>
      <c r="AT26" s="54">
        <v>5.069629E-3</v>
      </c>
      <c r="AU26" s="54">
        <v>2.5173729999999998E-3</v>
      </c>
      <c r="AV26" s="54">
        <v>9.3018130000000008E-3</v>
      </c>
      <c r="AW26" s="54">
        <v>2.0277989999999998E-3</v>
      </c>
      <c r="AX26" s="54">
        <v>5.2725869999999996E-3</v>
      </c>
    </row>
    <row r="27" spans="1:50" x14ac:dyDescent="0.2">
      <c r="A27" s="54">
        <v>-21.620111732000002</v>
      </c>
      <c r="B27" s="54">
        <v>1.1403519000000001E-2</v>
      </c>
      <c r="C27" s="54">
        <v>2.9166510000000001E-3</v>
      </c>
      <c r="D27" s="54">
        <v>4.3238649999999997E-3</v>
      </c>
      <c r="E27" s="54">
        <v>4.2405009999999998E-3</v>
      </c>
      <c r="F27" s="54">
        <v>6.0567609999999999E-3</v>
      </c>
      <c r="G27" s="54">
        <v>2.5458630000000002E-3</v>
      </c>
      <c r="H27" s="54">
        <v>3.3847E-3</v>
      </c>
      <c r="I27" s="54">
        <v>6.9703500000000002E-3</v>
      </c>
      <c r="J27" s="54">
        <v>1.6870136000000001E-2</v>
      </c>
      <c r="K27" s="54">
        <v>6.6149329999999999E-3</v>
      </c>
      <c r="L27" s="54">
        <v>8.4943139999999993E-3</v>
      </c>
      <c r="M27" s="54">
        <v>7.5623239999999996E-3</v>
      </c>
      <c r="N27" s="54">
        <v>4.0889810000000002E-3</v>
      </c>
      <c r="O27" s="54">
        <v>7.2054759999999997E-3</v>
      </c>
      <c r="P27" s="54">
        <v>4.6308790000000001E-3</v>
      </c>
      <c r="Q27" s="54">
        <v>6.0213410000000004E-3</v>
      </c>
      <c r="R27" s="54">
        <v>5.5161419999999999E-3</v>
      </c>
      <c r="S27" s="54">
        <v>9.4778229999999998E-3</v>
      </c>
      <c r="T27" s="54">
        <v>5.3554500000000003E-3</v>
      </c>
      <c r="U27" s="54">
        <v>5.2081799999999998E-3</v>
      </c>
      <c r="V27" s="54">
        <v>5.6295160000000002E-3</v>
      </c>
      <c r="W27" s="54">
        <v>6.2418309999999998E-3</v>
      </c>
      <c r="X27" s="54">
        <v>5.4780310000000004E-3</v>
      </c>
      <c r="Y27" s="54">
        <v>6.9060199999999997E-3</v>
      </c>
      <c r="Z27" s="54">
        <v>3.4391399999999998E-3</v>
      </c>
      <c r="AA27" s="54">
        <v>7.5827209999999997E-3</v>
      </c>
      <c r="AB27" s="54">
        <v>3.5391849999999998E-3</v>
      </c>
      <c r="AC27" s="54">
        <v>9.8686529999999998E-3</v>
      </c>
      <c r="AD27" s="54">
        <v>9.1459669999999996E-3</v>
      </c>
      <c r="AE27" s="54">
        <v>4.5701070000000003E-3</v>
      </c>
      <c r="AF27" s="54">
        <v>5.0717469999999997E-3</v>
      </c>
      <c r="AG27" s="54">
        <v>6.5400290000000002E-3</v>
      </c>
      <c r="AH27" s="54">
        <v>3.7295200000000001E-3</v>
      </c>
      <c r="AI27" s="54">
        <v>8.7055280000000006E-3</v>
      </c>
      <c r="AJ27" s="54">
        <v>5.8604759999999999E-3</v>
      </c>
      <c r="AK27" s="54">
        <v>3.6626839999999998E-3</v>
      </c>
      <c r="AL27" s="54">
        <v>6.7797990000000004E-3</v>
      </c>
      <c r="AM27" s="54">
        <v>5.3309209999999998E-3</v>
      </c>
      <c r="AN27" s="54">
        <v>7.9405870000000007E-3</v>
      </c>
      <c r="AO27" s="54">
        <v>5.6143790000000001E-3</v>
      </c>
      <c r="AP27" s="54">
        <v>8.7396769999999995E-3</v>
      </c>
      <c r="AQ27" s="54">
        <v>7.5307159999999998E-3</v>
      </c>
      <c r="AR27" s="54">
        <v>8.8994469999999996E-3</v>
      </c>
      <c r="AS27" s="54">
        <v>5.6696740000000004E-3</v>
      </c>
      <c r="AT27" s="54">
        <v>4.8316660000000001E-3</v>
      </c>
      <c r="AU27" s="54">
        <v>2.5604199999999999E-3</v>
      </c>
      <c r="AV27" s="54">
        <v>8.5255850000000005E-3</v>
      </c>
      <c r="AW27" s="54">
        <v>2.1571110000000002E-3</v>
      </c>
      <c r="AX27" s="54">
        <v>5.4922160000000003E-3</v>
      </c>
    </row>
    <row r="28" spans="1:50" x14ac:dyDescent="0.2">
      <c r="A28" s="54">
        <v>-20.614525140000001</v>
      </c>
      <c r="B28" s="54">
        <v>1.2613065E-2</v>
      </c>
      <c r="C28" s="54">
        <v>3.0912740000000002E-3</v>
      </c>
      <c r="D28" s="54">
        <v>4.49995E-3</v>
      </c>
      <c r="E28" s="54">
        <v>3.8897419999999999E-3</v>
      </c>
      <c r="F28" s="54">
        <v>6.3359469999999998E-3</v>
      </c>
      <c r="G28" s="54">
        <v>2.7517930000000002E-3</v>
      </c>
      <c r="H28" s="54">
        <v>3.8358229999999999E-3</v>
      </c>
      <c r="I28" s="54">
        <v>8.0760510000000008E-3</v>
      </c>
      <c r="J28" s="54">
        <v>1.9698459000000001E-2</v>
      </c>
      <c r="K28" s="54">
        <v>6.4697610000000001E-3</v>
      </c>
      <c r="L28" s="54">
        <v>9.6265959999999994E-3</v>
      </c>
      <c r="M28" s="54">
        <v>7.8610069999999997E-3</v>
      </c>
      <c r="N28" s="54">
        <v>4.0020810000000002E-3</v>
      </c>
      <c r="O28" s="54">
        <v>7.0933899999999998E-3</v>
      </c>
      <c r="P28" s="54">
        <v>4.9205760000000003E-3</v>
      </c>
      <c r="Q28" s="54">
        <v>6.0091720000000001E-3</v>
      </c>
      <c r="R28" s="54">
        <v>6.0167010000000002E-3</v>
      </c>
      <c r="S28" s="54">
        <v>9.1916770000000005E-3</v>
      </c>
      <c r="T28" s="54">
        <v>5.9378190000000004E-3</v>
      </c>
      <c r="U28" s="54">
        <v>5.0280250000000002E-3</v>
      </c>
      <c r="V28" s="54">
        <v>5.7695130000000004E-3</v>
      </c>
      <c r="W28" s="54">
        <v>6.1388199999999997E-3</v>
      </c>
      <c r="X28" s="54">
        <v>5.5387370000000002E-3</v>
      </c>
      <c r="Y28" s="54">
        <v>7.9006670000000001E-3</v>
      </c>
      <c r="Z28" s="54">
        <v>3.3614069999999998E-3</v>
      </c>
      <c r="AA28" s="54">
        <v>7.1302020000000004E-3</v>
      </c>
      <c r="AB28" s="54">
        <v>3.8270119999999999E-3</v>
      </c>
      <c r="AC28" s="54">
        <v>9.5094110000000006E-3</v>
      </c>
      <c r="AD28" s="54">
        <v>9.5856499999999994E-3</v>
      </c>
      <c r="AE28" s="54">
        <v>5.0851719999999998E-3</v>
      </c>
      <c r="AF28" s="54">
        <v>5.006379E-3</v>
      </c>
      <c r="AG28" s="54">
        <v>7.3600169999999999E-3</v>
      </c>
      <c r="AH28" s="54">
        <v>3.9740649999999997E-3</v>
      </c>
      <c r="AI28" s="54">
        <v>8.9899709999999994E-3</v>
      </c>
      <c r="AJ28" s="54">
        <v>6.0717360000000003E-3</v>
      </c>
      <c r="AK28" s="54">
        <v>3.9209830000000003E-3</v>
      </c>
      <c r="AL28" s="54">
        <v>7.1787129999999998E-3</v>
      </c>
      <c r="AM28" s="54">
        <v>5.8728130000000002E-3</v>
      </c>
      <c r="AN28" s="54">
        <v>9.4953429999999998E-3</v>
      </c>
      <c r="AO28" s="54">
        <v>6.2423820000000003E-3</v>
      </c>
      <c r="AP28" s="54">
        <v>8.8595329999999993E-3</v>
      </c>
      <c r="AQ28" s="54">
        <v>7.6676640000000003E-3</v>
      </c>
      <c r="AR28" s="54">
        <v>7.8659650000000008E-3</v>
      </c>
      <c r="AS28" s="54">
        <v>6.2390379999999997E-3</v>
      </c>
      <c r="AT28" s="54">
        <v>4.749105E-3</v>
      </c>
      <c r="AU28" s="54">
        <v>2.3946390000000001E-3</v>
      </c>
      <c r="AV28" s="54">
        <v>8.3120009999999994E-3</v>
      </c>
      <c r="AW28" s="54">
        <v>2.0882930000000002E-3</v>
      </c>
      <c r="AX28" s="54">
        <v>5.5900849999999998E-3</v>
      </c>
    </row>
    <row r="29" spans="1:50" x14ac:dyDescent="0.2">
      <c r="A29" s="54">
        <v>-19.608938547000001</v>
      </c>
      <c r="B29" s="54">
        <v>1.6220745000000002E-2</v>
      </c>
      <c r="C29" s="54">
        <v>3.5170499999999999E-3</v>
      </c>
      <c r="D29" s="54">
        <v>4.406826E-3</v>
      </c>
      <c r="E29" s="54">
        <v>4.3113320000000002E-3</v>
      </c>
      <c r="F29" s="54">
        <v>6.628994E-3</v>
      </c>
      <c r="G29" s="54">
        <v>2.833866E-3</v>
      </c>
      <c r="H29" s="54">
        <v>4.16754E-3</v>
      </c>
      <c r="I29" s="54">
        <v>9.270403E-3</v>
      </c>
      <c r="J29" s="54">
        <v>2.4831236E-2</v>
      </c>
      <c r="K29" s="54">
        <v>6.7162510000000003E-3</v>
      </c>
      <c r="L29" s="54">
        <v>1.0559743999999999E-2</v>
      </c>
      <c r="M29" s="54">
        <v>8.5201870000000002E-3</v>
      </c>
      <c r="N29" s="54">
        <v>4.4019799999999998E-3</v>
      </c>
      <c r="O29" s="54">
        <v>7.250322E-3</v>
      </c>
      <c r="P29" s="54">
        <v>4.5979760000000001E-3</v>
      </c>
      <c r="Q29" s="54">
        <v>6.5190259999999998E-3</v>
      </c>
      <c r="R29" s="54">
        <v>6.3945959999999998E-3</v>
      </c>
      <c r="S29" s="54">
        <v>1.0303797E-2</v>
      </c>
      <c r="T29" s="54">
        <v>5.9262020000000002E-3</v>
      </c>
      <c r="U29" s="54">
        <v>5.3489649999999998E-3</v>
      </c>
      <c r="V29" s="54">
        <v>6.8095680000000002E-3</v>
      </c>
      <c r="W29" s="54">
        <v>6.7176759999999997E-3</v>
      </c>
      <c r="X29" s="54">
        <v>5.9124959999999997E-3</v>
      </c>
      <c r="Y29" s="54">
        <v>8.3711129999999995E-3</v>
      </c>
      <c r="Z29" s="54">
        <v>3.265712E-3</v>
      </c>
      <c r="AA29" s="54">
        <v>6.83251E-3</v>
      </c>
      <c r="AB29" s="54">
        <v>4.1787150000000004E-3</v>
      </c>
      <c r="AC29" s="54">
        <v>9.3070559999999993E-3</v>
      </c>
      <c r="AD29" s="54">
        <v>1.0155668E-2</v>
      </c>
      <c r="AE29" s="54">
        <v>5.7377679999999999E-3</v>
      </c>
      <c r="AF29" s="54">
        <v>5.6141699999999999E-3</v>
      </c>
      <c r="AG29" s="54">
        <v>8.2834139999999994E-3</v>
      </c>
      <c r="AH29" s="54">
        <v>3.7203190000000001E-3</v>
      </c>
      <c r="AI29" s="54">
        <v>9.6310639999999999E-3</v>
      </c>
      <c r="AJ29" s="54">
        <v>6.2500819999999997E-3</v>
      </c>
      <c r="AK29" s="54">
        <v>3.650005E-3</v>
      </c>
      <c r="AL29" s="54">
        <v>7.5425229999999998E-3</v>
      </c>
      <c r="AM29" s="54">
        <v>6.6498989999999999E-3</v>
      </c>
      <c r="AN29" s="54">
        <v>8.5548800000000008E-3</v>
      </c>
      <c r="AO29" s="54">
        <v>6.339145E-3</v>
      </c>
      <c r="AP29" s="54">
        <v>8.9378419999999997E-3</v>
      </c>
      <c r="AQ29" s="54">
        <v>8.7546870000000006E-3</v>
      </c>
      <c r="AR29" s="54">
        <v>7.1384109999999999E-3</v>
      </c>
      <c r="AS29" s="54">
        <v>6.8435040000000003E-3</v>
      </c>
      <c r="AT29" s="54">
        <v>5.1338290000000003E-3</v>
      </c>
      <c r="AU29" s="54">
        <v>2.5132100000000001E-3</v>
      </c>
      <c r="AV29" s="54">
        <v>8.3334770000000006E-3</v>
      </c>
      <c r="AW29" s="54">
        <v>1.9422860000000001E-3</v>
      </c>
      <c r="AX29" s="54">
        <v>5.1199879999999998E-3</v>
      </c>
    </row>
    <row r="30" spans="1:50" x14ac:dyDescent="0.2">
      <c r="A30" s="54">
        <v>-18.603351955000001</v>
      </c>
      <c r="B30" s="54">
        <v>2.1601689E-2</v>
      </c>
      <c r="C30" s="54">
        <v>4.0050179999999999E-3</v>
      </c>
      <c r="D30" s="54">
        <v>4.318695E-3</v>
      </c>
      <c r="E30" s="54">
        <v>4.439597E-3</v>
      </c>
      <c r="F30" s="54">
        <v>6.9339859999999996E-3</v>
      </c>
      <c r="G30" s="54">
        <v>2.9843259999999998E-3</v>
      </c>
      <c r="H30" s="54">
        <v>4.3033519999999999E-3</v>
      </c>
      <c r="I30" s="54">
        <v>1.0722211000000001E-2</v>
      </c>
      <c r="J30" s="54">
        <v>2.2715572E-2</v>
      </c>
      <c r="K30" s="54">
        <v>7.5490059999999996E-3</v>
      </c>
      <c r="L30" s="54">
        <v>8.8588239999999995E-3</v>
      </c>
      <c r="M30" s="54">
        <v>9.2135829999999991E-3</v>
      </c>
      <c r="N30" s="54">
        <v>4.8898190000000001E-3</v>
      </c>
      <c r="O30" s="54">
        <v>7.3700650000000003E-3</v>
      </c>
      <c r="P30" s="54">
        <v>4.6424020000000003E-3</v>
      </c>
      <c r="Q30" s="54">
        <v>6.3625419999999997E-3</v>
      </c>
      <c r="R30" s="54">
        <v>6.3228490000000002E-3</v>
      </c>
      <c r="S30" s="54">
        <v>9.5828800000000002E-3</v>
      </c>
      <c r="T30" s="54">
        <v>5.6322480000000003E-3</v>
      </c>
      <c r="U30" s="54">
        <v>6.0793440000000004E-3</v>
      </c>
      <c r="V30" s="54">
        <v>7.9356570000000005E-3</v>
      </c>
      <c r="W30" s="54">
        <v>6.7945360000000003E-3</v>
      </c>
      <c r="X30" s="54">
        <v>7.0703889999999998E-3</v>
      </c>
      <c r="Y30" s="54">
        <v>7.636098E-3</v>
      </c>
      <c r="Z30" s="54">
        <v>3.1715530000000001E-3</v>
      </c>
      <c r="AA30" s="54">
        <v>6.8899520000000004E-3</v>
      </c>
      <c r="AB30" s="54">
        <v>4.5724310000000001E-3</v>
      </c>
      <c r="AC30" s="54">
        <v>1.0057528E-2</v>
      </c>
      <c r="AD30" s="54">
        <v>1.0858067000000001E-2</v>
      </c>
      <c r="AE30" s="54">
        <v>6.3547619999999999E-3</v>
      </c>
      <c r="AF30" s="54">
        <v>5.9700389999999999E-3</v>
      </c>
      <c r="AG30" s="54">
        <v>9.0558389999999996E-3</v>
      </c>
      <c r="AH30" s="54">
        <v>4.3221930000000002E-3</v>
      </c>
      <c r="AI30" s="54">
        <v>1.0749017E-2</v>
      </c>
      <c r="AJ30" s="54">
        <v>6.1618139999999998E-3</v>
      </c>
      <c r="AK30" s="54">
        <v>4.2203550000000003E-3</v>
      </c>
      <c r="AL30" s="54">
        <v>8.1103679999999997E-3</v>
      </c>
      <c r="AM30" s="54">
        <v>7.8054439999999999E-3</v>
      </c>
      <c r="AN30" s="54">
        <v>9.3306510000000006E-3</v>
      </c>
      <c r="AO30" s="54">
        <v>6.7108150000000002E-3</v>
      </c>
      <c r="AP30" s="54">
        <v>9.1657040000000002E-3</v>
      </c>
      <c r="AQ30" s="54">
        <v>1.3212612E-2</v>
      </c>
      <c r="AR30" s="54">
        <v>7.8363340000000004E-3</v>
      </c>
      <c r="AS30" s="54">
        <v>7.9540380000000001E-3</v>
      </c>
      <c r="AT30" s="54">
        <v>5.6925379999999996E-3</v>
      </c>
      <c r="AU30" s="54">
        <v>3.145213E-3</v>
      </c>
      <c r="AV30" s="54">
        <v>7.9844159999999994E-3</v>
      </c>
      <c r="AW30" s="54">
        <v>1.8399849999999999E-3</v>
      </c>
      <c r="AX30" s="54">
        <v>5.3502769999999996E-3</v>
      </c>
    </row>
    <row r="31" spans="1:50" x14ac:dyDescent="0.2">
      <c r="A31" s="54">
        <v>-17.597765363000001</v>
      </c>
      <c r="B31" s="54">
        <v>2.1277047E-2</v>
      </c>
      <c r="C31" s="54">
        <v>4.2870879999999997E-3</v>
      </c>
      <c r="D31" s="54">
        <v>4.4920400000000001E-3</v>
      </c>
      <c r="E31" s="54">
        <v>4.2440230000000004E-3</v>
      </c>
      <c r="F31" s="54">
        <v>7.2226290000000004E-3</v>
      </c>
      <c r="G31" s="54">
        <v>2.9037590000000001E-3</v>
      </c>
      <c r="H31" s="54">
        <v>4.2942240000000001E-3</v>
      </c>
      <c r="I31" s="54">
        <v>1.2702794E-2</v>
      </c>
      <c r="J31" s="54">
        <v>1.8957618999999998E-2</v>
      </c>
      <c r="K31" s="54">
        <v>9.4472370000000007E-3</v>
      </c>
      <c r="L31" s="54">
        <v>9.3864550000000001E-3</v>
      </c>
      <c r="M31" s="54">
        <v>9.0703590000000001E-3</v>
      </c>
      <c r="N31" s="54">
        <v>5.0129650000000003E-3</v>
      </c>
      <c r="O31" s="54">
        <v>7.5903380000000003E-3</v>
      </c>
      <c r="P31" s="54">
        <v>5.0396759999999999E-3</v>
      </c>
      <c r="Q31" s="54">
        <v>6.5182479999999999E-3</v>
      </c>
      <c r="R31" s="54">
        <v>6.8854010000000002E-3</v>
      </c>
      <c r="S31" s="54">
        <v>1.0210436E-2</v>
      </c>
      <c r="T31" s="54">
        <v>5.7426769999999999E-3</v>
      </c>
      <c r="U31" s="54">
        <v>6.3054169999999998E-3</v>
      </c>
      <c r="V31" s="54">
        <v>8.0342680000000007E-3</v>
      </c>
      <c r="W31" s="54">
        <v>6.4341779999999996E-3</v>
      </c>
      <c r="X31" s="54">
        <v>7.9397229999999992E-3</v>
      </c>
      <c r="Y31" s="54">
        <v>7.9766500000000001E-3</v>
      </c>
      <c r="Z31" s="54">
        <v>2.8706729999999998E-3</v>
      </c>
      <c r="AA31" s="54">
        <v>7.3831499999999998E-3</v>
      </c>
      <c r="AB31" s="54">
        <v>4.7241310000000003E-3</v>
      </c>
      <c r="AC31" s="54">
        <v>1.1719655000000001E-2</v>
      </c>
      <c r="AD31" s="54">
        <v>1.1288527E-2</v>
      </c>
      <c r="AE31" s="54">
        <v>6.3196390000000002E-3</v>
      </c>
      <c r="AF31" s="54">
        <v>6.0820379999999997E-3</v>
      </c>
      <c r="AG31" s="54">
        <v>8.6697389999999992E-3</v>
      </c>
      <c r="AH31" s="54">
        <v>4.461268E-3</v>
      </c>
      <c r="AI31" s="54">
        <v>1.116549E-2</v>
      </c>
      <c r="AJ31" s="54">
        <v>6.5137099999999998E-3</v>
      </c>
      <c r="AK31" s="54">
        <v>3.260153E-3</v>
      </c>
      <c r="AL31" s="54">
        <v>7.9940159999999996E-3</v>
      </c>
      <c r="AM31" s="54">
        <v>8.8915690000000002E-3</v>
      </c>
      <c r="AN31" s="54">
        <v>2.1473765999999998E-2</v>
      </c>
      <c r="AO31" s="54">
        <v>6.8840209999999997E-3</v>
      </c>
      <c r="AP31" s="54">
        <v>9.3077520000000007E-3</v>
      </c>
      <c r="AQ31" s="54">
        <v>1.6541013E-2</v>
      </c>
      <c r="AR31" s="54">
        <v>8.563434E-3</v>
      </c>
      <c r="AS31" s="54">
        <v>8.9967629999999996E-3</v>
      </c>
      <c r="AT31" s="54">
        <v>5.4251079999999997E-3</v>
      </c>
      <c r="AU31" s="54">
        <v>3.287084E-3</v>
      </c>
      <c r="AV31" s="54">
        <v>7.0568489999999996E-3</v>
      </c>
      <c r="AW31" s="54">
        <v>2.0656979999999999E-3</v>
      </c>
      <c r="AX31" s="54">
        <v>5.8719499999999999E-3</v>
      </c>
    </row>
    <row r="32" spans="1:50" x14ac:dyDescent="0.2">
      <c r="A32" s="54">
        <v>-16.592178771</v>
      </c>
      <c r="B32" s="54">
        <v>1.635733E-2</v>
      </c>
      <c r="C32" s="54">
        <v>4.4513950000000004E-3</v>
      </c>
      <c r="D32" s="54">
        <v>4.471905E-3</v>
      </c>
      <c r="E32" s="54">
        <v>4.5445870000000001E-3</v>
      </c>
      <c r="F32" s="54">
        <v>7.6658070000000002E-3</v>
      </c>
      <c r="G32" s="54">
        <v>2.8559560000000002E-3</v>
      </c>
      <c r="H32" s="54">
        <v>4.3188970000000004E-3</v>
      </c>
      <c r="I32" s="54">
        <v>1.5152710999999999E-2</v>
      </c>
      <c r="J32" s="54">
        <v>2.1221938999999999E-2</v>
      </c>
      <c r="K32" s="54">
        <v>1.1718045E-2</v>
      </c>
      <c r="L32" s="54">
        <v>1.0101353E-2</v>
      </c>
      <c r="M32" s="54">
        <v>9.8910869999999998E-3</v>
      </c>
      <c r="N32" s="54">
        <v>5.2374179999999998E-3</v>
      </c>
      <c r="O32" s="54">
        <v>7.6843830000000004E-3</v>
      </c>
      <c r="P32" s="54">
        <v>5.125129E-3</v>
      </c>
      <c r="Q32" s="54">
        <v>7.132523E-3</v>
      </c>
      <c r="R32" s="54">
        <v>8.1419079999999998E-3</v>
      </c>
      <c r="S32" s="54">
        <v>1.0440369999999999E-2</v>
      </c>
      <c r="T32" s="54">
        <v>6.2897789999999997E-3</v>
      </c>
      <c r="U32" s="54">
        <v>5.9011009999999997E-3</v>
      </c>
      <c r="V32" s="54">
        <v>9.0667160000000007E-3</v>
      </c>
      <c r="W32" s="54">
        <v>6.5649239999999998E-3</v>
      </c>
      <c r="X32" s="54">
        <v>7.120566E-3</v>
      </c>
      <c r="Y32" s="54">
        <v>7.9735020000000004E-3</v>
      </c>
      <c r="Z32" s="54">
        <v>2.7390029999999998E-3</v>
      </c>
      <c r="AA32" s="54">
        <v>7.9398260000000005E-3</v>
      </c>
      <c r="AB32" s="54">
        <v>4.83585E-3</v>
      </c>
      <c r="AC32" s="54">
        <v>1.3563145E-2</v>
      </c>
      <c r="AD32" s="54">
        <v>1.1459736E-2</v>
      </c>
      <c r="AE32" s="54">
        <v>6.6039319999999999E-3</v>
      </c>
      <c r="AF32" s="54">
        <v>6.2780910000000004E-3</v>
      </c>
      <c r="AG32" s="54">
        <v>8.3717970000000003E-3</v>
      </c>
      <c r="AH32" s="54">
        <v>4.8807520000000004E-3</v>
      </c>
      <c r="AI32" s="54">
        <v>1.1348053E-2</v>
      </c>
      <c r="AJ32" s="54">
        <v>6.8525490000000003E-3</v>
      </c>
      <c r="AK32" s="54">
        <v>3.770869E-3</v>
      </c>
      <c r="AL32" s="54">
        <v>7.7500729999999997E-3</v>
      </c>
      <c r="AM32" s="54">
        <v>9.6721029999999996E-3</v>
      </c>
      <c r="AN32" s="54">
        <v>1.9279669999999999E-2</v>
      </c>
      <c r="AO32" s="54">
        <v>6.5728519999999997E-3</v>
      </c>
      <c r="AP32" s="54">
        <v>9.5488389999999999E-3</v>
      </c>
      <c r="AQ32" s="54">
        <v>2.1846452999999998E-2</v>
      </c>
      <c r="AR32" s="54">
        <v>9.2587160000000002E-3</v>
      </c>
      <c r="AS32" s="54">
        <v>9.1147650000000004E-3</v>
      </c>
      <c r="AT32" s="54">
        <v>6.564116E-3</v>
      </c>
      <c r="AU32" s="54">
        <v>4.1653710000000002E-3</v>
      </c>
      <c r="AV32" s="54">
        <v>6.3133110000000003E-3</v>
      </c>
      <c r="AW32" s="54">
        <v>2.231289E-3</v>
      </c>
      <c r="AX32" s="54">
        <v>5.8019359999999997E-3</v>
      </c>
    </row>
    <row r="33" spans="1:271" x14ac:dyDescent="0.2">
      <c r="A33" s="54">
        <v>-15.586592179</v>
      </c>
      <c r="B33" s="54">
        <v>1.5589242E-2</v>
      </c>
      <c r="C33" s="54">
        <v>4.6248039999999997E-3</v>
      </c>
      <c r="D33" s="54">
        <v>4.5784770000000001E-3</v>
      </c>
      <c r="E33" s="54">
        <v>4.9475550000000002E-3</v>
      </c>
      <c r="F33" s="54">
        <v>7.6100200000000003E-3</v>
      </c>
      <c r="G33" s="54">
        <v>2.941468E-3</v>
      </c>
      <c r="H33" s="54">
        <v>4.5117519999999999E-3</v>
      </c>
      <c r="I33" s="54">
        <v>1.7145331E-2</v>
      </c>
      <c r="J33" s="54">
        <v>2.3040709999999999E-2</v>
      </c>
      <c r="K33" s="54">
        <v>1.1822924E-2</v>
      </c>
      <c r="L33" s="54">
        <v>1.183817E-2</v>
      </c>
      <c r="M33" s="54">
        <v>1.1957341999999999E-2</v>
      </c>
      <c r="N33" s="54">
        <v>6.0935929999999996E-3</v>
      </c>
      <c r="O33" s="54">
        <v>7.6171229999999999E-3</v>
      </c>
      <c r="P33" s="54">
        <v>5.4241990000000002E-3</v>
      </c>
      <c r="Q33" s="54">
        <v>7.7850009999999997E-3</v>
      </c>
      <c r="R33" s="54">
        <v>9.005295E-3</v>
      </c>
      <c r="S33" s="54">
        <v>1.1067433999999999E-2</v>
      </c>
      <c r="T33" s="54">
        <v>7.2187960000000004E-3</v>
      </c>
      <c r="U33" s="54">
        <v>5.782092E-3</v>
      </c>
      <c r="V33" s="54">
        <v>9.4259589999999994E-3</v>
      </c>
      <c r="W33" s="54">
        <v>6.7335809999999998E-3</v>
      </c>
      <c r="X33" s="54">
        <v>7.8330339999999991E-3</v>
      </c>
      <c r="Y33" s="54">
        <v>7.3164149999999997E-3</v>
      </c>
      <c r="Z33" s="54">
        <v>2.6055380000000001E-3</v>
      </c>
      <c r="AA33" s="54">
        <v>7.8731700000000005E-3</v>
      </c>
      <c r="AB33" s="54">
        <v>4.8460919999999998E-3</v>
      </c>
      <c r="AC33" s="54">
        <v>1.200384E-2</v>
      </c>
      <c r="AD33" s="54">
        <v>1.1052639E-2</v>
      </c>
      <c r="AE33" s="54">
        <v>7.6905890000000003E-3</v>
      </c>
      <c r="AF33" s="54">
        <v>6.5774120000000004E-3</v>
      </c>
      <c r="AG33" s="54">
        <v>8.972173E-3</v>
      </c>
      <c r="AH33" s="54">
        <v>5.5294630000000001E-3</v>
      </c>
      <c r="AI33" s="54">
        <v>1.2034298000000001E-2</v>
      </c>
      <c r="AJ33" s="54">
        <v>7.4405529999999999E-3</v>
      </c>
      <c r="AK33" s="54">
        <v>3.4326349999999999E-3</v>
      </c>
      <c r="AL33" s="54">
        <v>7.2844930000000004E-3</v>
      </c>
      <c r="AM33" s="54">
        <v>9.9555459999999991E-3</v>
      </c>
      <c r="AN33" s="54">
        <v>6.2744369999999999E-3</v>
      </c>
      <c r="AO33" s="54">
        <v>6.1575600000000003E-3</v>
      </c>
      <c r="AP33" s="54">
        <v>1.0923199999999999E-2</v>
      </c>
      <c r="AQ33" s="54">
        <v>2.2688730000000001E-2</v>
      </c>
      <c r="AR33" s="54">
        <v>9.3884629999999997E-3</v>
      </c>
      <c r="AS33" s="54">
        <v>8.2206150000000006E-3</v>
      </c>
      <c r="AT33" s="54">
        <v>7.3350350000000002E-3</v>
      </c>
      <c r="AU33" s="54">
        <v>4.9668179999999996E-3</v>
      </c>
      <c r="AV33" s="54">
        <v>5.9711290000000004E-3</v>
      </c>
      <c r="AW33" s="54">
        <v>1.9830690000000001E-3</v>
      </c>
      <c r="AX33" s="54">
        <v>6.4853109999999997E-3</v>
      </c>
    </row>
    <row r="34" spans="1:271" x14ac:dyDescent="0.2">
      <c r="A34" s="54">
        <v>-14.581005587</v>
      </c>
      <c r="B34" s="54">
        <v>1.5776122E-2</v>
      </c>
      <c r="C34" s="54">
        <v>4.9117980000000002E-3</v>
      </c>
      <c r="D34" s="54">
        <v>4.8812589999999998E-3</v>
      </c>
      <c r="E34" s="54">
        <v>4.8960929999999998E-3</v>
      </c>
      <c r="F34" s="54">
        <v>8.6067509999999993E-3</v>
      </c>
      <c r="G34" s="54">
        <v>2.9824880000000002E-3</v>
      </c>
      <c r="H34" s="54">
        <v>4.9834850000000002E-3</v>
      </c>
      <c r="I34" s="54">
        <v>1.9116535E-2</v>
      </c>
      <c r="J34" s="54">
        <v>2.1543551000000001E-2</v>
      </c>
      <c r="K34" s="54">
        <v>1.074632E-2</v>
      </c>
      <c r="L34" s="54">
        <v>1.4536828999999999E-2</v>
      </c>
      <c r="M34" s="54">
        <v>1.3501503E-2</v>
      </c>
      <c r="N34" s="54">
        <v>6.2883929999999998E-3</v>
      </c>
      <c r="O34" s="54">
        <v>7.7308669999999998E-3</v>
      </c>
      <c r="P34" s="54">
        <v>5.7812929999999998E-3</v>
      </c>
      <c r="Q34" s="54">
        <v>8.8726819999999998E-3</v>
      </c>
      <c r="R34" s="54">
        <v>8.851121E-3</v>
      </c>
      <c r="S34" s="54">
        <v>1.1817845E-2</v>
      </c>
      <c r="T34" s="54">
        <v>8.7321689999999997E-3</v>
      </c>
      <c r="U34" s="54">
        <v>5.9563079999999996E-3</v>
      </c>
      <c r="V34" s="54">
        <v>9.3744009999999992E-3</v>
      </c>
      <c r="W34" s="54">
        <v>6.5054550000000003E-3</v>
      </c>
      <c r="X34" s="54">
        <v>8.4677369999999995E-3</v>
      </c>
      <c r="Y34" s="54">
        <v>7.7623880000000003E-3</v>
      </c>
      <c r="Z34" s="54">
        <v>2.5614430000000001E-3</v>
      </c>
      <c r="AA34" s="54">
        <v>8.1512770000000002E-3</v>
      </c>
      <c r="AB34" s="54">
        <v>4.8555530000000003E-3</v>
      </c>
      <c r="AC34" s="54">
        <v>1.2888498E-2</v>
      </c>
      <c r="AD34" s="54">
        <v>1.0085782999999999E-2</v>
      </c>
      <c r="AE34" s="54">
        <v>7.6543219999999999E-3</v>
      </c>
      <c r="AF34" s="54">
        <v>7.237772E-3</v>
      </c>
      <c r="AG34" s="54">
        <v>9.6364020000000005E-3</v>
      </c>
      <c r="AH34" s="54">
        <v>6.2629089999999997E-3</v>
      </c>
      <c r="AI34" s="54">
        <v>1.3097454999999999E-2</v>
      </c>
      <c r="AJ34" s="54">
        <v>8.401871E-3</v>
      </c>
      <c r="AK34" s="54">
        <v>3.6846029999999998E-3</v>
      </c>
      <c r="AL34" s="54">
        <v>7.8105989999999997E-3</v>
      </c>
      <c r="AM34" s="54">
        <v>9.8568570000000001E-3</v>
      </c>
      <c r="AN34" s="54">
        <v>4.2442900000000004E-3</v>
      </c>
      <c r="AO34" s="54">
        <v>6.4769370000000003E-3</v>
      </c>
      <c r="AP34" s="54">
        <v>1.2303685999999999E-2</v>
      </c>
      <c r="AQ34" s="54">
        <v>1.9335272000000001E-2</v>
      </c>
      <c r="AR34" s="54">
        <v>9.3841359999999995E-3</v>
      </c>
      <c r="AS34" s="54">
        <v>8.1635119999999995E-3</v>
      </c>
      <c r="AT34" s="54">
        <v>7.5084770000000004E-3</v>
      </c>
      <c r="AU34" s="54">
        <v>5.4891050000000002E-3</v>
      </c>
      <c r="AV34" s="54">
        <v>6.0600910000000001E-3</v>
      </c>
      <c r="AW34" s="54">
        <v>1.8999119999999999E-3</v>
      </c>
      <c r="AX34" s="54">
        <v>6.9873790000000002E-3</v>
      </c>
    </row>
    <row r="35" spans="1:271" x14ac:dyDescent="0.2">
      <c r="A35" s="54">
        <v>-13.575418994</v>
      </c>
      <c r="B35" s="54">
        <v>1.6473146000000001E-2</v>
      </c>
      <c r="C35" s="54">
        <v>5.2379239999999997E-3</v>
      </c>
      <c r="D35" s="54">
        <v>4.9268469999999998E-3</v>
      </c>
      <c r="E35" s="54">
        <v>4.3504559999999999E-3</v>
      </c>
      <c r="F35" s="54">
        <v>8.2809860000000006E-3</v>
      </c>
      <c r="G35" s="54">
        <v>3.3414719999999998E-3</v>
      </c>
      <c r="H35" s="54">
        <v>5.2642160000000004E-3</v>
      </c>
      <c r="I35" s="54">
        <v>2.1815129999999999E-2</v>
      </c>
      <c r="J35" s="54">
        <v>1.8708641000000002E-2</v>
      </c>
      <c r="K35" s="54">
        <v>9.9748909999999996E-3</v>
      </c>
      <c r="L35" s="54">
        <v>1.5627091999999999E-2</v>
      </c>
      <c r="M35" s="54">
        <v>1.5539232E-2</v>
      </c>
      <c r="N35" s="54">
        <v>6.1750040000000004E-3</v>
      </c>
      <c r="O35" s="54">
        <v>8.4303490000000002E-3</v>
      </c>
      <c r="P35" s="54">
        <v>6.7424700000000004E-3</v>
      </c>
      <c r="Q35" s="54">
        <v>8.6865299999999996E-3</v>
      </c>
      <c r="R35" s="54">
        <v>8.4183839999999992E-3</v>
      </c>
      <c r="S35" s="54">
        <v>1.2203132E-2</v>
      </c>
      <c r="T35" s="54">
        <v>8.5387599999999994E-3</v>
      </c>
      <c r="U35" s="54">
        <v>6.8959970000000001E-3</v>
      </c>
      <c r="V35" s="54">
        <v>1.0506959E-2</v>
      </c>
      <c r="W35" s="54">
        <v>7.4003860000000001E-3</v>
      </c>
      <c r="X35" s="54">
        <v>8.8042859999999997E-3</v>
      </c>
      <c r="Y35" s="54">
        <v>8.0928000000000007E-3</v>
      </c>
      <c r="Z35" s="54">
        <v>2.637651E-3</v>
      </c>
      <c r="AA35" s="54">
        <v>8.6503919999999998E-3</v>
      </c>
      <c r="AB35" s="54">
        <v>5.1374999999999997E-3</v>
      </c>
      <c r="AC35" s="54">
        <v>1.0546020999999999E-2</v>
      </c>
      <c r="AD35" s="54">
        <v>8.9657090000000005E-3</v>
      </c>
      <c r="AE35" s="54">
        <v>7.1684870000000003E-3</v>
      </c>
      <c r="AF35" s="54">
        <v>7.7285449999999999E-3</v>
      </c>
      <c r="AG35" s="54">
        <v>1.0132027E-2</v>
      </c>
      <c r="AH35" s="54">
        <v>6.4082899999999996E-3</v>
      </c>
      <c r="AI35" s="54">
        <v>1.4258579E-2</v>
      </c>
      <c r="AJ35" s="54">
        <v>9.0311660000000002E-3</v>
      </c>
      <c r="AK35" s="54">
        <v>3.064251E-3</v>
      </c>
      <c r="AL35" s="54">
        <v>8.9870999999999996E-3</v>
      </c>
      <c r="AM35" s="54">
        <v>9.5722519999999998E-3</v>
      </c>
      <c r="AN35" s="54">
        <v>3.9955980000000004E-3</v>
      </c>
      <c r="AO35" s="54">
        <v>5.8847750000000001E-3</v>
      </c>
      <c r="AP35" s="54">
        <v>1.2682798E-2</v>
      </c>
      <c r="AQ35" s="54">
        <v>1.7425546E-2</v>
      </c>
      <c r="AR35" s="54">
        <v>9.9765530000000009E-3</v>
      </c>
      <c r="AS35" s="54">
        <v>9.1439889999999999E-3</v>
      </c>
      <c r="AT35" s="54">
        <v>7.7461919999999998E-3</v>
      </c>
      <c r="AU35" s="54">
        <v>6.4134309999999998E-3</v>
      </c>
      <c r="AV35" s="54">
        <v>5.9365709999999999E-3</v>
      </c>
      <c r="AW35" s="54">
        <v>1.953373E-3</v>
      </c>
      <c r="AX35" s="54">
        <v>7.0968689999999996E-3</v>
      </c>
    </row>
    <row r="36" spans="1:271" x14ac:dyDescent="0.2">
      <c r="A36" s="54">
        <v>-12.569832401999999</v>
      </c>
      <c r="B36" s="54">
        <v>1.5119666E-2</v>
      </c>
      <c r="C36" s="54">
        <v>5.4931199999999998E-3</v>
      </c>
      <c r="D36" s="54">
        <v>4.6552169999999997E-3</v>
      </c>
      <c r="E36" s="54">
        <v>4.8183719999999996E-3</v>
      </c>
      <c r="F36" s="54">
        <v>8.8030590000000002E-3</v>
      </c>
      <c r="G36" s="54">
        <v>3.2423880000000001E-3</v>
      </c>
      <c r="H36" s="54">
        <v>5.3667599999999999E-3</v>
      </c>
      <c r="I36" s="54">
        <v>2.4668496000000002E-2</v>
      </c>
      <c r="J36" s="54">
        <v>1.5885020999999999E-2</v>
      </c>
      <c r="K36" s="54">
        <v>9.6492939999999992E-3</v>
      </c>
      <c r="L36" s="54">
        <v>1.2741865999999999E-2</v>
      </c>
      <c r="M36" s="54">
        <v>1.8410383999999998E-2</v>
      </c>
      <c r="N36" s="54">
        <v>6.7822819999999997E-3</v>
      </c>
      <c r="O36" s="54">
        <v>8.6127970000000002E-3</v>
      </c>
      <c r="P36" s="54">
        <v>5.4232459999999996E-3</v>
      </c>
      <c r="Q36" s="54">
        <v>8.9788550000000009E-3</v>
      </c>
      <c r="R36" s="54">
        <v>9.4684869999999994E-3</v>
      </c>
      <c r="S36" s="54">
        <v>1.0969146000000001E-2</v>
      </c>
      <c r="T36" s="54">
        <v>8.4038499999999992E-3</v>
      </c>
      <c r="U36" s="54">
        <v>7.7085010000000004E-3</v>
      </c>
      <c r="V36" s="54">
        <v>1.1723974E-2</v>
      </c>
      <c r="W36" s="54">
        <v>8.1396690000000004E-3</v>
      </c>
      <c r="X36" s="54">
        <v>9.5598139999999998E-3</v>
      </c>
      <c r="Y36" s="54">
        <v>8.5849059999999998E-3</v>
      </c>
      <c r="Z36" s="54">
        <v>2.5569360000000001E-3</v>
      </c>
      <c r="AA36" s="54">
        <v>7.7536080000000004E-3</v>
      </c>
      <c r="AB36" s="54">
        <v>5.8310740000000003E-3</v>
      </c>
      <c r="AC36" s="54">
        <v>9.9889200000000001E-3</v>
      </c>
      <c r="AD36" s="54">
        <v>8.3911669999999997E-3</v>
      </c>
      <c r="AE36" s="54">
        <v>6.8420210000000002E-3</v>
      </c>
      <c r="AF36" s="54">
        <v>8.4478799999999996E-3</v>
      </c>
      <c r="AG36" s="54">
        <v>1.1124083999999999E-2</v>
      </c>
      <c r="AH36" s="54">
        <v>8.7599649999999998E-3</v>
      </c>
      <c r="AI36" s="54">
        <v>1.5031783999999999E-2</v>
      </c>
      <c r="AJ36" s="54">
        <v>9.8613299999999997E-3</v>
      </c>
      <c r="AK36" s="54">
        <v>2.8625299999999998E-3</v>
      </c>
      <c r="AL36" s="54">
        <v>1.0540203999999999E-2</v>
      </c>
      <c r="AM36" s="54">
        <v>9.0986279999999992E-3</v>
      </c>
      <c r="AN36" s="54">
        <v>4.4175880000000001E-3</v>
      </c>
      <c r="AO36" s="54">
        <v>5.8732710000000002E-3</v>
      </c>
      <c r="AP36" s="54">
        <v>1.3014859E-2</v>
      </c>
      <c r="AQ36" s="54">
        <v>2.1372772000000002E-2</v>
      </c>
      <c r="AR36" s="54">
        <v>1.0972014E-2</v>
      </c>
      <c r="AS36" s="54">
        <v>1.1016547999999999E-2</v>
      </c>
      <c r="AT36" s="54">
        <v>8.2385159999999995E-3</v>
      </c>
      <c r="AU36" s="54">
        <v>7.7856410000000003E-3</v>
      </c>
      <c r="AV36" s="54">
        <v>6.031738E-3</v>
      </c>
      <c r="AW36" s="54">
        <v>2.0612540000000002E-3</v>
      </c>
      <c r="AX36" s="54">
        <v>5.5294530000000001E-3</v>
      </c>
    </row>
    <row r="37" spans="1:271" x14ac:dyDescent="0.2">
      <c r="A37" s="54">
        <v>-11.564245809999999</v>
      </c>
      <c r="B37" s="54">
        <v>1.4828932E-2</v>
      </c>
      <c r="C37" s="54">
        <v>5.8539819999999998E-3</v>
      </c>
      <c r="D37" s="54">
        <v>5.063031E-3</v>
      </c>
      <c r="E37" s="54">
        <v>5.977848E-3</v>
      </c>
      <c r="F37" s="54">
        <v>9.0917619999999998E-3</v>
      </c>
      <c r="G37" s="54">
        <v>3.4070620000000002E-3</v>
      </c>
      <c r="H37" s="54">
        <v>6.0769819999999999E-3</v>
      </c>
      <c r="I37" s="54">
        <v>2.6396108000000001E-2</v>
      </c>
      <c r="J37" s="54">
        <v>1.4766134E-2</v>
      </c>
      <c r="K37" s="54">
        <v>8.9523399999999996E-3</v>
      </c>
      <c r="L37" s="54">
        <v>9.2751789999999997E-3</v>
      </c>
      <c r="M37" s="54">
        <v>1.9690758999999999E-2</v>
      </c>
      <c r="N37" s="54">
        <v>7.0389600000000004E-3</v>
      </c>
      <c r="O37" s="54">
        <v>9.1037310000000003E-3</v>
      </c>
      <c r="P37" s="54">
        <v>7.2529780000000002E-3</v>
      </c>
      <c r="Q37" s="54">
        <v>9.3290290000000008E-3</v>
      </c>
      <c r="R37" s="54">
        <v>1.0414678E-2</v>
      </c>
      <c r="S37" s="54">
        <v>1.199827E-2</v>
      </c>
      <c r="T37" s="54">
        <v>9.3555700000000006E-3</v>
      </c>
      <c r="U37" s="54">
        <v>7.2520639999999999E-3</v>
      </c>
      <c r="V37" s="54">
        <v>1.1733716999999999E-2</v>
      </c>
      <c r="W37" s="54">
        <v>8.8487089999999997E-3</v>
      </c>
      <c r="X37" s="54">
        <v>9.7979869999999993E-3</v>
      </c>
      <c r="Y37" s="54">
        <v>8.6433250000000003E-3</v>
      </c>
      <c r="Z37" s="54">
        <v>2.560943E-3</v>
      </c>
      <c r="AA37" s="54">
        <v>7.4657530000000003E-3</v>
      </c>
      <c r="AB37" s="54">
        <v>6.9655070000000001E-3</v>
      </c>
      <c r="AC37" s="54">
        <v>9.5662769999999998E-3</v>
      </c>
      <c r="AD37" s="54">
        <v>8.9416019999999999E-3</v>
      </c>
      <c r="AE37" s="54">
        <v>6.8928069999999999E-3</v>
      </c>
      <c r="AF37" s="54">
        <v>9.3927320000000009E-3</v>
      </c>
      <c r="AG37" s="54">
        <v>1.1558248E-2</v>
      </c>
      <c r="AH37" s="54">
        <v>8.7554910000000007E-3</v>
      </c>
      <c r="AI37" s="54">
        <v>1.4962072E-2</v>
      </c>
      <c r="AJ37" s="54">
        <v>1.0858088E-2</v>
      </c>
      <c r="AK37" s="54">
        <v>2.5729580000000002E-3</v>
      </c>
      <c r="AL37" s="54">
        <v>1.1446247999999999E-2</v>
      </c>
      <c r="AM37" s="54">
        <v>8.3959559999999996E-3</v>
      </c>
      <c r="AN37" s="54">
        <v>4.5675769999999997E-3</v>
      </c>
      <c r="AO37" s="54">
        <v>6.104132E-3</v>
      </c>
      <c r="AP37" s="54">
        <v>1.2775849000000001E-2</v>
      </c>
      <c r="AQ37" s="54">
        <v>2.8350430999999999E-2</v>
      </c>
      <c r="AR37" s="54">
        <v>1.1768001E-2</v>
      </c>
      <c r="AS37" s="54">
        <v>1.3816256000000001E-2</v>
      </c>
      <c r="AT37" s="54">
        <v>9.1907450000000002E-3</v>
      </c>
      <c r="AU37" s="54">
        <v>9.0580629999999999E-3</v>
      </c>
      <c r="AV37" s="54">
        <v>6.7554679999999997E-3</v>
      </c>
      <c r="AW37" s="54">
        <v>2.2776979999999999E-3</v>
      </c>
      <c r="AX37" s="54">
        <v>5.8185169999999996E-3</v>
      </c>
    </row>
    <row r="38" spans="1:271" x14ac:dyDescent="0.2">
      <c r="A38" s="54">
        <v>-10.558659218000001</v>
      </c>
      <c r="B38" s="54">
        <v>1.6056654E-2</v>
      </c>
      <c r="C38" s="54">
        <v>6.2030310000000003E-3</v>
      </c>
      <c r="D38" s="54">
        <v>6.1134320000000002E-3</v>
      </c>
      <c r="E38" s="54">
        <v>5.3031780000000004E-3</v>
      </c>
      <c r="F38" s="54">
        <v>9.3464659999999995E-3</v>
      </c>
      <c r="G38" s="54">
        <v>3.4821769999999999E-3</v>
      </c>
      <c r="H38" s="54">
        <v>7.4096520000000001E-3</v>
      </c>
      <c r="I38" s="54">
        <v>2.6214464999999999E-2</v>
      </c>
      <c r="J38" s="54">
        <v>1.4813912E-2</v>
      </c>
      <c r="K38" s="54">
        <v>8.6870119999999992E-3</v>
      </c>
      <c r="L38" s="54">
        <v>8.9282879999999995E-3</v>
      </c>
      <c r="M38" s="54">
        <v>1.7328993000000001E-2</v>
      </c>
      <c r="N38" s="54">
        <v>6.544439E-3</v>
      </c>
      <c r="O38" s="54">
        <v>8.303665E-3</v>
      </c>
      <c r="P38" s="54">
        <v>7.1558969999999996E-3</v>
      </c>
      <c r="Q38" s="54">
        <v>9.8124360000000008E-3</v>
      </c>
      <c r="R38" s="54">
        <v>1.0363119E-2</v>
      </c>
      <c r="S38" s="54">
        <v>1.5503934E-2</v>
      </c>
      <c r="T38" s="54">
        <v>9.6811109999999992E-3</v>
      </c>
      <c r="U38" s="54">
        <v>8.1479670000000008E-3</v>
      </c>
      <c r="V38" s="54">
        <v>1.0842151E-2</v>
      </c>
      <c r="W38" s="54">
        <v>9.6362519999999997E-3</v>
      </c>
      <c r="X38" s="54">
        <v>9.8742559999999997E-3</v>
      </c>
      <c r="Y38" s="54">
        <v>8.0502560000000004E-3</v>
      </c>
      <c r="Z38" s="54">
        <v>2.58662E-3</v>
      </c>
      <c r="AA38" s="54">
        <v>7.3853139999999996E-3</v>
      </c>
      <c r="AB38" s="54">
        <v>8.2275040000000001E-3</v>
      </c>
      <c r="AC38" s="54">
        <v>8.3287259999999998E-3</v>
      </c>
      <c r="AD38" s="54">
        <v>1.0496986E-2</v>
      </c>
      <c r="AE38" s="54">
        <v>8.2337220000000006E-3</v>
      </c>
      <c r="AF38" s="54">
        <v>9.9370919999999998E-3</v>
      </c>
      <c r="AG38" s="54">
        <v>1.2775435999999999E-2</v>
      </c>
      <c r="AH38" s="54">
        <v>1.0889930000000001E-2</v>
      </c>
      <c r="AI38" s="54">
        <v>1.4738952E-2</v>
      </c>
      <c r="AJ38" s="54">
        <v>1.1373423000000001E-2</v>
      </c>
      <c r="AK38" s="54">
        <v>2.5652140000000001E-3</v>
      </c>
      <c r="AL38" s="54">
        <v>1.0497779E-2</v>
      </c>
      <c r="AM38" s="54">
        <v>7.298812E-3</v>
      </c>
      <c r="AN38" s="54">
        <v>3.7540500000000001E-3</v>
      </c>
      <c r="AO38" s="54">
        <v>6.0771970000000003E-3</v>
      </c>
      <c r="AP38" s="54">
        <v>1.2598783000000001E-2</v>
      </c>
      <c r="AQ38" s="54">
        <v>3.5931261999999999E-2</v>
      </c>
      <c r="AR38" s="54">
        <v>1.2041523E-2</v>
      </c>
      <c r="AS38" s="54">
        <v>1.6449890000000002E-2</v>
      </c>
      <c r="AT38" s="54">
        <v>1.0379207999999999E-2</v>
      </c>
      <c r="AU38" s="54">
        <v>1.0034772000000001E-2</v>
      </c>
      <c r="AV38" s="54">
        <v>7.0167850000000002E-3</v>
      </c>
      <c r="AW38" s="54">
        <v>2.133907E-3</v>
      </c>
      <c r="AX38" s="54">
        <v>6.3937409999999997E-3</v>
      </c>
    </row>
    <row r="39" spans="1:271" x14ac:dyDescent="0.2">
      <c r="A39" s="54">
        <v>-9.5530726260000005</v>
      </c>
      <c r="B39" s="54">
        <v>1.3859674000000001E-2</v>
      </c>
      <c r="C39" s="54">
        <v>6.2873080000000001E-3</v>
      </c>
      <c r="D39" s="54">
        <v>6.0978320000000001E-3</v>
      </c>
      <c r="E39" s="54">
        <v>5.2855009999999997E-3</v>
      </c>
      <c r="F39" s="54">
        <v>9.5843419999999992E-3</v>
      </c>
      <c r="G39" s="54">
        <v>3.360942E-3</v>
      </c>
      <c r="H39" s="54">
        <v>8.6350290000000007E-3</v>
      </c>
      <c r="I39" s="54">
        <v>2.3901186000000001E-2</v>
      </c>
      <c r="J39" s="54">
        <v>1.3713308E-2</v>
      </c>
      <c r="K39" s="54">
        <v>9.6598759999999995E-3</v>
      </c>
      <c r="L39" s="54">
        <v>8.9719599999999993E-3</v>
      </c>
      <c r="M39" s="54">
        <v>1.7993509000000001E-2</v>
      </c>
      <c r="N39" s="54">
        <v>6.6382029999999996E-3</v>
      </c>
      <c r="O39" s="54">
        <v>9.5584020000000006E-3</v>
      </c>
      <c r="P39" s="54">
        <v>7.1214950000000003E-3</v>
      </c>
      <c r="Q39" s="54">
        <v>1.0904802999999999E-2</v>
      </c>
      <c r="R39" s="54">
        <v>1.11605E-2</v>
      </c>
      <c r="S39" s="54">
        <v>1.6578256999999999E-2</v>
      </c>
      <c r="T39" s="54">
        <v>9.7066559999999993E-3</v>
      </c>
      <c r="U39" s="54">
        <v>9.4963879999999997E-3</v>
      </c>
      <c r="V39" s="54">
        <v>1.0926369E-2</v>
      </c>
      <c r="W39" s="54">
        <v>8.6808019999999996E-3</v>
      </c>
      <c r="X39" s="54">
        <v>1.0544323E-2</v>
      </c>
      <c r="Y39" s="54">
        <v>7.6703049999999997E-3</v>
      </c>
      <c r="Z39" s="54">
        <v>2.6605159999999999E-3</v>
      </c>
      <c r="AA39" s="54">
        <v>9.0018519999999994E-3</v>
      </c>
      <c r="AB39" s="54">
        <v>9.5775870000000003E-3</v>
      </c>
      <c r="AC39" s="54">
        <v>7.7450729999999999E-3</v>
      </c>
      <c r="AD39" s="54">
        <v>1.2666498999999999E-2</v>
      </c>
      <c r="AE39" s="54">
        <v>9.843816E-3</v>
      </c>
      <c r="AF39" s="54">
        <v>9.9930239999999997E-3</v>
      </c>
      <c r="AG39" s="54">
        <v>1.5488040999999999E-2</v>
      </c>
      <c r="AH39" s="54">
        <v>1.4338518999999999E-2</v>
      </c>
      <c r="AI39" s="54">
        <v>1.5870308E-2</v>
      </c>
      <c r="AJ39" s="54">
        <v>1.3287735E-2</v>
      </c>
      <c r="AK39" s="54">
        <v>3.5123789999999999E-3</v>
      </c>
      <c r="AL39" s="54">
        <v>1.0885333000000001E-2</v>
      </c>
      <c r="AM39" s="54">
        <v>6.1541950000000003E-3</v>
      </c>
      <c r="AN39" s="54">
        <v>3.6220760000000001E-3</v>
      </c>
      <c r="AO39" s="54">
        <v>6.2314659999999997E-3</v>
      </c>
      <c r="AP39" s="54">
        <v>1.4768844999999999E-2</v>
      </c>
      <c r="AQ39" s="54">
        <v>4.6361919000000001E-2</v>
      </c>
      <c r="AR39" s="54">
        <v>1.2794323999999999E-2</v>
      </c>
      <c r="AS39" s="54">
        <v>1.7726239000000001E-2</v>
      </c>
      <c r="AT39" s="54">
        <v>1.0687291999999999E-2</v>
      </c>
      <c r="AU39" s="54">
        <v>1.3985717E-2</v>
      </c>
      <c r="AV39" s="54">
        <v>7.5986630000000003E-3</v>
      </c>
      <c r="AW39" s="54">
        <v>1.9589690000000001E-3</v>
      </c>
      <c r="AX39" s="54">
        <v>5.6152759999999998E-3</v>
      </c>
    </row>
    <row r="40" spans="1:271" x14ac:dyDescent="0.2">
      <c r="A40" s="54">
        <v>-8.5474860340000003</v>
      </c>
      <c r="B40" s="54">
        <v>1.1036740999999999E-2</v>
      </c>
      <c r="C40" s="54">
        <v>6.1462829999999998E-3</v>
      </c>
      <c r="D40" s="54">
        <v>6.3046710000000004E-3</v>
      </c>
      <c r="E40" s="54">
        <v>5.8371289999999999E-3</v>
      </c>
      <c r="F40" s="54">
        <v>9.7529890000000001E-3</v>
      </c>
      <c r="G40" s="54">
        <v>3.3613570000000001E-3</v>
      </c>
      <c r="H40" s="54">
        <v>8.4350780000000004E-3</v>
      </c>
      <c r="I40" s="54">
        <v>2.5375592999999998E-2</v>
      </c>
      <c r="J40" s="54">
        <v>1.1883651E-2</v>
      </c>
      <c r="K40" s="54">
        <v>9.9538860000000003E-3</v>
      </c>
      <c r="L40" s="54">
        <v>9.5885139999999994E-3</v>
      </c>
      <c r="M40" s="54">
        <v>1.5567006E-2</v>
      </c>
      <c r="N40" s="54">
        <v>6.482448E-3</v>
      </c>
      <c r="O40" s="54">
        <v>9.9395270000000001E-3</v>
      </c>
      <c r="P40" s="54">
        <v>7.8445110000000002E-3</v>
      </c>
      <c r="Q40" s="54">
        <v>1.0429341E-2</v>
      </c>
      <c r="R40" s="54">
        <v>1.4544418E-2</v>
      </c>
      <c r="S40" s="54">
        <v>1.4180778E-2</v>
      </c>
      <c r="T40" s="54">
        <v>9.8323939999999995E-3</v>
      </c>
      <c r="U40" s="54">
        <v>8.7169359999999998E-3</v>
      </c>
      <c r="V40" s="54">
        <v>1.0563529E-2</v>
      </c>
      <c r="W40" s="54">
        <v>1.0048125E-2</v>
      </c>
      <c r="X40" s="54">
        <v>1.086637E-2</v>
      </c>
      <c r="Y40" s="54">
        <v>8.7870980000000001E-3</v>
      </c>
      <c r="Z40" s="54">
        <v>2.6362109999999998E-3</v>
      </c>
      <c r="AA40" s="54">
        <v>1.03626E-2</v>
      </c>
      <c r="AB40" s="54">
        <v>1.0460964999999999E-2</v>
      </c>
      <c r="AC40" s="54">
        <v>7.4525559999999999E-3</v>
      </c>
      <c r="AD40" s="54">
        <v>1.359631E-2</v>
      </c>
      <c r="AE40" s="54">
        <v>1.0349762E-2</v>
      </c>
      <c r="AF40" s="54">
        <v>1.0637908E-2</v>
      </c>
      <c r="AG40" s="54">
        <v>1.6641307000000001E-2</v>
      </c>
      <c r="AH40" s="54">
        <v>1.4824382000000001E-2</v>
      </c>
      <c r="AI40" s="54">
        <v>1.839611E-2</v>
      </c>
      <c r="AJ40" s="54">
        <v>1.4025065E-2</v>
      </c>
      <c r="AK40" s="54">
        <v>4.1626240000000002E-3</v>
      </c>
      <c r="AL40" s="54">
        <v>1.1387212000000001E-2</v>
      </c>
      <c r="AM40" s="54">
        <v>5.023235E-3</v>
      </c>
      <c r="AN40" s="54">
        <v>4.0419280000000002E-3</v>
      </c>
      <c r="AO40" s="54">
        <v>6.714879E-3</v>
      </c>
      <c r="AP40" s="54">
        <v>2.7496209000000001E-2</v>
      </c>
      <c r="AQ40" s="54">
        <v>4.8356146000000003E-2</v>
      </c>
      <c r="AR40" s="54">
        <v>1.4309720999999999E-2</v>
      </c>
      <c r="AS40" s="54">
        <v>1.5916021999999998E-2</v>
      </c>
      <c r="AT40" s="54">
        <v>9.9357679999999993E-3</v>
      </c>
      <c r="AU40" s="54">
        <v>1.8751199999999999E-2</v>
      </c>
      <c r="AV40" s="54">
        <v>8.3785549999999993E-3</v>
      </c>
      <c r="AW40" s="54">
        <v>2.0467649999999999E-3</v>
      </c>
      <c r="AX40" s="54">
        <v>6.5805439999999998E-3</v>
      </c>
    </row>
    <row r="41" spans="1:271" x14ac:dyDescent="0.2">
      <c r="A41" s="54">
        <v>-7.541899441</v>
      </c>
      <c r="B41" s="54">
        <v>8.9199529999999996E-3</v>
      </c>
      <c r="C41" s="54">
        <v>7.4294399999999998E-3</v>
      </c>
      <c r="D41" s="54">
        <v>6.425119E-3</v>
      </c>
      <c r="E41" s="54">
        <v>5.6530169999999998E-3</v>
      </c>
      <c r="F41" s="54">
        <v>9.8532280000000003E-3</v>
      </c>
      <c r="G41" s="54">
        <v>3.2857609999999999E-3</v>
      </c>
      <c r="H41" s="54">
        <v>7.4924400000000004E-3</v>
      </c>
      <c r="I41" s="54">
        <v>2.3742228000000001E-2</v>
      </c>
      <c r="J41" s="54">
        <v>9.8441120000000003E-3</v>
      </c>
      <c r="K41" s="54">
        <v>9.3126389999999993E-3</v>
      </c>
      <c r="L41" s="54">
        <v>1.0411155E-2</v>
      </c>
      <c r="M41" s="54">
        <v>1.6906378999999999E-2</v>
      </c>
      <c r="N41" s="54">
        <v>7.3031260000000001E-3</v>
      </c>
      <c r="O41" s="54">
        <v>1.1547063E-2</v>
      </c>
      <c r="P41" s="54">
        <v>8.0558839999999993E-3</v>
      </c>
      <c r="Q41" s="54">
        <v>1.1136452E-2</v>
      </c>
      <c r="R41" s="54">
        <v>1.5186292000000001E-2</v>
      </c>
      <c r="S41" s="54">
        <v>1.1762874E-2</v>
      </c>
      <c r="T41" s="54">
        <v>1.0164436000000001E-2</v>
      </c>
      <c r="U41" s="54">
        <v>8.5858819999999995E-3</v>
      </c>
      <c r="V41" s="54">
        <v>1.1506383E-2</v>
      </c>
      <c r="W41" s="54">
        <v>1.0095498E-2</v>
      </c>
      <c r="X41" s="54">
        <v>1.1695864E-2</v>
      </c>
      <c r="Y41" s="54">
        <v>8.6900390000000001E-3</v>
      </c>
      <c r="Z41" s="54">
        <v>2.7380780000000001E-3</v>
      </c>
      <c r="AA41" s="54">
        <v>1.1222123000000001E-2</v>
      </c>
      <c r="AB41" s="54">
        <v>1.0774227000000001E-2</v>
      </c>
      <c r="AC41" s="54">
        <v>7.4378630000000003E-3</v>
      </c>
      <c r="AD41" s="54">
        <v>1.1267381E-2</v>
      </c>
      <c r="AE41" s="54">
        <v>1.0835687E-2</v>
      </c>
      <c r="AF41" s="54">
        <v>1.1523929E-2</v>
      </c>
      <c r="AG41" s="54">
        <v>1.7838092999999999E-2</v>
      </c>
      <c r="AH41" s="54">
        <v>1.4834207E-2</v>
      </c>
      <c r="AI41" s="54">
        <v>2.0091448000000001E-2</v>
      </c>
      <c r="AJ41" s="54">
        <v>1.4216278000000001E-2</v>
      </c>
      <c r="AK41" s="54">
        <v>4.100266E-3</v>
      </c>
      <c r="AL41" s="54">
        <v>1.3666065E-2</v>
      </c>
      <c r="AM41" s="54">
        <v>4.4449440000000002E-3</v>
      </c>
      <c r="AN41" s="54">
        <v>4.5801649999999998E-3</v>
      </c>
      <c r="AO41" s="54">
        <v>8.0637850000000004E-3</v>
      </c>
      <c r="AP41" s="54">
        <v>3.1694427999999997E-2</v>
      </c>
      <c r="AQ41" s="54">
        <v>5.3952527E-2</v>
      </c>
      <c r="AR41" s="54">
        <v>1.6420639000000001E-2</v>
      </c>
      <c r="AS41" s="54">
        <v>1.3724826000000001E-2</v>
      </c>
      <c r="AT41" s="54">
        <v>9.8581080000000008E-3</v>
      </c>
      <c r="AU41" s="54">
        <v>2.4647112999999998E-2</v>
      </c>
      <c r="AV41" s="54">
        <v>8.6371350000000006E-3</v>
      </c>
      <c r="AW41" s="54">
        <v>2.2241769999999999E-3</v>
      </c>
      <c r="AX41" s="54">
        <v>5.8679220000000002E-3</v>
      </c>
    </row>
    <row r="42" spans="1:271" x14ac:dyDescent="0.2">
      <c r="A42" s="54">
        <v>-6.5363128489999998</v>
      </c>
      <c r="B42" s="54">
        <v>9.3545050000000008E-3</v>
      </c>
      <c r="C42" s="54">
        <v>1.1151187E-2</v>
      </c>
      <c r="D42" s="54">
        <v>6.5761300000000003E-3</v>
      </c>
      <c r="E42" s="54">
        <v>6.134441E-3</v>
      </c>
      <c r="F42" s="54">
        <v>9.85954E-3</v>
      </c>
      <c r="G42" s="54">
        <v>3.5701209999999999E-3</v>
      </c>
      <c r="H42" s="54">
        <v>7.0548649999999996E-3</v>
      </c>
      <c r="I42" s="54">
        <v>1.9521634E-2</v>
      </c>
      <c r="J42" s="54">
        <v>8.3532039999999995E-3</v>
      </c>
      <c r="K42" s="54">
        <v>8.2819529999999999E-3</v>
      </c>
      <c r="L42" s="54">
        <v>1.1702162E-2</v>
      </c>
      <c r="M42" s="54">
        <v>2.0869428999999998E-2</v>
      </c>
      <c r="N42" s="54">
        <v>8.4298250000000002E-3</v>
      </c>
      <c r="O42" s="54">
        <v>1.1988156E-2</v>
      </c>
      <c r="P42" s="54">
        <v>8.8821739999999996E-3</v>
      </c>
      <c r="Q42" s="54">
        <v>1.1306511999999999E-2</v>
      </c>
      <c r="R42" s="54">
        <v>1.1670768999999999E-2</v>
      </c>
      <c r="S42" s="54">
        <v>9.8330559999999997E-3</v>
      </c>
      <c r="T42" s="54">
        <v>9.8093940000000008E-3</v>
      </c>
      <c r="U42" s="54">
        <v>8.9331629999999992E-3</v>
      </c>
      <c r="V42" s="54">
        <v>1.2658274000000001E-2</v>
      </c>
      <c r="W42" s="54">
        <v>1.0352284999999999E-2</v>
      </c>
      <c r="X42" s="54">
        <v>1.1791642999999999E-2</v>
      </c>
      <c r="Y42" s="54">
        <v>8.6558020000000006E-3</v>
      </c>
      <c r="Z42" s="54">
        <v>2.7976839999999999E-3</v>
      </c>
      <c r="AA42" s="54">
        <v>1.2328179E-2</v>
      </c>
      <c r="AB42" s="54">
        <v>1.0814628E-2</v>
      </c>
      <c r="AC42" s="54">
        <v>8.2247940000000005E-3</v>
      </c>
      <c r="AD42" s="54">
        <v>8.1957850000000006E-3</v>
      </c>
      <c r="AE42" s="54">
        <v>1.171179E-2</v>
      </c>
      <c r="AF42" s="54">
        <v>1.20074E-2</v>
      </c>
      <c r="AG42" s="54">
        <v>1.8368227000000001E-2</v>
      </c>
      <c r="AH42" s="54">
        <v>1.8872010000000002E-2</v>
      </c>
      <c r="AI42" s="54">
        <v>1.9791990999999998E-2</v>
      </c>
      <c r="AJ42" s="54">
        <v>1.6193684E-2</v>
      </c>
      <c r="AK42" s="54">
        <v>4.5716630000000001E-3</v>
      </c>
      <c r="AL42" s="54">
        <v>1.3431023E-2</v>
      </c>
      <c r="AM42" s="54">
        <v>4.2826510000000002E-3</v>
      </c>
      <c r="AN42" s="54">
        <v>4.928104E-3</v>
      </c>
      <c r="AO42" s="54">
        <v>8.8640460000000004E-3</v>
      </c>
      <c r="AP42" s="54">
        <v>2.7555254000000001E-2</v>
      </c>
      <c r="AQ42" s="54">
        <v>3.5471258999999998E-2</v>
      </c>
      <c r="AR42" s="54">
        <v>1.8020652000000002E-2</v>
      </c>
      <c r="AS42" s="54">
        <v>1.3875115E-2</v>
      </c>
      <c r="AT42" s="54">
        <v>1.0926969999999999E-2</v>
      </c>
      <c r="AU42" s="54">
        <v>3.3740277999999999E-2</v>
      </c>
      <c r="AV42" s="54">
        <v>9.7091720000000003E-3</v>
      </c>
      <c r="AW42" s="54">
        <v>2.3077150000000001E-3</v>
      </c>
      <c r="AX42" s="54">
        <v>6.8985790000000002E-3</v>
      </c>
    </row>
    <row r="43" spans="1:271" x14ac:dyDescent="0.2">
      <c r="A43" s="54">
        <v>-5.5307262570000004</v>
      </c>
      <c r="B43" s="54">
        <v>9.4694600000000007E-3</v>
      </c>
      <c r="C43" s="54">
        <v>1.5557708999999999E-2</v>
      </c>
      <c r="D43" s="54">
        <v>7.3657260000000004E-3</v>
      </c>
      <c r="E43" s="54">
        <v>6.811938E-3</v>
      </c>
      <c r="F43" s="54">
        <v>9.7295449999999992E-3</v>
      </c>
      <c r="G43" s="54">
        <v>3.9559909999999998E-3</v>
      </c>
      <c r="H43" s="54">
        <v>6.4532840000000001E-3</v>
      </c>
      <c r="I43" s="54">
        <v>1.0995414E-2</v>
      </c>
      <c r="J43" s="54">
        <v>6.9967800000000002E-3</v>
      </c>
      <c r="K43" s="54">
        <v>7.4156739999999997E-3</v>
      </c>
      <c r="L43" s="54">
        <v>1.1440999E-2</v>
      </c>
      <c r="M43" s="54">
        <v>2.4366424000000001E-2</v>
      </c>
      <c r="N43" s="54">
        <v>8.9941350000000003E-3</v>
      </c>
      <c r="O43" s="54">
        <v>1.2895380999999999E-2</v>
      </c>
      <c r="P43" s="54">
        <v>8.9089960000000006E-3</v>
      </c>
      <c r="Q43" s="54">
        <v>9.6028789999999999E-3</v>
      </c>
      <c r="R43" s="54">
        <v>1.3750561999999999E-2</v>
      </c>
      <c r="S43" s="54">
        <v>9.8576189999999998E-3</v>
      </c>
      <c r="T43" s="54">
        <v>9.8996050000000006E-3</v>
      </c>
      <c r="U43" s="54">
        <v>8.3978109999999998E-3</v>
      </c>
      <c r="V43" s="54">
        <v>1.3182851000000001E-2</v>
      </c>
      <c r="W43" s="54">
        <v>1.1574612E-2</v>
      </c>
      <c r="X43" s="54">
        <v>1.3563146E-2</v>
      </c>
      <c r="Y43" s="54">
        <v>7.6505399999999999E-3</v>
      </c>
      <c r="Z43" s="54">
        <v>2.8941779999999999E-3</v>
      </c>
      <c r="AA43" s="54">
        <v>1.4694532E-2</v>
      </c>
      <c r="AB43" s="54">
        <v>1.1037567E-2</v>
      </c>
      <c r="AC43" s="54">
        <v>9.9180710000000005E-3</v>
      </c>
      <c r="AD43" s="54">
        <v>1.0481146E-2</v>
      </c>
      <c r="AE43" s="54">
        <v>1.1822640000000001E-2</v>
      </c>
      <c r="AF43" s="54">
        <v>1.2744301E-2</v>
      </c>
      <c r="AG43" s="54">
        <v>1.6806208E-2</v>
      </c>
      <c r="AH43" s="54">
        <v>1.7248071E-2</v>
      </c>
      <c r="AI43" s="54">
        <v>1.7188513999999998E-2</v>
      </c>
      <c r="AJ43" s="54">
        <v>1.8614773000000001E-2</v>
      </c>
      <c r="AK43" s="54">
        <v>4.8030399999999997E-3</v>
      </c>
      <c r="AL43" s="54">
        <v>1.5082216000000001E-2</v>
      </c>
      <c r="AM43" s="54">
        <v>4.1382700000000003E-3</v>
      </c>
      <c r="AN43" s="54">
        <v>4.7826270000000002E-3</v>
      </c>
      <c r="AO43" s="54">
        <v>1.0238153999999999E-2</v>
      </c>
      <c r="AP43" s="54">
        <v>2.1122499999999999E-2</v>
      </c>
      <c r="AQ43" s="54">
        <v>3.1543063000000003E-2</v>
      </c>
      <c r="AR43" s="54">
        <v>1.9754068E-2</v>
      </c>
      <c r="AS43" s="54">
        <v>1.5412326E-2</v>
      </c>
      <c r="AT43" s="54">
        <v>1.3475124999999999E-2</v>
      </c>
      <c r="AU43" s="54">
        <v>4.7861485000000002E-2</v>
      </c>
      <c r="AV43" s="54">
        <v>1.0917247E-2</v>
      </c>
      <c r="AW43" s="54">
        <v>2.2488970000000001E-3</v>
      </c>
      <c r="AX43" s="54">
        <v>7.5819759999999998E-3</v>
      </c>
    </row>
    <row r="44" spans="1:271" s="55" customFormat="1" x14ac:dyDescent="0.2">
      <c r="A44" s="54">
        <v>-4.5251396650000002</v>
      </c>
      <c r="B44" s="54">
        <v>9.7044980000000006E-3</v>
      </c>
      <c r="C44" s="54">
        <v>1.8669906999999999E-2</v>
      </c>
      <c r="D44" s="54">
        <v>7.2140040000000004E-3</v>
      </c>
      <c r="E44" s="54">
        <v>7.2596750000000002E-3</v>
      </c>
      <c r="F44" s="54">
        <v>9.4336279999999995E-3</v>
      </c>
      <c r="G44" s="54">
        <v>3.9640969999999998E-3</v>
      </c>
      <c r="H44" s="54">
        <v>6.2028179999999997E-3</v>
      </c>
      <c r="I44" s="54">
        <v>9.7191740000000006E-3</v>
      </c>
      <c r="J44" s="54">
        <v>6.6271380000000003E-3</v>
      </c>
      <c r="K44" s="54">
        <v>7.0820079999999999E-3</v>
      </c>
      <c r="L44" s="54">
        <v>1.1510958999999999E-2</v>
      </c>
      <c r="M44" s="54">
        <v>2.5803585E-2</v>
      </c>
      <c r="N44" s="54">
        <v>1.0162785000000001E-2</v>
      </c>
      <c r="O44" s="54">
        <v>1.2293488E-2</v>
      </c>
      <c r="P44" s="54">
        <v>1.1035873999999999E-2</v>
      </c>
      <c r="Q44" s="54">
        <v>9.9701619999999994E-3</v>
      </c>
      <c r="R44" s="54">
        <v>1.2538232E-2</v>
      </c>
      <c r="S44" s="54">
        <v>1.1708013E-2</v>
      </c>
      <c r="T44" s="54">
        <v>9.8606660000000006E-3</v>
      </c>
      <c r="U44" s="54">
        <v>8.6868999999999991E-3</v>
      </c>
      <c r="V44" s="54">
        <v>1.2039731999999999E-2</v>
      </c>
      <c r="W44" s="54">
        <v>1.2746229E-2</v>
      </c>
      <c r="X44" s="54">
        <v>1.3765252E-2</v>
      </c>
      <c r="Y44" s="54">
        <v>7.7032180000000004E-3</v>
      </c>
      <c r="Z44" s="54">
        <v>3.0057360000000002E-3</v>
      </c>
      <c r="AA44" s="54">
        <v>1.8893426000000001E-2</v>
      </c>
      <c r="AB44" s="54">
        <v>1.1965774E-2</v>
      </c>
      <c r="AC44" s="54">
        <v>9.9765340000000004E-3</v>
      </c>
      <c r="AD44" s="54">
        <v>1.9474129E-2</v>
      </c>
      <c r="AE44" s="54">
        <v>1.1671882E-2</v>
      </c>
      <c r="AF44" s="54">
        <v>1.3257207E-2</v>
      </c>
      <c r="AG44" s="54">
        <v>1.7359817E-2</v>
      </c>
      <c r="AH44" s="54">
        <v>1.8358349999999999E-2</v>
      </c>
      <c r="AI44" s="54">
        <v>1.5640662E-2</v>
      </c>
      <c r="AJ44" s="54">
        <v>1.8304543E-2</v>
      </c>
      <c r="AK44" s="54">
        <v>5.7592240000000003E-3</v>
      </c>
      <c r="AL44" s="54">
        <v>2.0813689E-2</v>
      </c>
      <c r="AM44" s="54">
        <v>3.5538140000000002E-3</v>
      </c>
      <c r="AN44" s="54">
        <v>4.1270350000000003E-3</v>
      </c>
      <c r="AO44" s="54">
        <v>1.1502699999999999E-2</v>
      </c>
      <c r="AP44" s="54">
        <v>1.5001972000000001E-2</v>
      </c>
      <c r="AQ44" s="54">
        <v>2.4548455E-2</v>
      </c>
      <c r="AR44" s="54">
        <v>2.0007443E-2</v>
      </c>
      <c r="AS44" s="54">
        <v>1.9221902999999999E-2</v>
      </c>
      <c r="AT44" s="54">
        <v>1.4158473E-2</v>
      </c>
      <c r="AU44" s="54">
        <v>6.0300740999999998E-2</v>
      </c>
      <c r="AV44" s="54">
        <v>1.1808012E-2</v>
      </c>
      <c r="AW44" s="54">
        <v>2.3644019999999998E-3</v>
      </c>
      <c r="AX44" s="54">
        <v>6.9949119999999998E-3</v>
      </c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  <c r="IX44" s="54"/>
      <c r="IY44" s="54"/>
      <c r="IZ44" s="54"/>
      <c r="JA44" s="54"/>
      <c r="JB44" s="54"/>
      <c r="JC44" s="54"/>
      <c r="JD44" s="54"/>
      <c r="JE44" s="54"/>
      <c r="JF44" s="54"/>
      <c r="JG44" s="54"/>
      <c r="JH44" s="54"/>
      <c r="JI44" s="54"/>
      <c r="JJ44" s="54"/>
      <c r="JK44" s="54"/>
    </row>
    <row r="45" spans="1:271" s="55" customFormat="1" x14ac:dyDescent="0.2">
      <c r="A45" s="54">
        <v>-3.519553073</v>
      </c>
      <c r="B45" s="54">
        <v>1.1359493999999999E-2</v>
      </c>
      <c r="C45" s="54">
        <v>2.0656378999999999E-2</v>
      </c>
      <c r="D45" s="54">
        <v>7.1320309999999996E-3</v>
      </c>
      <c r="E45" s="54">
        <v>7.59225E-3</v>
      </c>
      <c r="F45" s="54">
        <v>8.9687059999999999E-3</v>
      </c>
      <c r="G45" s="54">
        <v>3.9250919999999998E-3</v>
      </c>
      <c r="H45" s="54">
        <v>6.7703140000000004E-3</v>
      </c>
      <c r="I45" s="54">
        <v>1.5229181E-2</v>
      </c>
      <c r="J45" s="54">
        <v>7.2602689999999998E-3</v>
      </c>
      <c r="K45" s="54">
        <v>9.5854770000000002E-3</v>
      </c>
      <c r="L45" s="54">
        <v>1.1023477E-2</v>
      </c>
      <c r="M45" s="54">
        <v>2.5678881000000001E-2</v>
      </c>
      <c r="N45" s="54">
        <v>1.0581277E-2</v>
      </c>
      <c r="O45" s="54">
        <v>1.2719807E-2</v>
      </c>
      <c r="P45" s="54">
        <v>1.20383E-2</v>
      </c>
      <c r="Q45" s="54">
        <v>1.0419716000000001E-2</v>
      </c>
      <c r="R45" s="54">
        <v>1.3050502E-2</v>
      </c>
      <c r="S45" s="54">
        <v>1.3406451999999999E-2</v>
      </c>
      <c r="T45" s="54">
        <v>9.45643E-3</v>
      </c>
      <c r="U45" s="54">
        <v>9.7828140000000008E-3</v>
      </c>
      <c r="V45" s="54">
        <v>1.3097197E-2</v>
      </c>
      <c r="W45" s="54">
        <v>1.3004834999999999E-2</v>
      </c>
      <c r="X45" s="54">
        <v>1.5643555999999999E-2</v>
      </c>
      <c r="Y45" s="54">
        <v>8.0771420000000007E-3</v>
      </c>
      <c r="Z45" s="54">
        <v>3.1117940000000002E-3</v>
      </c>
      <c r="AA45" s="54">
        <v>2.2960353999999999E-2</v>
      </c>
      <c r="AB45" s="54">
        <v>1.3368906999999999E-2</v>
      </c>
      <c r="AC45" s="54">
        <v>8.1814999999999995E-3</v>
      </c>
      <c r="AD45" s="54">
        <v>2.9507755E-2</v>
      </c>
      <c r="AE45" s="54">
        <v>1.2097116999999999E-2</v>
      </c>
      <c r="AF45" s="54">
        <v>1.3991376E-2</v>
      </c>
      <c r="AG45" s="54">
        <v>1.7258625999999999E-2</v>
      </c>
      <c r="AH45" s="54">
        <v>2.3062175000000001E-2</v>
      </c>
      <c r="AI45" s="54">
        <v>1.4040680999999999E-2</v>
      </c>
      <c r="AJ45" s="54">
        <v>1.5163012E-2</v>
      </c>
      <c r="AK45" s="54">
        <v>7.1769199999999998E-3</v>
      </c>
      <c r="AL45" s="54">
        <v>2.8423626E-2</v>
      </c>
      <c r="AM45" s="54">
        <v>3.0148359999999999E-3</v>
      </c>
      <c r="AN45" s="54">
        <v>3.9559879999999997E-3</v>
      </c>
      <c r="AO45" s="54">
        <v>1.286467E-2</v>
      </c>
      <c r="AP45" s="54">
        <v>1.078521E-2</v>
      </c>
      <c r="AQ45" s="54">
        <v>2.3865800999999999E-2</v>
      </c>
      <c r="AR45" s="54">
        <v>1.9193491999999999E-2</v>
      </c>
      <c r="AS45" s="54">
        <v>2.2188362E-2</v>
      </c>
      <c r="AT45" s="54">
        <v>1.3578776000000001E-2</v>
      </c>
      <c r="AU45" s="54">
        <v>6.4198615000000001E-2</v>
      </c>
      <c r="AV45" s="54">
        <v>1.2150371E-2</v>
      </c>
      <c r="AW45" s="54">
        <v>2.4753259999999999E-3</v>
      </c>
      <c r="AX45" s="54">
        <v>8.0784930000000008E-3</v>
      </c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  <c r="JD45" s="54"/>
      <c r="JE45" s="54"/>
      <c r="JF45" s="54"/>
      <c r="JG45" s="54"/>
      <c r="JH45" s="54"/>
      <c r="JI45" s="54"/>
      <c r="JJ45" s="54"/>
      <c r="JK45" s="54"/>
    </row>
    <row r="46" spans="1:271" s="55" customFormat="1" x14ac:dyDescent="0.2">
      <c r="A46" s="54">
        <v>-2.5139664800000001</v>
      </c>
      <c r="B46" s="54">
        <v>1.0371119E-2</v>
      </c>
      <c r="C46" s="54">
        <v>2.5773407000000002E-2</v>
      </c>
      <c r="D46" s="54">
        <v>6.9902439999999996E-3</v>
      </c>
      <c r="E46" s="54">
        <v>7.5673449999999996E-3</v>
      </c>
      <c r="F46" s="54">
        <v>8.314976E-3</v>
      </c>
      <c r="G46" s="54">
        <v>3.976149E-3</v>
      </c>
      <c r="H46" s="54">
        <v>6.6915259999999997E-3</v>
      </c>
      <c r="I46" s="54">
        <v>1.8745649999999999E-2</v>
      </c>
      <c r="J46" s="54">
        <v>7.4818510000000003E-3</v>
      </c>
      <c r="K46" s="54">
        <v>1.2731324E-2</v>
      </c>
      <c r="L46" s="54">
        <v>9.9793950000000003E-3</v>
      </c>
      <c r="M46" s="54">
        <v>2.3919224999999999E-2</v>
      </c>
      <c r="N46" s="54">
        <v>1.0602479999999999E-2</v>
      </c>
      <c r="O46" s="54">
        <v>1.1362067E-2</v>
      </c>
      <c r="P46" s="54">
        <v>1.1857222000000001E-2</v>
      </c>
      <c r="Q46" s="54">
        <v>1.0404778999999999E-2</v>
      </c>
      <c r="R46" s="54">
        <v>1.1337671000000001E-2</v>
      </c>
      <c r="S46" s="54">
        <v>1.4201292000000001E-2</v>
      </c>
      <c r="T46" s="54">
        <v>1.0180754E-2</v>
      </c>
      <c r="U46" s="54">
        <v>9.8247999999999999E-3</v>
      </c>
      <c r="V46" s="54">
        <v>1.4443271000000001E-2</v>
      </c>
      <c r="W46" s="54">
        <v>1.2875955E-2</v>
      </c>
      <c r="X46" s="54">
        <v>1.7335960000000001E-2</v>
      </c>
      <c r="Y46" s="54">
        <v>8.3145360000000008E-3</v>
      </c>
      <c r="Z46" s="54">
        <v>3.184016E-3</v>
      </c>
      <c r="AA46" s="54">
        <v>1.8446766999999999E-2</v>
      </c>
      <c r="AB46" s="54">
        <v>1.4511911000000001E-2</v>
      </c>
      <c r="AC46" s="54">
        <v>6.0123399999999997E-3</v>
      </c>
      <c r="AD46" s="54">
        <v>2.9342526000000001E-2</v>
      </c>
      <c r="AE46" s="54">
        <v>1.6283412000000001E-2</v>
      </c>
      <c r="AF46" s="54">
        <v>1.489849E-2</v>
      </c>
      <c r="AG46" s="54">
        <v>1.7648708999999999E-2</v>
      </c>
      <c r="AH46" s="54">
        <v>2.4842553E-2</v>
      </c>
      <c r="AI46" s="54">
        <v>1.2597554E-2</v>
      </c>
      <c r="AJ46" s="54">
        <v>1.3088769E-2</v>
      </c>
      <c r="AK46" s="54">
        <v>7.3411270000000002E-3</v>
      </c>
      <c r="AL46" s="54">
        <v>2.6617259000000001E-2</v>
      </c>
      <c r="AM46" s="54">
        <v>3.2180960000000002E-3</v>
      </c>
      <c r="AN46" s="54">
        <v>3.8721060000000002E-3</v>
      </c>
      <c r="AO46" s="54">
        <v>1.2971689999999999E-2</v>
      </c>
      <c r="AP46" s="54">
        <v>9.8384539999999999E-3</v>
      </c>
      <c r="AQ46" s="54">
        <v>2.0029867999999999E-2</v>
      </c>
      <c r="AR46" s="54">
        <v>1.9175886E-2</v>
      </c>
      <c r="AS46" s="54">
        <v>2.7082825000000001E-2</v>
      </c>
      <c r="AT46" s="54">
        <v>1.3395031E-2</v>
      </c>
      <c r="AU46" s="54">
        <v>6.1600688000000001E-2</v>
      </c>
      <c r="AV46" s="54">
        <v>1.2917069E-2</v>
      </c>
      <c r="AW46" s="54">
        <v>2.3285879999999999E-3</v>
      </c>
      <c r="AX46" s="54">
        <v>8.7517359999999995E-3</v>
      </c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  <c r="IX46" s="54"/>
      <c r="IY46" s="54"/>
      <c r="IZ46" s="54"/>
      <c r="JA46" s="54"/>
      <c r="JB46" s="54"/>
      <c r="JC46" s="54"/>
      <c r="JD46" s="54"/>
      <c r="JE46" s="54"/>
      <c r="JF46" s="54"/>
      <c r="JG46" s="54"/>
      <c r="JH46" s="54"/>
      <c r="JI46" s="54"/>
      <c r="JJ46" s="54"/>
      <c r="JK46" s="54"/>
    </row>
    <row r="47" spans="1:271" s="55" customFormat="1" x14ac:dyDescent="0.2">
      <c r="A47" s="55">
        <v>-1.5083798879999999</v>
      </c>
      <c r="B47" s="55">
        <v>8.7991340000000001E-3</v>
      </c>
      <c r="C47" s="55">
        <v>3.0841380000000002E-2</v>
      </c>
      <c r="D47" s="55">
        <v>7.3768820000000004E-3</v>
      </c>
      <c r="E47" s="55">
        <v>8.3869930000000006E-3</v>
      </c>
      <c r="F47" s="55">
        <v>7.7230129999999999E-3</v>
      </c>
      <c r="G47" s="55">
        <v>4.0034839999999999E-3</v>
      </c>
      <c r="H47" s="55">
        <v>7.3349670000000004E-3</v>
      </c>
      <c r="I47" s="55">
        <v>1.3162597E-2</v>
      </c>
      <c r="J47" s="55">
        <v>7.2142020000000003E-3</v>
      </c>
      <c r="K47" s="55">
        <v>1.6687291E-2</v>
      </c>
      <c r="L47" s="55">
        <v>9.3972550000000002E-3</v>
      </c>
      <c r="M47" s="55">
        <v>2.1967582999999999E-2</v>
      </c>
      <c r="N47" s="55">
        <v>1.1627505999999999E-2</v>
      </c>
      <c r="O47" s="55">
        <v>1.1365586E-2</v>
      </c>
      <c r="P47" s="55">
        <v>1.2914208999999999E-2</v>
      </c>
      <c r="Q47" s="55">
        <v>1.1194489E-2</v>
      </c>
      <c r="R47" s="55">
        <v>9.3080739999999995E-3</v>
      </c>
      <c r="S47" s="55">
        <v>1.3462916E-2</v>
      </c>
      <c r="T47" s="55">
        <v>9.7602810000000009E-3</v>
      </c>
      <c r="U47" s="55">
        <v>9.9444449999999997E-3</v>
      </c>
      <c r="V47" s="55">
        <v>1.3685253E-2</v>
      </c>
      <c r="W47" s="55">
        <v>1.4773649E-2</v>
      </c>
      <c r="X47" s="55">
        <v>1.5563654999999999E-2</v>
      </c>
      <c r="Y47" s="55">
        <v>7.7055439999999999E-3</v>
      </c>
      <c r="Z47" s="55">
        <v>3.2923739999999998E-3</v>
      </c>
      <c r="AA47" s="55">
        <v>1.2811458E-2</v>
      </c>
      <c r="AB47" s="55">
        <v>1.7611969000000002E-2</v>
      </c>
      <c r="AC47" s="55">
        <v>7.2699269999999998E-3</v>
      </c>
      <c r="AD47" s="55">
        <v>2.1106276E-2</v>
      </c>
      <c r="AE47" s="55">
        <v>1.6888105E-2</v>
      </c>
      <c r="AF47" s="55">
        <v>1.5526254999999999E-2</v>
      </c>
      <c r="AG47" s="55">
        <v>1.7563313000000001E-2</v>
      </c>
      <c r="AH47" s="55">
        <v>2.3128363999999998E-2</v>
      </c>
      <c r="AI47" s="55">
        <v>1.2397139999999999E-2</v>
      </c>
      <c r="AJ47" s="55">
        <v>1.3447183999999999E-2</v>
      </c>
      <c r="AK47" s="55">
        <v>7.8865700000000007E-3</v>
      </c>
      <c r="AL47" s="55">
        <v>2.4320550999999999E-2</v>
      </c>
      <c r="AM47" s="55">
        <v>3.7274529999999999E-3</v>
      </c>
      <c r="AN47" s="55">
        <v>4.0320130000000001E-3</v>
      </c>
      <c r="AO47" s="55">
        <v>1.430935E-2</v>
      </c>
      <c r="AP47" s="55">
        <v>1.0219071999999999E-2</v>
      </c>
      <c r="AQ47" s="55">
        <v>2.1443202000000001E-2</v>
      </c>
      <c r="AR47" s="55">
        <v>2.1072996E-2</v>
      </c>
      <c r="AS47" s="55">
        <v>3.3807732E-2</v>
      </c>
      <c r="AT47" s="55">
        <v>1.4556804E-2</v>
      </c>
      <c r="AU47" s="55">
        <v>5.5310867E-2</v>
      </c>
      <c r="AV47" s="55">
        <v>1.3612915999999999E-2</v>
      </c>
      <c r="AW47" s="55">
        <v>2.2850380000000001E-3</v>
      </c>
      <c r="AX47" s="55">
        <v>9.3047600000000005E-3</v>
      </c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  <c r="IX47" s="54"/>
      <c r="IY47" s="54"/>
      <c r="IZ47" s="54"/>
      <c r="JA47" s="54"/>
      <c r="JB47" s="54"/>
      <c r="JC47" s="54"/>
      <c r="JD47" s="54"/>
      <c r="JE47" s="54"/>
      <c r="JF47" s="54"/>
      <c r="JG47" s="54"/>
      <c r="JH47" s="54"/>
      <c r="JI47" s="54"/>
      <c r="JJ47" s="54"/>
      <c r="JK47" s="54"/>
    </row>
    <row r="48" spans="1:271" s="55" customFormat="1" x14ac:dyDescent="0.2">
      <c r="A48" s="55">
        <v>-0.502793296</v>
      </c>
      <c r="B48" s="55">
        <v>7.1574589999999997E-3</v>
      </c>
      <c r="C48" s="55">
        <v>3.4381159000000001E-2</v>
      </c>
      <c r="D48" s="55">
        <v>7.1015239999999997E-3</v>
      </c>
      <c r="E48" s="55">
        <v>9.0105099999999994E-3</v>
      </c>
      <c r="F48" s="55">
        <v>7.3705039999999999E-3</v>
      </c>
      <c r="G48" s="55">
        <v>3.774454E-3</v>
      </c>
      <c r="H48" s="55">
        <v>7.4236049999999998E-3</v>
      </c>
      <c r="I48" s="55">
        <v>1.2573234000000001E-2</v>
      </c>
      <c r="J48" s="55">
        <v>7.5364230000000004E-3</v>
      </c>
      <c r="K48" s="55">
        <v>2.0958476E-2</v>
      </c>
      <c r="L48" s="55">
        <v>8.8415690000000005E-3</v>
      </c>
      <c r="M48" s="55">
        <v>1.8881681000000001E-2</v>
      </c>
      <c r="N48" s="55">
        <v>1.2614198E-2</v>
      </c>
      <c r="O48" s="55">
        <v>1.1428971E-2</v>
      </c>
      <c r="P48" s="55">
        <v>1.3443503000000001E-2</v>
      </c>
      <c r="Q48" s="55">
        <v>1.1217174999999999E-2</v>
      </c>
      <c r="R48" s="55">
        <v>9.2430619999999998E-3</v>
      </c>
      <c r="S48" s="55">
        <v>1.3428381E-2</v>
      </c>
      <c r="T48" s="55">
        <v>9.7529069999999999E-3</v>
      </c>
      <c r="U48" s="55">
        <v>9.0168079999999994E-3</v>
      </c>
      <c r="V48" s="55">
        <v>1.3539425000000001E-2</v>
      </c>
      <c r="W48" s="55">
        <v>1.5366135E-2</v>
      </c>
      <c r="X48" s="55">
        <v>1.3631277000000001E-2</v>
      </c>
      <c r="Y48" s="55">
        <v>7.335233E-3</v>
      </c>
      <c r="Z48" s="55">
        <v>3.4741619999999998E-3</v>
      </c>
      <c r="AA48" s="55">
        <v>1.0108561E-2</v>
      </c>
      <c r="AB48" s="55">
        <v>2.3741269999999998E-2</v>
      </c>
      <c r="AC48" s="55">
        <v>7.9828639999999992E-3</v>
      </c>
      <c r="AD48" s="55">
        <v>1.9592424000000001E-2</v>
      </c>
      <c r="AE48" s="55">
        <v>1.5621481E-2</v>
      </c>
      <c r="AF48" s="55">
        <v>1.5775643999999998E-2</v>
      </c>
      <c r="AG48" s="55">
        <v>1.7541402000000001E-2</v>
      </c>
      <c r="AH48" s="55">
        <v>2.6846464E-2</v>
      </c>
      <c r="AI48" s="55">
        <v>1.1575729E-2</v>
      </c>
      <c r="AJ48" s="55">
        <v>1.375958E-2</v>
      </c>
      <c r="AK48" s="55">
        <v>9.6406040000000005E-3</v>
      </c>
      <c r="AL48" s="55">
        <v>2.1999046000000001E-2</v>
      </c>
      <c r="AM48" s="55">
        <v>4.4631080000000004E-3</v>
      </c>
      <c r="AN48" s="55">
        <v>3.6604150000000002E-3</v>
      </c>
      <c r="AO48" s="55">
        <v>1.488485E-2</v>
      </c>
      <c r="AP48" s="55">
        <v>1.2307739999999999E-2</v>
      </c>
      <c r="AQ48" s="55">
        <v>1.9928246E-2</v>
      </c>
      <c r="AR48" s="55">
        <v>2.5462071999999999E-2</v>
      </c>
      <c r="AS48" s="55">
        <v>3.7219571E-2</v>
      </c>
      <c r="AT48" s="55">
        <v>1.5948159E-2</v>
      </c>
      <c r="AU48" s="55">
        <v>5.4061555999999997E-2</v>
      </c>
      <c r="AV48" s="55">
        <v>1.4914109E-2</v>
      </c>
      <c r="AW48" s="55">
        <v>2.488653E-3</v>
      </c>
      <c r="AX48" s="55">
        <v>9.2466349999999996E-3</v>
      </c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  <c r="IX48" s="54"/>
      <c r="IY48" s="54"/>
      <c r="IZ48" s="54"/>
      <c r="JA48" s="54"/>
      <c r="JB48" s="54"/>
      <c r="JC48" s="54"/>
      <c r="JD48" s="54"/>
      <c r="JE48" s="54"/>
      <c r="JF48" s="54"/>
      <c r="JG48" s="54"/>
      <c r="JH48" s="54"/>
      <c r="JI48" s="54"/>
      <c r="JJ48" s="54"/>
      <c r="JK48" s="54"/>
    </row>
    <row r="49" spans="1:50" x14ac:dyDescent="0.2">
      <c r="A49" s="55">
        <v>0.502793296</v>
      </c>
      <c r="B49" s="55">
        <v>7.6945349999999997E-3</v>
      </c>
      <c r="C49" s="55">
        <v>3.7249690000000002E-2</v>
      </c>
      <c r="D49" s="55">
        <v>6.8355320000000001E-3</v>
      </c>
      <c r="E49" s="55">
        <v>8.5512969999999994E-3</v>
      </c>
      <c r="F49" s="55">
        <v>7.5513569999999999E-3</v>
      </c>
      <c r="G49" s="55">
        <v>3.6796490000000001E-3</v>
      </c>
      <c r="H49" s="55">
        <v>7.6837370000000004E-3</v>
      </c>
      <c r="I49" s="55">
        <v>1.4667199000000001E-2</v>
      </c>
      <c r="J49" s="55">
        <v>8.0128620000000008E-3</v>
      </c>
      <c r="K49" s="55">
        <v>2.2865177E-2</v>
      </c>
      <c r="L49" s="55">
        <v>8.5314359999999999E-3</v>
      </c>
      <c r="M49" s="55">
        <v>1.5521607999999999E-2</v>
      </c>
      <c r="N49" s="55">
        <v>1.2627248000000001E-2</v>
      </c>
      <c r="O49" s="55">
        <v>1.1573467E-2</v>
      </c>
      <c r="P49" s="55">
        <v>1.7869488999999999E-2</v>
      </c>
      <c r="Q49" s="55">
        <v>1.0805538999999999E-2</v>
      </c>
      <c r="R49" s="55">
        <v>9.3958150000000001E-3</v>
      </c>
      <c r="S49" s="55">
        <v>1.2239765E-2</v>
      </c>
      <c r="T49" s="55">
        <v>1.039436E-2</v>
      </c>
      <c r="U49" s="55">
        <v>9.4273849999999999E-3</v>
      </c>
      <c r="V49" s="55">
        <v>1.4297433999999999E-2</v>
      </c>
      <c r="W49" s="55">
        <v>1.3517311000000001E-2</v>
      </c>
      <c r="X49" s="55">
        <v>1.4699485E-2</v>
      </c>
      <c r="Y49" s="55">
        <v>7.811007E-3</v>
      </c>
      <c r="Z49" s="55">
        <v>3.599147E-3</v>
      </c>
      <c r="AA49" s="55">
        <v>1.0438243999999999E-2</v>
      </c>
      <c r="AB49" s="55">
        <v>3.0438639999999999E-2</v>
      </c>
      <c r="AC49" s="55">
        <v>7.431778E-3</v>
      </c>
      <c r="AD49" s="55">
        <v>2.5033864999999999E-2</v>
      </c>
      <c r="AE49" s="55">
        <v>1.5131827E-2</v>
      </c>
      <c r="AF49" s="55">
        <v>1.6788786E-2</v>
      </c>
      <c r="AG49" s="55">
        <v>1.7874289000000002E-2</v>
      </c>
      <c r="AH49" s="55">
        <v>2.6681251E-2</v>
      </c>
      <c r="AI49" s="55">
        <v>1.1581480999999999E-2</v>
      </c>
      <c r="AJ49" s="55">
        <v>1.415568E-2</v>
      </c>
      <c r="AK49" s="55">
        <v>9.6878290000000002E-3</v>
      </c>
      <c r="AL49" s="55">
        <v>1.9134449000000001E-2</v>
      </c>
      <c r="AM49" s="55">
        <v>4.5666630000000003E-3</v>
      </c>
      <c r="AN49" s="55">
        <v>3.5672960000000002E-3</v>
      </c>
      <c r="AO49" s="55">
        <v>1.4676420000000001E-2</v>
      </c>
      <c r="AP49" s="55">
        <v>1.3516482E-2</v>
      </c>
      <c r="AQ49" s="55">
        <v>1.9423958000000002E-2</v>
      </c>
      <c r="AR49" s="55">
        <v>2.5470843E-2</v>
      </c>
      <c r="AS49" s="55">
        <v>3.4368168999999997E-2</v>
      </c>
      <c r="AT49" s="55">
        <v>1.5539749E-2</v>
      </c>
      <c r="AU49" s="55">
        <v>5.2730741999999997E-2</v>
      </c>
      <c r="AV49" s="55">
        <v>1.6516202000000001E-2</v>
      </c>
      <c r="AW49" s="55">
        <v>2.5873210000000001E-3</v>
      </c>
      <c r="AX49" s="55">
        <v>8.3507970000000001E-3</v>
      </c>
    </row>
    <row r="50" spans="1:50" x14ac:dyDescent="0.2">
      <c r="A50" s="55">
        <v>1.5083798879999999</v>
      </c>
      <c r="B50" s="55">
        <v>9.6020629999999992E-3</v>
      </c>
      <c r="C50" s="55">
        <v>3.5243882999999997E-2</v>
      </c>
      <c r="D50" s="55">
        <v>7.2363109999999996E-3</v>
      </c>
      <c r="E50" s="55">
        <v>9.2045830000000006E-3</v>
      </c>
      <c r="F50" s="55">
        <v>8.4932570000000006E-3</v>
      </c>
      <c r="G50" s="55">
        <v>3.5995329999999998E-3</v>
      </c>
      <c r="H50" s="55">
        <v>8.2498840000000007E-3</v>
      </c>
      <c r="I50" s="55">
        <v>1.4647006000000001E-2</v>
      </c>
      <c r="J50" s="55">
        <v>7.9116770000000006E-3</v>
      </c>
      <c r="K50" s="55">
        <v>2.0946930999999998E-2</v>
      </c>
      <c r="L50" s="55">
        <v>8.8497509999999995E-3</v>
      </c>
      <c r="M50" s="55">
        <v>1.5030159E-2</v>
      </c>
      <c r="N50" s="55">
        <v>1.2922067000000001E-2</v>
      </c>
      <c r="O50" s="55">
        <v>1.1598854E-2</v>
      </c>
      <c r="P50" s="55">
        <v>1.6934116999999999E-2</v>
      </c>
      <c r="Q50" s="55">
        <v>1.1579793E-2</v>
      </c>
      <c r="R50" s="55">
        <v>1.0058596E-2</v>
      </c>
      <c r="S50" s="55">
        <v>1.0680043E-2</v>
      </c>
      <c r="T50" s="55">
        <v>1.0747751E-2</v>
      </c>
      <c r="U50" s="55">
        <v>1.1332534999999999E-2</v>
      </c>
      <c r="V50" s="55">
        <v>1.4680594E-2</v>
      </c>
      <c r="W50" s="55">
        <v>1.4673999E-2</v>
      </c>
      <c r="X50" s="55">
        <v>1.4560101000000001E-2</v>
      </c>
      <c r="Y50" s="55">
        <v>7.6581560000000002E-3</v>
      </c>
      <c r="Z50" s="55">
        <v>3.691864E-3</v>
      </c>
      <c r="AA50" s="55">
        <v>9.8517050000000005E-3</v>
      </c>
      <c r="AB50" s="55">
        <v>3.5941223000000001E-2</v>
      </c>
      <c r="AC50" s="55">
        <v>7.9657870000000002E-3</v>
      </c>
      <c r="AD50" s="55">
        <v>2.6303275000000001E-2</v>
      </c>
      <c r="AE50" s="55">
        <v>1.5905723E-2</v>
      </c>
      <c r="AF50" s="55">
        <v>2.0624079E-2</v>
      </c>
      <c r="AG50" s="55">
        <v>1.8310006E-2</v>
      </c>
      <c r="AH50" s="55">
        <v>1.4362342E-2</v>
      </c>
      <c r="AI50" s="55">
        <v>1.2165274E-2</v>
      </c>
      <c r="AJ50" s="55">
        <v>1.2386764999999999E-2</v>
      </c>
      <c r="AK50" s="55">
        <v>7.6334239999999998E-3</v>
      </c>
      <c r="AL50" s="55">
        <v>1.7840953999999999E-2</v>
      </c>
      <c r="AM50" s="55">
        <v>4.7346059999999997E-3</v>
      </c>
      <c r="AN50" s="55">
        <v>3.3034620000000001E-3</v>
      </c>
      <c r="AO50" s="55">
        <v>1.5285906E-2</v>
      </c>
      <c r="AP50" s="55">
        <v>1.3124531E-2</v>
      </c>
      <c r="AQ50" s="55">
        <v>1.2744307999999999E-2</v>
      </c>
      <c r="AR50" s="55">
        <v>2.2304892999999999E-2</v>
      </c>
      <c r="AS50" s="55">
        <v>2.6202771E-2</v>
      </c>
      <c r="AT50" s="55">
        <v>1.6341525999999999E-2</v>
      </c>
      <c r="AU50" s="55">
        <v>4.1679587999999997E-2</v>
      </c>
      <c r="AV50" s="55">
        <v>1.5751422000000001E-2</v>
      </c>
      <c r="AW50" s="55">
        <v>2.5186750000000002E-3</v>
      </c>
      <c r="AX50" s="55">
        <v>8.6617329999999996E-3</v>
      </c>
    </row>
    <row r="51" spans="1:50" x14ac:dyDescent="0.2">
      <c r="A51" s="55">
        <v>2.5139664800000001</v>
      </c>
      <c r="B51" s="55">
        <v>1.2749714000000001E-2</v>
      </c>
      <c r="C51" s="55">
        <v>3.6643233999999997E-2</v>
      </c>
      <c r="D51" s="55">
        <v>7.3073610000000001E-3</v>
      </c>
      <c r="E51" s="55">
        <v>9.4105709999999995E-3</v>
      </c>
      <c r="F51" s="55">
        <v>1.0031373E-2</v>
      </c>
      <c r="G51" s="55">
        <v>3.4396750000000001E-3</v>
      </c>
      <c r="H51" s="55">
        <v>9.2365099999999999E-3</v>
      </c>
      <c r="I51" s="55">
        <v>1.7775406000000001E-2</v>
      </c>
      <c r="J51" s="55">
        <v>7.9882119999999997E-3</v>
      </c>
      <c r="K51" s="55">
        <v>1.6436564000000001E-2</v>
      </c>
      <c r="L51" s="55">
        <v>8.3504830000000006E-3</v>
      </c>
      <c r="M51" s="55">
        <v>1.5108566E-2</v>
      </c>
      <c r="N51" s="55">
        <v>1.4300858E-2</v>
      </c>
      <c r="O51" s="55">
        <v>1.0861938E-2</v>
      </c>
      <c r="P51" s="55">
        <v>1.4862527E-2</v>
      </c>
      <c r="Q51" s="55">
        <v>1.2234604E-2</v>
      </c>
      <c r="R51" s="55">
        <v>1.0113359000000001E-2</v>
      </c>
      <c r="S51" s="55">
        <v>1.3197899000000001E-2</v>
      </c>
      <c r="T51" s="55">
        <v>1.1038862E-2</v>
      </c>
      <c r="U51" s="55">
        <v>1.2508035000000001E-2</v>
      </c>
      <c r="V51" s="55">
        <v>1.4386407E-2</v>
      </c>
      <c r="W51" s="55">
        <v>1.3767794999999999E-2</v>
      </c>
      <c r="X51" s="55">
        <v>1.2787833E-2</v>
      </c>
      <c r="Y51" s="55">
        <v>7.9957719999999999E-3</v>
      </c>
      <c r="Z51" s="55">
        <v>3.9259489999999998E-3</v>
      </c>
      <c r="AA51" s="55">
        <v>1.1050226999999999E-2</v>
      </c>
      <c r="AB51" s="55">
        <v>2.7232612999999999E-2</v>
      </c>
      <c r="AC51" s="55">
        <v>8.7336670000000005E-3</v>
      </c>
      <c r="AD51" s="55">
        <v>2.6483138E-2</v>
      </c>
      <c r="AE51" s="55">
        <v>1.7568956E-2</v>
      </c>
      <c r="AF51" s="55">
        <v>2.0769195000000001E-2</v>
      </c>
      <c r="AG51" s="55">
        <v>1.8188652999999999E-2</v>
      </c>
      <c r="AH51" s="55">
        <v>1.8557859999999999E-2</v>
      </c>
      <c r="AI51" s="55">
        <v>1.1986134000000001E-2</v>
      </c>
      <c r="AJ51" s="55">
        <v>1.3331839E-2</v>
      </c>
      <c r="AK51" s="55">
        <v>9.8467490000000001E-3</v>
      </c>
      <c r="AL51" s="55">
        <v>1.9478137999999999E-2</v>
      </c>
      <c r="AM51" s="55">
        <v>5.2063630000000003E-3</v>
      </c>
      <c r="AN51" s="55">
        <v>2.7984479999999998E-3</v>
      </c>
      <c r="AO51" s="55">
        <v>1.5941199E-2</v>
      </c>
      <c r="AP51" s="55">
        <v>1.2183154999999999E-2</v>
      </c>
      <c r="AQ51" s="55">
        <v>1.7932376E-2</v>
      </c>
      <c r="AR51" s="55">
        <v>2.0555212999999999E-2</v>
      </c>
      <c r="AS51" s="55">
        <v>2.0371561E-2</v>
      </c>
      <c r="AT51" s="55">
        <v>1.6304010000000001E-2</v>
      </c>
      <c r="AU51" s="55">
        <v>3.4614882999999999E-2</v>
      </c>
      <c r="AV51" s="55">
        <v>1.189138E-2</v>
      </c>
      <c r="AW51" s="55">
        <v>2.5504540000000002E-3</v>
      </c>
      <c r="AX51" s="55">
        <v>8.6509139999999991E-3</v>
      </c>
    </row>
    <row r="52" spans="1:50" x14ac:dyDescent="0.2">
      <c r="A52" s="54">
        <v>3.519553073</v>
      </c>
      <c r="B52" s="54">
        <v>1.4198677E-2</v>
      </c>
      <c r="C52" s="54">
        <v>3.6554599E-2</v>
      </c>
      <c r="D52" s="54">
        <v>7.9441870000000001E-3</v>
      </c>
      <c r="E52" s="54">
        <v>1.0076806000000001E-2</v>
      </c>
      <c r="F52" s="54">
        <v>1.1874025E-2</v>
      </c>
      <c r="G52" s="54">
        <v>3.4321590000000002E-3</v>
      </c>
      <c r="H52" s="54">
        <v>8.9334140000000006E-3</v>
      </c>
      <c r="I52" s="54">
        <v>2.2583585E-2</v>
      </c>
      <c r="J52" s="54">
        <v>7.2191900000000003E-3</v>
      </c>
      <c r="K52" s="54">
        <v>1.2093177E-2</v>
      </c>
      <c r="L52" s="54">
        <v>7.1781939999999997E-3</v>
      </c>
      <c r="M52" s="54">
        <v>1.3659266999999999E-2</v>
      </c>
      <c r="N52" s="54">
        <v>1.6566933999999998E-2</v>
      </c>
      <c r="O52" s="54">
        <v>9.8719830000000008E-3</v>
      </c>
      <c r="P52" s="54">
        <v>1.1492222999999999E-2</v>
      </c>
      <c r="Q52" s="54">
        <v>1.3502007999999999E-2</v>
      </c>
      <c r="R52" s="54">
        <v>1.0264206999999999E-2</v>
      </c>
      <c r="S52" s="54">
        <v>1.6933362E-2</v>
      </c>
      <c r="T52" s="54">
        <v>1.0193458000000001E-2</v>
      </c>
      <c r="U52" s="54">
        <v>1.1852283E-2</v>
      </c>
      <c r="V52" s="54">
        <v>1.3444532E-2</v>
      </c>
      <c r="W52" s="54">
        <v>1.6757927999999998E-2</v>
      </c>
      <c r="X52" s="54">
        <v>1.1748577E-2</v>
      </c>
      <c r="Y52" s="54">
        <v>8.0501679999999999E-3</v>
      </c>
      <c r="Z52" s="54">
        <v>4.1759659999999997E-3</v>
      </c>
      <c r="AA52" s="54">
        <v>1.1530403999999999E-2</v>
      </c>
      <c r="AB52" s="54">
        <v>2.4528306E-2</v>
      </c>
      <c r="AC52" s="54">
        <v>8.3832339999999998E-3</v>
      </c>
      <c r="AD52" s="54">
        <v>2.3166196999999999E-2</v>
      </c>
      <c r="AE52" s="54">
        <v>1.8496366E-2</v>
      </c>
      <c r="AF52" s="54">
        <v>2.0304929999999999E-2</v>
      </c>
      <c r="AG52" s="54">
        <v>1.6637577000000001E-2</v>
      </c>
      <c r="AH52" s="54">
        <v>1.5745972E-2</v>
      </c>
      <c r="AI52" s="54">
        <v>1.1790033E-2</v>
      </c>
      <c r="AJ52" s="54">
        <v>1.3928843E-2</v>
      </c>
      <c r="AK52" s="54">
        <v>8.9808330000000006E-3</v>
      </c>
      <c r="AL52" s="54">
        <v>1.9943898000000002E-2</v>
      </c>
      <c r="AM52" s="54">
        <v>5.3945979999999996E-3</v>
      </c>
      <c r="AN52" s="54">
        <v>2.1943819999999999E-3</v>
      </c>
      <c r="AO52" s="54">
        <v>1.4771314000000001E-2</v>
      </c>
      <c r="AP52" s="54">
        <v>1.2700101E-2</v>
      </c>
      <c r="AQ52" s="54">
        <v>7.0710800000000004E-3</v>
      </c>
      <c r="AR52" s="54">
        <v>1.7358116999999999E-2</v>
      </c>
      <c r="AS52" s="54">
        <v>1.7062391999999999E-2</v>
      </c>
      <c r="AT52" s="54">
        <v>1.5200103E-2</v>
      </c>
      <c r="AU52" s="54">
        <v>3.0891170999999999E-2</v>
      </c>
      <c r="AV52" s="54">
        <v>8.0249290000000001E-3</v>
      </c>
      <c r="AW52" s="54">
        <v>2.6555039999999999E-3</v>
      </c>
      <c r="AX52" s="54">
        <v>8.4070340000000007E-3</v>
      </c>
    </row>
    <row r="53" spans="1:50" x14ac:dyDescent="0.2">
      <c r="A53" s="54">
        <v>4.5251396650000002</v>
      </c>
      <c r="B53" s="54">
        <v>1.4099438000000001E-2</v>
      </c>
      <c r="C53" s="54">
        <v>2.9601263999999999E-2</v>
      </c>
      <c r="D53" s="54">
        <v>8.0845540000000007E-3</v>
      </c>
      <c r="E53" s="54">
        <v>1.2541857E-2</v>
      </c>
      <c r="F53" s="54">
        <v>1.3796427E-2</v>
      </c>
      <c r="G53" s="54">
        <v>3.3257709999999999E-3</v>
      </c>
      <c r="H53" s="54">
        <v>8.5929219999999994E-3</v>
      </c>
      <c r="I53" s="54">
        <v>2.6439225E-2</v>
      </c>
      <c r="J53" s="54">
        <v>6.2342370000000001E-3</v>
      </c>
      <c r="K53" s="54">
        <v>1.1893116E-2</v>
      </c>
      <c r="L53" s="54">
        <v>6.3512270000000001E-3</v>
      </c>
      <c r="M53" s="54">
        <v>1.196097E-2</v>
      </c>
      <c r="N53" s="54">
        <v>1.7021991E-2</v>
      </c>
      <c r="O53" s="54">
        <v>9.6224080000000007E-3</v>
      </c>
      <c r="P53" s="54">
        <v>1.0500282999999999E-2</v>
      </c>
      <c r="Q53" s="54">
        <v>1.4486301E-2</v>
      </c>
      <c r="R53" s="54">
        <v>1.1547303E-2</v>
      </c>
      <c r="S53" s="54">
        <v>1.2947576000000001E-2</v>
      </c>
      <c r="T53" s="54">
        <v>9.6246470000000001E-3</v>
      </c>
      <c r="U53" s="54">
        <v>1.0411E-2</v>
      </c>
      <c r="V53" s="54">
        <v>1.4017740000000001E-2</v>
      </c>
      <c r="W53" s="54">
        <v>1.5198052E-2</v>
      </c>
      <c r="X53" s="54">
        <v>1.2752661E-2</v>
      </c>
      <c r="Y53" s="54">
        <v>7.1195010000000003E-3</v>
      </c>
      <c r="Z53" s="54">
        <v>4.5310239999999998E-3</v>
      </c>
      <c r="AA53" s="54">
        <v>1.0680152E-2</v>
      </c>
      <c r="AB53" s="54">
        <v>2.7129265E-2</v>
      </c>
      <c r="AC53" s="54">
        <v>7.7151399999999997E-3</v>
      </c>
      <c r="AD53" s="54">
        <v>1.8771787000000002E-2</v>
      </c>
      <c r="AE53" s="54">
        <v>1.9318569000000001E-2</v>
      </c>
      <c r="AF53" s="54">
        <v>2.1617216000000002E-2</v>
      </c>
      <c r="AG53" s="54">
        <v>1.6744426999999999E-2</v>
      </c>
      <c r="AH53" s="54">
        <v>1.8631178000000002E-2</v>
      </c>
      <c r="AI53" s="54">
        <v>1.0958880000000001E-2</v>
      </c>
      <c r="AJ53" s="54">
        <v>1.5087685E-2</v>
      </c>
      <c r="AK53" s="54">
        <v>9.2084369999999999E-3</v>
      </c>
      <c r="AL53" s="54">
        <v>2.5005591000000001E-2</v>
      </c>
      <c r="AM53" s="54">
        <v>5.6894679999999996E-3</v>
      </c>
      <c r="AN53" s="54">
        <v>2.3713229999999998E-3</v>
      </c>
      <c r="AO53" s="54">
        <v>1.3970041000000001E-2</v>
      </c>
      <c r="AP53" s="54">
        <v>1.2049257000000001E-2</v>
      </c>
      <c r="AQ53" s="54">
        <v>9.6284939999999996E-3</v>
      </c>
      <c r="AR53" s="54">
        <v>1.4675438000000001E-2</v>
      </c>
      <c r="AS53" s="54">
        <v>1.5365999999999999E-2</v>
      </c>
      <c r="AT53" s="54">
        <v>1.5939235999999999E-2</v>
      </c>
      <c r="AU53" s="54">
        <v>2.4323337E-2</v>
      </c>
      <c r="AV53" s="54">
        <v>9.1476370000000001E-3</v>
      </c>
      <c r="AW53" s="54">
        <v>2.5669769999999998E-3</v>
      </c>
      <c r="AX53" s="54">
        <v>8.2190820000000008E-3</v>
      </c>
    </row>
    <row r="54" spans="1:50" x14ac:dyDescent="0.2">
      <c r="A54" s="54">
        <v>5.5307262570000004</v>
      </c>
      <c r="B54" s="54">
        <v>1.3403319E-2</v>
      </c>
      <c r="C54" s="54">
        <v>2.7167512000000001E-2</v>
      </c>
      <c r="D54" s="54">
        <v>7.3459930000000003E-3</v>
      </c>
      <c r="E54" s="54">
        <v>1.2306376000000001E-2</v>
      </c>
      <c r="F54" s="54">
        <v>1.4651078E-2</v>
      </c>
      <c r="G54" s="54">
        <v>3.2271119999999999E-3</v>
      </c>
      <c r="H54" s="54">
        <v>7.1316540000000003E-3</v>
      </c>
      <c r="I54" s="54">
        <v>2.5057415E-2</v>
      </c>
      <c r="J54" s="54">
        <v>5.5542830000000001E-3</v>
      </c>
      <c r="K54" s="54">
        <v>1.1646772999999999E-2</v>
      </c>
      <c r="L54" s="54">
        <v>5.8286939999999997E-3</v>
      </c>
      <c r="M54" s="54">
        <v>1.1375925E-2</v>
      </c>
      <c r="N54" s="54">
        <v>1.8767079999999998E-2</v>
      </c>
      <c r="O54" s="54">
        <v>1.0166733000000001E-2</v>
      </c>
      <c r="P54" s="54">
        <v>9.8010990000000006E-3</v>
      </c>
      <c r="Q54" s="54">
        <v>1.3367011E-2</v>
      </c>
      <c r="R54" s="54">
        <v>1.8314929000000001E-2</v>
      </c>
      <c r="S54" s="54">
        <v>1.2199122999999999E-2</v>
      </c>
      <c r="T54" s="54">
        <v>9.4232469999999992E-3</v>
      </c>
      <c r="U54" s="54">
        <v>1.0844901000000001E-2</v>
      </c>
      <c r="V54" s="54">
        <v>1.4222688000000001E-2</v>
      </c>
      <c r="W54" s="54">
        <v>1.016909E-2</v>
      </c>
      <c r="X54" s="54">
        <v>1.1721061E-2</v>
      </c>
      <c r="Y54" s="54">
        <v>6.9457160000000002E-3</v>
      </c>
      <c r="Z54" s="54">
        <v>4.7685200000000001E-3</v>
      </c>
      <c r="AA54" s="54">
        <v>1.0253365E-2</v>
      </c>
      <c r="AB54" s="54">
        <v>2.8571645999999999E-2</v>
      </c>
      <c r="AC54" s="54">
        <v>7.6484439999999999E-3</v>
      </c>
      <c r="AD54" s="54">
        <v>1.3295306E-2</v>
      </c>
      <c r="AE54" s="54">
        <v>1.8354862999999999E-2</v>
      </c>
      <c r="AF54" s="54">
        <v>1.8958574999999998E-2</v>
      </c>
      <c r="AG54" s="54">
        <v>1.7035537999999999E-2</v>
      </c>
      <c r="AH54" s="54">
        <v>2.0282255999999999E-2</v>
      </c>
      <c r="AI54" s="54">
        <v>1.0398674E-2</v>
      </c>
      <c r="AJ54" s="54">
        <v>1.3936341E-2</v>
      </c>
      <c r="AK54" s="54">
        <v>8.4287670000000002E-3</v>
      </c>
      <c r="AL54" s="54">
        <v>2.6967018999999998E-2</v>
      </c>
      <c r="AM54" s="54">
        <v>5.5734169999999998E-3</v>
      </c>
      <c r="AN54" s="54">
        <v>2.4234769999999998E-3</v>
      </c>
      <c r="AO54" s="54">
        <v>1.0816039E-2</v>
      </c>
      <c r="AP54" s="54">
        <v>1.216561E-2</v>
      </c>
      <c r="AQ54" s="54">
        <v>1.0946058999999999E-2</v>
      </c>
      <c r="AR54" s="54">
        <v>1.3392589E-2</v>
      </c>
      <c r="AS54" s="54">
        <v>1.3831468E-2</v>
      </c>
      <c r="AT54" s="54">
        <v>1.5573528999999999E-2</v>
      </c>
      <c r="AU54" s="54">
        <v>2.0602780000000001E-2</v>
      </c>
      <c r="AV54" s="54">
        <v>1.1815314E-2</v>
      </c>
      <c r="AW54" s="54">
        <v>2.4709939999999998E-3</v>
      </c>
      <c r="AX54" s="54">
        <v>8.8957419999999999E-3</v>
      </c>
    </row>
    <row r="55" spans="1:50" x14ac:dyDescent="0.2">
      <c r="A55" s="54">
        <v>6.5363128489999998</v>
      </c>
      <c r="B55" s="54">
        <v>1.2043763000000001E-2</v>
      </c>
      <c r="C55" s="54">
        <v>2.4515346E-2</v>
      </c>
      <c r="D55" s="54">
        <v>6.9528430000000002E-3</v>
      </c>
      <c r="E55" s="54">
        <v>1.178179E-2</v>
      </c>
      <c r="F55" s="54">
        <v>1.4603639E-2</v>
      </c>
      <c r="G55" s="54">
        <v>3.3521110000000001E-3</v>
      </c>
      <c r="H55" s="54">
        <v>6.6132880000000002E-3</v>
      </c>
      <c r="I55" s="54">
        <v>2.4142166999999999E-2</v>
      </c>
      <c r="J55" s="54">
        <v>5.1988360000000001E-3</v>
      </c>
      <c r="K55" s="54">
        <v>1.3715405999999999E-2</v>
      </c>
      <c r="L55" s="54">
        <v>5.4748720000000004E-3</v>
      </c>
      <c r="M55" s="54">
        <v>1.1254324E-2</v>
      </c>
      <c r="N55" s="54">
        <v>1.8518653999999999E-2</v>
      </c>
      <c r="O55" s="54">
        <v>8.7087640000000008E-3</v>
      </c>
      <c r="P55" s="54">
        <v>7.9713730000000003E-3</v>
      </c>
      <c r="Q55" s="54">
        <v>1.1968738E-2</v>
      </c>
      <c r="R55" s="54">
        <v>1.6235877999999999E-2</v>
      </c>
      <c r="S55" s="54">
        <v>1.1510858000000001E-2</v>
      </c>
      <c r="T55" s="54">
        <v>9.2379939999999994E-3</v>
      </c>
      <c r="U55" s="54">
        <v>1.1696056999999999E-2</v>
      </c>
      <c r="V55" s="54">
        <v>1.4315329999999999E-2</v>
      </c>
      <c r="W55" s="54">
        <v>8.24218E-3</v>
      </c>
      <c r="X55" s="54">
        <v>1.1481402999999999E-2</v>
      </c>
      <c r="Y55" s="54">
        <v>6.2079179999999998E-3</v>
      </c>
      <c r="Z55" s="54">
        <v>5.2913129999999997E-3</v>
      </c>
      <c r="AA55" s="54">
        <v>9.8087839999999992E-3</v>
      </c>
      <c r="AB55" s="54">
        <v>2.8520388000000001E-2</v>
      </c>
      <c r="AC55" s="54">
        <v>7.1170900000000004E-3</v>
      </c>
      <c r="AD55" s="54">
        <v>9.7519080000000001E-3</v>
      </c>
      <c r="AE55" s="54">
        <v>1.5534806E-2</v>
      </c>
      <c r="AF55" s="54">
        <v>1.7156243000000002E-2</v>
      </c>
      <c r="AG55" s="54">
        <v>1.6642400000000002E-2</v>
      </c>
      <c r="AH55" s="54">
        <v>1.9825200000000001E-2</v>
      </c>
      <c r="AI55" s="54">
        <v>1.0183459000000001E-2</v>
      </c>
      <c r="AJ55" s="54">
        <v>1.3193389999999999E-2</v>
      </c>
      <c r="AK55" s="54">
        <v>7.6379569999999999E-3</v>
      </c>
      <c r="AL55" s="54">
        <v>2.7138435999999998E-2</v>
      </c>
      <c r="AM55" s="54">
        <v>6.3218179999999999E-3</v>
      </c>
      <c r="AN55" s="54">
        <v>2.6378320000000001E-3</v>
      </c>
      <c r="AO55" s="54">
        <v>1.0507917E-2</v>
      </c>
      <c r="AP55" s="54">
        <v>1.232507E-2</v>
      </c>
      <c r="AQ55" s="54">
        <v>8.7398130000000008E-3</v>
      </c>
      <c r="AR55" s="54">
        <v>1.2060757E-2</v>
      </c>
      <c r="AS55" s="54">
        <v>1.2034404E-2</v>
      </c>
      <c r="AT55" s="54">
        <v>1.6307036E-2</v>
      </c>
      <c r="AU55" s="54">
        <v>1.6297941E-2</v>
      </c>
      <c r="AV55" s="54">
        <v>1.1728840000000001E-2</v>
      </c>
      <c r="AW55" s="54">
        <v>2.4964100000000001E-3</v>
      </c>
      <c r="AX55" s="54">
        <v>1.0185049999999999E-2</v>
      </c>
    </row>
    <row r="56" spans="1:50" x14ac:dyDescent="0.2">
      <c r="A56" s="54">
        <v>7.541899441</v>
      </c>
      <c r="B56" s="54">
        <v>1.143484E-2</v>
      </c>
      <c r="C56" s="54">
        <v>2.1137459000000001E-2</v>
      </c>
      <c r="D56" s="54">
        <v>8.3404900000000008E-3</v>
      </c>
      <c r="E56" s="54">
        <v>1.0738222E-2</v>
      </c>
      <c r="F56" s="54">
        <v>1.3399714E-2</v>
      </c>
      <c r="G56" s="54">
        <v>3.2851569999999999E-3</v>
      </c>
      <c r="H56" s="54">
        <v>6.1680399999999996E-3</v>
      </c>
      <c r="I56" s="54">
        <v>2.3930100999999999E-2</v>
      </c>
      <c r="J56" s="54">
        <v>4.6499310000000004E-3</v>
      </c>
      <c r="K56" s="54">
        <v>1.4501405E-2</v>
      </c>
      <c r="L56" s="54">
        <v>5.7717230000000003E-3</v>
      </c>
      <c r="M56" s="54">
        <v>1.1808020000000001E-2</v>
      </c>
      <c r="N56" s="54">
        <v>1.7966559E-2</v>
      </c>
      <c r="O56" s="54">
        <v>8.7454260000000006E-3</v>
      </c>
      <c r="P56" s="54">
        <v>7.6247650000000004E-3</v>
      </c>
      <c r="Q56" s="54">
        <v>1.1995998000000001E-2</v>
      </c>
      <c r="R56" s="54">
        <v>1.0060635E-2</v>
      </c>
      <c r="S56" s="54">
        <v>9.8092679999999995E-3</v>
      </c>
      <c r="T56" s="54">
        <v>8.8646690000000004E-3</v>
      </c>
      <c r="U56" s="54">
        <v>1.1546111E-2</v>
      </c>
      <c r="V56" s="54">
        <v>1.4088228E-2</v>
      </c>
      <c r="W56" s="54">
        <v>9.3380540000000001E-3</v>
      </c>
      <c r="X56" s="54">
        <v>1.1257263E-2</v>
      </c>
      <c r="Y56" s="54">
        <v>6.3403340000000004E-3</v>
      </c>
      <c r="Z56" s="54">
        <v>5.6870870000000004E-3</v>
      </c>
      <c r="AA56" s="54">
        <v>1.0017089999999999E-2</v>
      </c>
      <c r="AB56" s="54">
        <v>2.6225312000000001E-2</v>
      </c>
      <c r="AC56" s="54">
        <v>7.2807289999999997E-3</v>
      </c>
      <c r="AD56" s="54">
        <v>8.6755900000000004E-3</v>
      </c>
      <c r="AE56" s="54">
        <v>1.5265478000000001E-2</v>
      </c>
      <c r="AF56" s="54">
        <v>1.8927401E-2</v>
      </c>
      <c r="AG56" s="54">
        <v>1.5288018E-2</v>
      </c>
      <c r="AH56" s="54">
        <v>1.8887345E-2</v>
      </c>
      <c r="AI56" s="54">
        <v>9.7337919999999998E-3</v>
      </c>
      <c r="AJ56" s="54">
        <v>1.3834664E-2</v>
      </c>
      <c r="AK56" s="54">
        <v>6.6792559999999997E-3</v>
      </c>
      <c r="AL56" s="54">
        <v>2.3451295E-2</v>
      </c>
      <c r="AM56" s="54">
        <v>6.7881180000000001E-3</v>
      </c>
      <c r="AN56" s="54">
        <v>2.879398E-3</v>
      </c>
      <c r="AO56" s="54">
        <v>1.1054453000000001E-2</v>
      </c>
      <c r="AP56" s="54">
        <v>1.1307533999999999E-2</v>
      </c>
      <c r="AQ56" s="54">
        <v>7.7383900000000004E-3</v>
      </c>
      <c r="AR56" s="54">
        <v>1.1312378999999999E-2</v>
      </c>
      <c r="AS56" s="54">
        <v>1.0592958E-2</v>
      </c>
      <c r="AT56" s="54">
        <v>1.8131222999999998E-2</v>
      </c>
      <c r="AU56" s="54">
        <v>1.2844960000000001E-2</v>
      </c>
      <c r="AV56" s="54">
        <v>1.0460532E-2</v>
      </c>
      <c r="AW56" s="54">
        <v>2.672523E-3</v>
      </c>
      <c r="AX56" s="54">
        <v>1.0773905E-2</v>
      </c>
    </row>
    <row r="57" spans="1:50" x14ac:dyDescent="0.2">
      <c r="A57" s="54">
        <v>8.5474860340000003</v>
      </c>
      <c r="B57" s="54">
        <v>1.1818739E-2</v>
      </c>
      <c r="C57" s="54">
        <v>1.8810749000000002E-2</v>
      </c>
      <c r="D57" s="54">
        <v>1.1214716E-2</v>
      </c>
      <c r="E57" s="54">
        <v>1.0875938999999999E-2</v>
      </c>
      <c r="F57" s="54">
        <v>1.1338004E-2</v>
      </c>
      <c r="G57" s="54">
        <v>3.3559850000000001E-3</v>
      </c>
      <c r="H57" s="54">
        <v>5.9097969999999996E-3</v>
      </c>
      <c r="I57" s="54">
        <v>1.6924141E-2</v>
      </c>
      <c r="J57" s="54">
        <v>4.7128489999999999E-3</v>
      </c>
      <c r="K57" s="54">
        <v>1.8233193000000002E-2</v>
      </c>
      <c r="L57" s="54">
        <v>6.2900949999999999E-3</v>
      </c>
      <c r="M57" s="54">
        <v>1.206166E-2</v>
      </c>
      <c r="N57" s="54">
        <v>1.6011590999999999E-2</v>
      </c>
      <c r="O57" s="54">
        <v>8.1693459999999992E-3</v>
      </c>
      <c r="P57" s="54">
        <v>8.1060390000000006E-3</v>
      </c>
      <c r="Q57" s="54">
        <v>1.236249E-2</v>
      </c>
      <c r="R57" s="54">
        <v>8.6593009999999995E-3</v>
      </c>
      <c r="S57" s="54">
        <v>8.917141E-3</v>
      </c>
      <c r="T57" s="54">
        <v>9.1483039999999995E-3</v>
      </c>
      <c r="U57" s="54">
        <v>1.1872616000000001E-2</v>
      </c>
      <c r="V57" s="54">
        <v>1.3239861E-2</v>
      </c>
      <c r="W57" s="54">
        <v>8.8846310000000005E-3</v>
      </c>
      <c r="X57" s="54">
        <v>1.2476711999999999E-2</v>
      </c>
      <c r="Y57" s="54">
        <v>6.5587709999999997E-3</v>
      </c>
      <c r="Z57" s="54">
        <v>6.1794249999999997E-3</v>
      </c>
      <c r="AA57" s="54">
        <v>9.2638300000000007E-3</v>
      </c>
      <c r="AB57" s="54">
        <v>2.2589201999999999E-2</v>
      </c>
      <c r="AC57" s="54">
        <v>6.4676150000000003E-3</v>
      </c>
      <c r="AD57" s="54">
        <v>8.7434709999999992E-3</v>
      </c>
      <c r="AE57" s="54">
        <v>1.6087862000000001E-2</v>
      </c>
      <c r="AF57" s="54">
        <v>1.8925932999999999E-2</v>
      </c>
      <c r="AG57" s="54">
        <v>1.3232733999999999E-2</v>
      </c>
      <c r="AH57" s="54">
        <v>1.6261729999999999E-2</v>
      </c>
      <c r="AI57" s="54">
        <v>8.5715210000000003E-3</v>
      </c>
      <c r="AJ57" s="54">
        <v>1.3718344E-2</v>
      </c>
      <c r="AK57" s="54">
        <v>6.2359520000000003E-3</v>
      </c>
      <c r="AL57" s="54">
        <v>1.9831333999999999E-2</v>
      </c>
      <c r="AM57" s="54">
        <v>6.3088390000000001E-3</v>
      </c>
      <c r="AN57" s="54">
        <v>2.9916130000000002E-3</v>
      </c>
      <c r="AO57" s="54">
        <v>1.1107693E-2</v>
      </c>
      <c r="AP57" s="54">
        <v>1.1119817000000001E-2</v>
      </c>
      <c r="AQ57" s="54">
        <v>8.9149989999999998E-3</v>
      </c>
      <c r="AR57" s="54">
        <v>1.0347617E-2</v>
      </c>
      <c r="AS57" s="54">
        <v>9.1034540000000004E-3</v>
      </c>
      <c r="AT57" s="54">
        <v>1.6747565999999998E-2</v>
      </c>
      <c r="AU57" s="54">
        <v>1.0088945E-2</v>
      </c>
      <c r="AV57" s="54">
        <v>7.9467519999999996E-3</v>
      </c>
      <c r="AW57" s="54">
        <v>2.6870119999999999E-3</v>
      </c>
      <c r="AX57" s="54">
        <v>1.1043958E-2</v>
      </c>
    </row>
    <row r="58" spans="1:50" x14ac:dyDescent="0.2">
      <c r="A58" s="54">
        <v>9.5530726260000005</v>
      </c>
      <c r="B58" s="54">
        <v>1.0725133E-2</v>
      </c>
      <c r="C58" s="54">
        <v>1.7549342999999998E-2</v>
      </c>
      <c r="D58" s="54">
        <v>1.152137E-2</v>
      </c>
      <c r="E58" s="54">
        <v>1.0095846E-2</v>
      </c>
      <c r="F58" s="54">
        <v>8.9992930000000002E-3</v>
      </c>
      <c r="G58" s="54">
        <v>3.5103199999999999E-3</v>
      </c>
      <c r="H58" s="54">
        <v>5.2664369999999997E-3</v>
      </c>
      <c r="I58" s="54">
        <v>1.5259811E-2</v>
      </c>
      <c r="J58" s="54">
        <v>4.6964809999999997E-3</v>
      </c>
      <c r="K58" s="54">
        <v>2.3378474999999999E-2</v>
      </c>
      <c r="L58" s="54">
        <v>7.0012800000000004E-3</v>
      </c>
      <c r="M58" s="54">
        <v>1.1618303999999999E-2</v>
      </c>
      <c r="N58" s="54">
        <v>2.0424957000000001E-2</v>
      </c>
      <c r="O58" s="54">
        <v>7.6221290000000001E-3</v>
      </c>
      <c r="P58" s="54">
        <v>8.0291370000000004E-3</v>
      </c>
      <c r="Q58" s="54">
        <v>1.1197929000000001E-2</v>
      </c>
      <c r="R58" s="54">
        <v>9.905947E-3</v>
      </c>
      <c r="S58" s="54">
        <v>8.1804719999999994E-3</v>
      </c>
      <c r="T58" s="54">
        <v>9.8080589999999992E-3</v>
      </c>
      <c r="U58" s="54">
        <v>1.1782262999999999E-2</v>
      </c>
      <c r="V58" s="54">
        <v>1.2546362E-2</v>
      </c>
      <c r="W58" s="54">
        <v>9.0562850000000007E-3</v>
      </c>
      <c r="X58" s="54">
        <v>1.1584934E-2</v>
      </c>
      <c r="Y58" s="54">
        <v>7.4641739999999996E-3</v>
      </c>
      <c r="Z58" s="54">
        <v>6.8087449999999997E-3</v>
      </c>
      <c r="AA58" s="54">
        <v>8.1513890000000002E-3</v>
      </c>
      <c r="AB58" s="54">
        <v>1.9707734000000001E-2</v>
      </c>
      <c r="AC58" s="54">
        <v>7.2094500000000001E-3</v>
      </c>
      <c r="AD58" s="54">
        <v>1.2316802999999999E-2</v>
      </c>
      <c r="AE58" s="54">
        <v>1.6294543000000002E-2</v>
      </c>
      <c r="AF58" s="54">
        <v>1.7093407000000001E-2</v>
      </c>
      <c r="AG58" s="54">
        <v>1.219173E-2</v>
      </c>
      <c r="AH58" s="54">
        <v>1.713547E-2</v>
      </c>
      <c r="AI58" s="54">
        <v>7.7647159999999996E-3</v>
      </c>
      <c r="AJ58" s="54">
        <v>1.1509625000000001E-2</v>
      </c>
      <c r="AK58" s="54">
        <v>6.1673520000000001E-3</v>
      </c>
      <c r="AL58" s="54">
        <v>1.7887139E-2</v>
      </c>
      <c r="AM58" s="54">
        <v>6.0101729999999997E-3</v>
      </c>
      <c r="AN58" s="54">
        <v>2.828601E-3</v>
      </c>
      <c r="AO58" s="54">
        <v>1.1316430000000001E-2</v>
      </c>
      <c r="AP58" s="54">
        <v>1.0874655E-2</v>
      </c>
      <c r="AQ58" s="54">
        <v>7.9224489999999998E-3</v>
      </c>
      <c r="AR58" s="54">
        <v>9.6684869999999999E-3</v>
      </c>
      <c r="AS58" s="54">
        <v>8.3606849999999996E-3</v>
      </c>
      <c r="AT58" s="54">
        <v>1.7511029000000001E-2</v>
      </c>
      <c r="AU58" s="54">
        <v>8.4308430000000004E-3</v>
      </c>
      <c r="AV58" s="54">
        <v>5.8181509999999997E-3</v>
      </c>
      <c r="AW58" s="54">
        <v>2.418365E-3</v>
      </c>
      <c r="AX58" s="54">
        <v>1.313516E-2</v>
      </c>
    </row>
    <row r="59" spans="1:50" x14ac:dyDescent="0.2">
      <c r="A59" s="54">
        <v>10.558659218000001</v>
      </c>
      <c r="B59" s="54">
        <v>8.9694860000000005E-3</v>
      </c>
      <c r="C59" s="54">
        <v>1.730845E-2</v>
      </c>
      <c r="D59" s="54">
        <v>1.0935818E-2</v>
      </c>
      <c r="E59" s="54">
        <v>9.5574360000000008E-3</v>
      </c>
      <c r="F59" s="54">
        <v>7.1122650000000004E-3</v>
      </c>
      <c r="G59" s="54">
        <v>3.5491189999999999E-3</v>
      </c>
      <c r="H59" s="54">
        <v>4.9686849999999996E-3</v>
      </c>
      <c r="I59" s="54">
        <v>1.6301530000000002E-2</v>
      </c>
      <c r="J59" s="54">
        <v>4.742792E-3</v>
      </c>
      <c r="K59" s="54">
        <v>2.374128E-2</v>
      </c>
      <c r="L59" s="54">
        <v>7.152332E-3</v>
      </c>
      <c r="M59" s="54">
        <v>1.0602344E-2</v>
      </c>
      <c r="N59" s="54">
        <v>2.4043596E-2</v>
      </c>
      <c r="O59" s="54">
        <v>7.5727900000000003E-3</v>
      </c>
      <c r="P59" s="54">
        <v>7.2904500000000004E-3</v>
      </c>
      <c r="Q59" s="54">
        <v>9.8457470000000002E-3</v>
      </c>
      <c r="R59" s="54">
        <v>1.0596575E-2</v>
      </c>
      <c r="S59" s="54">
        <v>7.3836450000000003E-3</v>
      </c>
      <c r="T59" s="54">
        <v>1.0198484000000001E-2</v>
      </c>
      <c r="U59" s="54">
        <v>1.1947905999999999E-2</v>
      </c>
      <c r="V59" s="54">
        <v>1.2135297999999999E-2</v>
      </c>
      <c r="W59" s="54">
        <v>9.7079590000000004E-3</v>
      </c>
      <c r="X59" s="54">
        <v>9.757567E-3</v>
      </c>
      <c r="Y59" s="54">
        <v>8.5360450000000008E-3</v>
      </c>
      <c r="Z59" s="54">
        <v>7.3438679999999999E-3</v>
      </c>
      <c r="AA59" s="54">
        <v>7.540494E-3</v>
      </c>
      <c r="AB59" s="54">
        <v>1.7430232E-2</v>
      </c>
      <c r="AC59" s="54">
        <v>6.4948640000000004E-3</v>
      </c>
      <c r="AD59" s="54">
        <v>1.4958737E-2</v>
      </c>
      <c r="AE59" s="54">
        <v>1.5393695000000001E-2</v>
      </c>
      <c r="AF59" s="54">
        <v>1.5491167E-2</v>
      </c>
      <c r="AG59" s="54">
        <v>1.1812122E-2</v>
      </c>
      <c r="AH59" s="54">
        <v>1.5974618999999999E-2</v>
      </c>
      <c r="AI59" s="54">
        <v>6.5501370000000001E-3</v>
      </c>
      <c r="AJ59" s="54">
        <v>1.3670586E-2</v>
      </c>
      <c r="AK59" s="54">
        <v>4.9877929999999999E-3</v>
      </c>
      <c r="AL59" s="54">
        <v>1.5663537000000002E-2</v>
      </c>
      <c r="AM59" s="54">
        <v>6.1272599999999998E-3</v>
      </c>
      <c r="AN59" s="54">
        <v>2.6827399999999999E-3</v>
      </c>
      <c r="AO59" s="54">
        <v>1.3326464999999999E-2</v>
      </c>
      <c r="AP59" s="54">
        <v>1.0116382E-2</v>
      </c>
      <c r="AQ59" s="54">
        <v>8.1141519999999995E-3</v>
      </c>
      <c r="AR59" s="54">
        <v>9.2504749999999993E-3</v>
      </c>
      <c r="AS59" s="54">
        <v>8.6246110000000008E-3</v>
      </c>
      <c r="AT59" s="54">
        <v>1.7424210999999998E-2</v>
      </c>
      <c r="AU59" s="54">
        <v>6.9342179999999998E-3</v>
      </c>
      <c r="AV59" s="54">
        <v>5.6104170000000004E-3</v>
      </c>
      <c r="AW59" s="54">
        <v>2.4026160000000002E-3</v>
      </c>
      <c r="AX59" s="54">
        <v>1.4554654E-2</v>
      </c>
    </row>
    <row r="60" spans="1:50" x14ac:dyDescent="0.2">
      <c r="A60" s="54">
        <v>11.564245809999999</v>
      </c>
      <c r="B60" s="54">
        <v>8.4504009999999997E-3</v>
      </c>
      <c r="C60" s="54">
        <v>1.7684137999999999E-2</v>
      </c>
      <c r="D60" s="54">
        <v>1.1629169999999999E-2</v>
      </c>
      <c r="E60" s="54">
        <v>9.7873370000000001E-3</v>
      </c>
      <c r="F60" s="54">
        <v>5.9990879999999996E-3</v>
      </c>
      <c r="G60" s="54">
        <v>3.6430329999999999E-3</v>
      </c>
      <c r="H60" s="54">
        <v>4.9588870000000004E-3</v>
      </c>
      <c r="I60" s="54">
        <v>1.4197938E-2</v>
      </c>
      <c r="J60" s="54">
        <v>4.5391240000000003E-3</v>
      </c>
      <c r="K60" s="54">
        <v>2.1939119E-2</v>
      </c>
      <c r="L60" s="54">
        <v>7.2759039999999997E-3</v>
      </c>
      <c r="M60" s="54">
        <v>9.7304439999999996E-3</v>
      </c>
      <c r="N60" s="54">
        <v>1.9300964E-2</v>
      </c>
      <c r="O60" s="54">
        <v>7.9806070000000007E-3</v>
      </c>
      <c r="P60" s="54">
        <v>6.9904440000000002E-3</v>
      </c>
      <c r="Q60" s="54">
        <v>1.0217837E-2</v>
      </c>
      <c r="R60" s="54">
        <v>9.5394929999999996E-3</v>
      </c>
      <c r="S60" s="54">
        <v>6.9212240000000001E-3</v>
      </c>
      <c r="T60" s="54">
        <v>1.0162384E-2</v>
      </c>
      <c r="U60" s="54">
        <v>1.1319902E-2</v>
      </c>
      <c r="V60" s="54">
        <v>1.1054629999999999E-2</v>
      </c>
      <c r="W60" s="54">
        <v>8.2771600000000004E-3</v>
      </c>
      <c r="X60" s="54">
        <v>8.2783720000000009E-3</v>
      </c>
      <c r="Y60" s="54">
        <v>8.0095280000000001E-3</v>
      </c>
      <c r="Z60" s="54">
        <v>7.7629650000000001E-3</v>
      </c>
      <c r="AA60" s="54">
        <v>8.1157869999999993E-3</v>
      </c>
      <c r="AB60" s="54">
        <v>1.5632502999999999E-2</v>
      </c>
      <c r="AC60" s="54">
        <v>5.8967350000000002E-3</v>
      </c>
      <c r="AD60" s="54">
        <v>1.5411572E-2</v>
      </c>
      <c r="AE60" s="54">
        <v>1.313214E-2</v>
      </c>
      <c r="AF60" s="54">
        <v>1.3942802000000001E-2</v>
      </c>
      <c r="AG60" s="54">
        <v>1.0058437E-2</v>
      </c>
      <c r="AH60" s="54">
        <v>1.6212839999999999E-2</v>
      </c>
      <c r="AI60" s="54">
        <v>6.0118300000000001E-3</v>
      </c>
      <c r="AJ60" s="54">
        <v>1.5975731999999999E-2</v>
      </c>
      <c r="AK60" s="54">
        <v>5.4204880000000002E-3</v>
      </c>
      <c r="AL60" s="54">
        <v>1.3564712E-2</v>
      </c>
      <c r="AM60" s="54">
        <v>6.6389429999999996E-3</v>
      </c>
      <c r="AN60" s="54">
        <v>2.4282399999999999E-3</v>
      </c>
      <c r="AO60" s="54">
        <v>1.5198898000000001E-2</v>
      </c>
      <c r="AP60" s="54">
        <v>9.1173499999999998E-3</v>
      </c>
      <c r="AQ60" s="54">
        <v>8.272972E-3</v>
      </c>
      <c r="AR60" s="54">
        <v>8.2510980000000001E-3</v>
      </c>
      <c r="AS60" s="54">
        <v>8.8938660000000003E-3</v>
      </c>
      <c r="AT60" s="54">
        <v>1.8627563999999999E-2</v>
      </c>
      <c r="AU60" s="54">
        <v>6.2784549999999996E-3</v>
      </c>
      <c r="AV60" s="54">
        <v>6.5099390000000002E-3</v>
      </c>
      <c r="AW60" s="54">
        <v>2.6295089999999999E-3</v>
      </c>
      <c r="AX60" s="54">
        <v>1.3543065E-2</v>
      </c>
    </row>
    <row r="61" spans="1:50" x14ac:dyDescent="0.2">
      <c r="A61" s="54">
        <v>12.569832401999999</v>
      </c>
      <c r="B61" s="54">
        <v>9.0413149999999994E-3</v>
      </c>
      <c r="C61" s="54">
        <v>1.6597849000000001E-2</v>
      </c>
      <c r="D61" s="54">
        <v>1.2239666999999999E-2</v>
      </c>
      <c r="E61" s="54">
        <v>8.9003090000000003E-3</v>
      </c>
      <c r="F61" s="54">
        <v>5.7971180000000004E-3</v>
      </c>
      <c r="G61" s="54">
        <v>3.7728610000000002E-3</v>
      </c>
      <c r="H61" s="54">
        <v>5.0482210000000003E-3</v>
      </c>
      <c r="I61" s="54">
        <v>1.2737378000000001E-2</v>
      </c>
      <c r="J61" s="54">
        <v>4.2681810000000002E-3</v>
      </c>
      <c r="K61" s="54">
        <v>2.2224047E-2</v>
      </c>
      <c r="L61" s="54">
        <v>7.0451940000000003E-3</v>
      </c>
      <c r="M61" s="54">
        <v>8.7364139999999996E-3</v>
      </c>
      <c r="N61" s="54">
        <v>1.8660988999999999E-2</v>
      </c>
      <c r="O61" s="54">
        <v>8.8970899999999999E-3</v>
      </c>
      <c r="P61" s="54">
        <v>7.2294059999999999E-3</v>
      </c>
      <c r="Q61" s="54">
        <v>1.0376685E-2</v>
      </c>
      <c r="R61" s="54">
        <v>9.3542160000000003E-3</v>
      </c>
      <c r="S61" s="54">
        <v>7.0594719999999998E-3</v>
      </c>
      <c r="T61" s="54">
        <v>1.0981685E-2</v>
      </c>
      <c r="U61" s="54">
        <v>1.1581042E-2</v>
      </c>
      <c r="V61" s="54">
        <v>1.1507536000000001E-2</v>
      </c>
      <c r="W61" s="54">
        <v>7.086523E-3</v>
      </c>
      <c r="X61" s="54">
        <v>7.9822499999999998E-3</v>
      </c>
      <c r="Y61" s="54">
        <v>7.1911429999999997E-3</v>
      </c>
      <c r="Z61" s="54">
        <v>8.6546260000000003E-3</v>
      </c>
      <c r="AA61" s="54">
        <v>8.2122310000000004E-3</v>
      </c>
      <c r="AB61" s="54">
        <v>1.455595E-2</v>
      </c>
      <c r="AC61" s="54">
        <v>6.0708070000000001E-3</v>
      </c>
      <c r="AD61" s="54">
        <v>1.1117594999999999E-2</v>
      </c>
      <c r="AE61" s="54">
        <v>1.1291531E-2</v>
      </c>
      <c r="AF61" s="54">
        <v>1.2786260000000001E-2</v>
      </c>
      <c r="AG61" s="54">
        <v>9.5177230000000005E-3</v>
      </c>
      <c r="AH61" s="54">
        <v>1.3170139000000001E-2</v>
      </c>
      <c r="AI61" s="54">
        <v>5.7710829999999998E-3</v>
      </c>
      <c r="AJ61" s="54">
        <v>1.5746960000000001E-2</v>
      </c>
      <c r="AK61" s="54">
        <v>4.7851439999999999E-3</v>
      </c>
      <c r="AL61" s="54">
        <v>1.1236387E-2</v>
      </c>
      <c r="AM61" s="54">
        <v>7.4794229999999998E-3</v>
      </c>
      <c r="AN61" s="54">
        <v>2.260677E-3</v>
      </c>
      <c r="AO61" s="54">
        <v>1.5128038999999999E-2</v>
      </c>
      <c r="AP61" s="54">
        <v>8.6579810000000004E-3</v>
      </c>
      <c r="AQ61" s="54">
        <v>7.4755769999999997E-3</v>
      </c>
      <c r="AR61" s="54">
        <v>7.8735720000000006E-3</v>
      </c>
      <c r="AS61" s="54">
        <v>8.636655E-3</v>
      </c>
      <c r="AT61" s="54">
        <v>1.8266573000000001E-2</v>
      </c>
      <c r="AU61" s="54">
        <v>5.4570729999999998E-3</v>
      </c>
      <c r="AV61" s="54">
        <v>6.9581970000000002E-3</v>
      </c>
      <c r="AW61" s="54">
        <v>2.8593519999999999E-3</v>
      </c>
      <c r="AX61" s="54">
        <v>1.1412062000000001E-2</v>
      </c>
    </row>
    <row r="62" spans="1:50" x14ac:dyDescent="0.2">
      <c r="A62" s="54">
        <v>13.575418994</v>
      </c>
      <c r="B62" s="54">
        <v>9.0779090000000003E-3</v>
      </c>
      <c r="C62" s="54">
        <v>1.4715083E-2</v>
      </c>
      <c r="D62" s="54">
        <v>1.1161865999999999E-2</v>
      </c>
      <c r="E62" s="54">
        <v>8.3389959999999996E-3</v>
      </c>
      <c r="F62" s="54">
        <v>6.288755E-3</v>
      </c>
      <c r="G62" s="54">
        <v>4.0225199999999999E-3</v>
      </c>
      <c r="H62" s="54">
        <v>5.3239560000000003E-3</v>
      </c>
      <c r="I62" s="54">
        <v>1.1376506E-2</v>
      </c>
      <c r="J62" s="54">
        <v>3.9497760000000003E-3</v>
      </c>
      <c r="K62" s="54">
        <v>1.9977468000000002E-2</v>
      </c>
      <c r="L62" s="54">
        <v>6.5208310000000004E-3</v>
      </c>
      <c r="M62" s="54">
        <v>7.4178739999999996E-3</v>
      </c>
      <c r="N62" s="54">
        <v>2.0500845E-2</v>
      </c>
      <c r="O62" s="54">
        <v>9.1455749999999995E-3</v>
      </c>
      <c r="P62" s="54">
        <v>7.0833379999999998E-3</v>
      </c>
      <c r="Q62" s="54">
        <v>1.0567192E-2</v>
      </c>
      <c r="R62" s="54">
        <v>8.9579329999999995E-3</v>
      </c>
      <c r="S62" s="54">
        <v>6.8993190000000001E-3</v>
      </c>
      <c r="T62" s="54">
        <v>1.0610519000000001E-2</v>
      </c>
      <c r="U62" s="54">
        <v>1.1512015E-2</v>
      </c>
      <c r="V62" s="54">
        <v>1.1700357E-2</v>
      </c>
      <c r="W62" s="54">
        <v>6.9637830000000003E-3</v>
      </c>
      <c r="X62" s="54">
        <v>8.0991099999999996E-3</v>
      </c>
      <c r="Y62" s="54">
        <v>6.6864619999999998E-3</v>
      </c>
      <c r="Z62" s="54">
        <v>9.2733480000000007E-3</v>
      </c>
      <c r="AA62" s="54">
        <v>8.0650519999999996E-3</v>
      </c>
      <c r="AB62" s="54">
        <v>1.4179616000000001E-2</v>
      </c>
      <c r="AC62" s="54">
        <v>6.3457000000000001E-3</v>
      </c>
      <c r="AD62" s="54">
        <v>1.2376824999999999E-2</v>
      </c>
      <c r="AE62" s="54">
        <v>1.0063439E-2</v>
      </c>
      <c r="AF62" s="54">
        <v>1.2532889E-2</v>
      </c>
      <c r="AG62" s="54">
        <v>9.2425949999999993E-3</v>
      </c>
      <c r="AH62" s="54">
        <v>1.0745052999999999E-2</v>
      </c>
      <c r="AI62" s="54">
        <v>5.6179869999999996E-3</v>
      </c>
      <c r="AJ62" s="54">
        <v>1.4626688000000001E-2</v>
      </c>
      <c r="AK62" s="54">
        <v>4.1282599999999999E-3</v>
      </c>
      <c r="AL62" s="54">
        <v>1.044995E-2</v>
      </c>
      <c r="AM62" s="54">
        <v>8.6538989999999996E-3</v>
      </c>
      <c r="AN62" s="54">
        <v>2.250344E-3</v>
      </c>
      <c r="AO62" s="54">
        <v>1.5434645E-2</v>
      </c>
      <c r="AP62" s="54">
        <v>8.0114560000000001E-3</v>
      </c>
      <c r="AQ62" s="54">
        <v>7.687602E-3</v>
      </c>
      <c r="AR62" s="54">
        <v>7.7803840000000004E-3</v>
      </c>
      <c r="AS62" s="54">
        <v>7.6616200000000001E-3</v>
      </c>
      <c r="AT62" s="54">
        <v>1.6380743999999999E-2</v>
      </c>
      <c r="AU62" s="54">
        <v>5.0195769999999999E-3</v>
      </c>
      <c r="AV62" s="54">
        <v>7.225212E-3</v>
      </c>
      <c r="AW62" s="54">
        <v>2.7221749999999999E-3</v>
      </c>
      <c r="AX62" s="54">
        <v>9.630062E-3</v>
      </c>
    </row>
    <row r="63" spans="1:50" x14ac:dyDescent="0.2">
      <c r="A63" s="54">
        <v>14.581005587</v>
      </c>
      <c r="B63" s="54">
        <v>8.2754979999999992E-3</v>
      </c>
      <c r="C63" s="54">
        <v>1.3473347E-2</v>
      </c>
      <c r="D63" s="54">
        <v>1.0306829999999999E-2</v>
      </c>
      <c r="E63" s="54">
        <v>8.3072790000000007E-3</v>
      </c>
      <c r="F63" s="54">
        <v>7.153553E-3</v>
      </c>
      <c r="G63" s="54">
        <v>4.0284199999999996E-3</v>
      </c>
      <c r="H63" s="54">
        <v>4.8092350000000002E-3</v>
      </c>
      <c r="I63" s="54">
        <v>1.0070523E-2</v>
      </c>
      <c r="J63" s="54">
        <v>3.7136180000000001E-3</v>
      </c>
      <c r="K63" s="54">
        <v>1.5915120000000001E-2</v>
      </c>
      <c r="L63" s="54">
        <v>5.7064430000000003E-3</v>
      </c>
      <c r="M63" s="54">
        <v>6.7075709999999998E-3</v>
      </c>
      <c r="N63" s="54">
        <v>1.9875194999999998E-2</v>
      </c>
      <c r="O63" s="54">
        <v>9.3632530000000002E-3</v>
      </c>
      <c r="P63" s="54">
        <v>7.1126210000000004E-3</v>
      </c>
      <c r="Q63" s="54">
        <v>1.0333543000000001E-2</v>
      </c>
      <c r="R63" s="54">
        <v>7.8504119999999993E-3</v>
      </c>
      <c r="S63" s="54">
        <v>6.9912530000000002E-3</v>
      </c>
      <c r="T63" s="54">
        <v>1.0752711999999999E-2</v>
      </c>
      <c r="U63" s="54">
        <v>1.1013498E-2</v>
      </c>
      <c r="V63" s="54">
        <v>1.0435022E-2</v>
      </c>
      <c r="W63" s="54">
        <v>6.6591669999999997E-3</v>
      </c>
      <c r="X63" s="54">
        <v>7.2453700000000001E-3</v>
      </c>
      <c r="Y63" s="54">
        <v>7.433121E-3</v>
      </c>
      <c r="Z63" s="54">
        <v>9.3869680000000007E-3</v>
      </c>
      <c r="AA63" s="54">
        <v>8.2148210000000006E-3</v>
      </c>
      <c r="AB63" s="54">
        <v>1.4045976E-2</v>
      </c>
      <c r="AC63" s="54">
        <v>6.3858919999999998E-3</v>
      </c>
      <c r="AD63" s="54">
        <v>1.0452995E-2</v>
      </c>
      <c r="AE63" s="54">
        <v>8.6925690000000007E-3</v>
      </c>
      <c r="AF63" s="54">
        <v>1.1508913000000001E-2</v>
      </c>
      <c r="AG63" s="54">
        <v>8.6836280000000005E-3</v>
      </c>
      <c r="AH63" s="54">
        <v>1.095575E-2</v>
      </c>
      <c r="AI63" s="54">
        <v>5.6730089999999997E-3</v>
      </c>
      <c r="AJ63" s="54">
        <v>1.3767866E-2</v>
      </c>
      <c r="AK63" s="54">
        <v>3.5920280000000001E-3</v>
      </c>
      <c r="AL63" s="54">
        <v>9.1952960000000004E-3</v>
      </c>
      <c r="AM63" s="54">
        <v>9.3079970000000001E-3</v>
      </c>
      <c r="AN63" s="54">
        <v>2.3360640000000001E-3</v>
      </c>
      <c r="AO63" s="54">
        <v>1.4753458000000001E-2</v>
      </c>
      <c r="AP63" s="54">
        <v>7.2298450000000004E-3</v>
      </c>
      <c r="AQ63" s="54">
        <v>6.8178750000000002E-3</v>
      </c>
      <c r="AR63" s="54">
        <v>7.2476509999999999E-3</v>
      </c>
      <c r="AS63" s="54">
        <v>7.8198450000000006E-3</v>
      </c>
      <c r="AT63" s="54">
        <v>1.5163916E-2</v>
      </c>
      <c r="AU63" s="54">
        <v>4.7440649999999996E-3</v>
      </c>
      <c r="AV63" s="54">
        <v>7.03041E-3</v>
      </c>
      <c r="AW63" s="54">
        <v>2.856824E-3</v>
      </c>
      <c r="AX63" s="54">
        <v>1.1427035E-2</v>
      </c>
    </row>
    <row r="64" spans="1:50" x14ac:dyDescent="0.2">
      <c r="A64" s="54">
        <v>15.586592179</v>
      </c>
      <c r="B64" s="54">
        <v>7.7430119999999996E-3</v>
      </c>
      <c r="C64" s="54">
        <v>1.2740952999999999E-2</v>
      </c>
      <c r="D64" s="54">
        <v>1.2225325E-2</v>
      </c>
      <c r="E64" s="54">
        <v>7.9953430000000002E-3</v>
      </c>
      <c r="F64" s="54">
        <v>7.9851249999999992E-3</v>
      </c>
      <c r="G64" s="54">
        <v>4.3501089999999996E-3</v>
      </c>
      <c r="H64" s="54">
        <v>4.2840339999999999E-3</v>
      </c>
      <c r="I64" s="54">
        <v>9.9022889999999999E-3</v>
      </c>
      <c r="J64" s="54">
        <v>3.3548900000000001E-3</v>
      </c>
      <c r="K64" s="54">
        <v>1.2476371E-2</v>
      </c>
      <c r="L64" s="54">
        <v>5.1066760000000001E-3</v>
      </c>
      <c r="M64" s="54">
        <v>6.310487E-3</v>
      </c>
      <c r="N64" s="54">
        <v>1.8762939999999999E-2</v>
      </c>
      <c r="O64" s="54">
        <v>8.8553599999999996E-3</v>
      </c>
      <c r="P64" s="54">
        <v>6.2225780000000003E-3</v>
      </c>
      <c r="Q64" s="54">
        <v>1.0546684000000001E-2</v>
      </c>
      <c r="R64" s="54">
        <v>7.9373570000000008E-3</v>
      </c>
      <c r="S64" s="54">
        <v>6.1465479999999999E-3</v>
      </c>
      <c r="T64" s="54">
        <v>1.0351887000000001E-2</v>
      </c>
      <c r="U64" s="54">
        <v>9.8971030000000008E-3</v>
      </c>
      <c r="V64" s="54">
        <v>8.6026910000000009E-3</v>
      </c>
      <c r="W64" s="54">
        <v>5.7789790000000001E-3</v>
      </c>
      <c r="X64" s="54">
        <v>6.6191369999999998E-3</v>
      </c>
      <c r="Y64" s="54">
        <v>7.9446550000000001E-3</v>
      </c>
      <c r="Z64" s="54">
        <v>1.0207413E-2</v>
      </c>
      <c r="AA64" s="54">
        <v>8.2933079999999992E-3</v>
      </c>
      <c r="AB64" s="54">
        <v>1.3758474E-2</v>
      </c>
      <c r="AC64" s="54">
        <v>5.5757070000000001E-3</v>
      </c>
      <c r="AD64" s="54">
        <v>9.3463950000000004E-3</v>
      </c>
      <c r="AE64" s="54">
        <v>7.8575529999999998E-3</v>
      </c>
      <c r="AF64" s="54">
        <v>1.111522E-2</v>
      </c>
      <c r="AG64" s="54">
        <v>7.9078870000000006E-3</v>
      </c>
      <c r="AH64" s="54">
        <v>1.0262421000000001E-2</v>
      </c>
      <c r="AI64" s="54">
        <v>5.69566E-3</v>
      </c>
      <c r="AJ64" s="54">
        <v>1.2327403000000001E-2</v>
      </c>
      <c r="AK64" s="54">
        <v>3.6117300000000001E-3</v>
      </c>
      <c r="AL64" s="54">
        <v>8.9006139999999994E-3</v>
      </c>
      <c r="AM64" s="54">
        <v>9.2656519999999992E-3</v>
      </c>
      <c r="AN64" s="54">
        <v>2.3715770000000001E-3</v>
      </c>
      <c r="AO64" s="54">
        <v>1.3448833E-2</v>
      </c>
      <c r="AP64" s="54">
        <v>6.9328829999999999E-3</v>
      </c>
      <c r="AQ64" s="54">
        <v>5.8654170000000004E-3</v>
      </c>
      <c r="AR64" s="54">
        <v>6.9271089999999999E-3</v>
      </c>
      <c r="AS64" s="54">
        <v>8.507878E-3</v>
      </c>
      <c r="AT64" s="54">
        <v>1.4590153999999999E-2</v>
      </c>
      <c r="AU64" s="54">
        <v>4.6251729999999998E-3</v>
      </c>
      <c r="AV64" s="54">
        <v>6.2422160000000001E-3</v>
      </c>
      <c r="AW64" s="54">
        <v>2.9989690000000002E-3</v>
      </c>
      <c r="AX64" s="54">
        <v>1.3598707999999999E-2</v>
      </c>
    </row>
    <row r="65" spans="1:50" x14ac:dyDescent="0.2">
      <c r="A65" s="54">
        <v>16.592178771</v>
      </c>
      <c r="B65" s="54">
        <v>6.6938850000000001E-3</v>
      </c>
      <c r="C65" s="54">
        <v>1.2035768000000001E-2</v>
      </c>
      <c r="D65" s="54">
        <v>1.2426120000000001E-2</v>
      </c>
      <c r="E65" s="54">
        <v>6.7013749999999999E-3</v>
      </c>
      <c r="F65" s="54">
        <v>8.5914870000000001E-3</v>
      </c>
      <c r="G65" s="54">
        <v>4.3657890000000001E-3</v>
      </c>
      <c r="H65" s="54">
        <v>3.7098600000000002E-3</v>
      </c>
      <c r="I65" s="54">
        <v>1.0750989000000001E-2</v>
      </c>
      <c r="J65" s="54">
        <v>3.260293E-3</v>
      </c>
      <c r="K65" s="54">
        <v>9.8545179999999996E-3</v>
      </c>
      <c r="L65" s="54">
        <v>4.9089499999999996E-3</v>
      </c>
      <c r="M65" s="54">
        <v>6.3612549999999997E-3</v>
      </c>
      <c r="N65" s="54">
        <v>1.7346901000000001E-2</v>
      </c>
      <c r="O65" s="54">
        <v>8.8915669999999995E-3</v>
      </c>
      <c r="P65" s="54">
        <v>6.1736129999999997E-3</v>
      </c>
      <c r="Q65" s="54">
        <v>9.5789619999999999E-3</v>
      </c>
      <c r="R65" s="54">
        <v>7.7670580000000003E-3</v>
      </c>
      <c r="S65" s="54">
        <v>6.1365259999999998E-3</v>
      </c>
      <c r="T65" s="54">
        <v>1.0330695000000001E-2</v>
      </c>
      <c r="U65" s="54">
        <v>8.9247000000000007E-3</v>
      </c>
      <c r="V65" s="54">
        <v>8.3098549999999997E-3</v>
      </c>
      <c r="W65" s="54">
        <v>5.805218E-3</v>
      </c>
      <c r="X65" s="54">
        <v>6.0201480000000003E-3</v>
      </c>
      <c r="Y65" s="54">
        <v>7.3359540000000004E-3</v>
      </c>
      <c r="Z65" s="54">
        <v>9.7957240000000004E-3</v>
      </c>
      <c r="AA65" s="54">
        <v>8.1758579999999994E-3</v>
      </c>
      <c r="AB65" s="54">
        <v>1.3009700000000001E-2</v>
      </c>
      <c r="AC65" s="54">
        <v>5.6251000000000001E-3</v>
      </c>
      <c r="AD65" s="54">
        <v>9.240636E-3</v>
      </c>
      <c r="AE65" s="54">
        <v>6.9783620000000001E-3</v>
      </c>
      <c r="AF65" s="54">
        <v>9.8720570000000001E-3</v>
      </c>
      <c r="AG65" s="54">
        <v>7.5782080000000003E-3</v>
      </c>
      <c r="AH65" s="54">
        <v>1.0169486E-2</v>
      </c>
      <c r="AI65" s="54">
        <v>5.8328939999999999E-3</v>
      </c>
      <c r="AJ65" s="54">
        <v>1.2139768E-2</v>
      </c>
      <c r="AK65" s="54">
        <v>4.5462209999999996E-3</v>
      </c>
      <c r="AL65" s="54">
        <v>8.9759720000000005E-3</v>
      </c>
      <c r="AM65" s="54">
        <v>8.4175239999999991E-3</v>
      </c>
      <c r="AN65" s="54">
        <v>2.2469289999999999E-3</v>
      </c>
      <c r="AO65" s="54">
        <v>1.1639991000000001E-2</v>
      </c>
      <c r="AP65" s="54">
        <v>6.1985360000000001E-3</v>
      </c>
      <c r="AQ65" s="54">
        <v>6.0534029999999997E-3</v>
      </c>
      <c r="AR65" s="54">
        <v>6.8875100000000003E-3</v>
      </c>
      <c r="AS65" s="54">
        <v>9.1119830000000006E-3</v>
      </c>
      <c r="AT65" s="54">
        <v>1.4536106E-2</v>
      </c>
      <c r="AU65" s="54">
        <v>4.4389970000000001E-3</v>
      </c>
      <c r="AV65" s="54">
        <v>5.1215119999999999E-3</v>
      </c>
      <c r="AW65" s="54">
        <v>3.1649600000000001E-3</v>
      </c>
      <c r="AX65" s="54">
        <v>1.1634685000000001E-2</v>
      </c>
    </row>
    <row r="66" spans="1:50" x14ac:dyDescent="0.2">
      <c r="A66" s="54">
        <v>17.597765363000001</v>
      </c>
      <c r="B66" s="54">
        <v>5.4526119999999999E-3</v>
      </c>
      <c r="C66" s="54">
        <v>1.0828539E-2</v>
      </c>
      <c r="D66" s="54">
        <v>1.3928159000000001E-2</v>
      </c>
      <c r="E66" s="54">
        <v>6.9110430000000004E-3</v>
      </c>
      <c r="F66" s="54">
        <v>8.8487119999999999E-3</v>
      </c>
      <c r="G66" s="54">
        <v>4.5297319999999999E-3</v>
      </c>
      <c r="H66" s="54">
        <v>3.3938179999999998E-3</v>
      </c>
      <c r="I66" s="54">
        <v>1.1429108E-2</v>
      </c>
      <c r="J66" s="54">
        <v>3.139335E-3</v>
      </c>
      <c r="K66" s="54">
        <v>8.4667189999999993E-3</v>
      </c>
      <c r="L66" s="54">
        <v>4.3808759999999997E-3</v>
      </c>
      <c r="M66" s="54">
        <v>5.7119459999999999E-3</v>
      </c>
      <c r="N66" s="54">
        <v>1.6863626E-2</v>
      </c>
      <c r="O66" s="54">
        <v>7.3798229999999998E-3</v>
      </c>
      <c r="P66" s="54">
        <v>5.8162309999999998E-3</v>
      </c>
      <c r="Q66" s="54">
        <v>8.6670089999999998E-3</v>
      </c>
      <c r="R66" s="54">
        <v>6.857358E-3</v>
      </c>
      <c r="S66" s="54">
        <v>6.1950520000000004E-3</v>
      </c>
      <c r="T66" s="54">
        <v>9.9036939999999993E-3</v>
      </c>
      <c r="U66" s="54">
        <v>8.7844910000000002E-3</v>
      </c>
      <c r="V66" s="54">
        <v>8.5447530000000004E-3</v>
      </c>
      <c r="W66" s="54">
        <v>6.2085760000000004E-3</v>
      </c>
      <c r="X66" s="54">
        <v>5.5398139999999997E-3</v>
      </c>
      <c r="Y66" s="54">
        <v>7.1124559999999996E-3</v>
      </c>
      <c r="Z66" s="54">
        <v>9.7154440000000002E-3</v>
      </c>
      <c r="AA66" s="54">
        <v>8.2521160000000003E-3</v>
      </c>
      <c r="AB66" s="54">
        <v>1.2061285999999999E-2</v>
      </c>
      <c r="AC66" s="54">
        <v>5.225029E-3</v>
      </c>
      <c r="AD66" s="54">
        <v>7.7123959999999998E-3</v>
      </c>
      <c r="AE66" s="54">
        <v>6.4231239999999997E-3</v>
      </c>
      <c r="AF66" s="54">
        <v>8.328139E-3</v>
      </c>
      <c r="AG66" s="54">
        <v>6.9580859999999996E-3</v>
      </c>
      <c r="AH66" s="54">
        <v>9.9813809999999992E-3</v>
      </c>
      <c r="AI66" s="54">
        <v>5.3824770000000001E-3</v>
      </c>
      <c r="AJ66" s="54">
        <v>1.3874047E-2</v>
      </c>
      <c r="AK66" s="54">
        <v>4.8641209999999999E-3</v>
      </c>
      <c r="AL66" s="54">
        <v>7.760767E-3</v>
      </c>
      <c r="AM66" s="54">
        <v>7.2198660000000001E-3</v>
      </c>
      <c r="AN66" s="54">
        <v>2.1525670000000002E-3</v>
      </c>
      <c r="AO66" s="54">
        <v>1.0316354E-2</v>
      </c>
      <c r="AP66" s="54">
        <v>6.0039969999999996E-3</v>
      </c>
      <c r="AQ66" s="54">
        <v>5.3828180000000002E-3</v>
      </c>
      <c r="AR66" s="54">
        <v>6.4815360000000004E-3</v>
      </c>
      <c r="AS66" s="54">
        <v>9.2034009999999999E-3</v>
      </c>
      <c r="AT66" s="54">
        <v>1.3527762E-2</v>
      </c>
      <c r="AU66" s="54">
        <v>3.9770179999999997E-3</v>
      </c>
      <c r="AV66" s="54">
        <v>4.2292320000000003E-3</v>
      </c>
      <c r="AW66" s="54">
        <v>3.3369979999999999E-3</v>
      </c>
      <c r="AX66" s="54">
        <v>1.1924206E-2</v>
      </c>
    </row>
    <row r="67" spans="1:50" x14ac:dyDescent="0.2">
      <c r="A67" s="54">
        <v>18.603351955000001</v>
      </c>
      <c r="B67" s="54">
        <v>5.4935790000000002E-3</v>
      </c>
      <c r="C67" s="54">
        <v>9.1376530000000008E-3</v>
      </c>
      <c r="D67" s="54">
        <v>1.2774918E-2</v>
      </c>
      <c r="E67" s="54">
        <v>7.0369760000000003E-3</v>
      </c>
      <c r="F67" s="54">
        <v>8.8483450000000005E-3</v>
      </c>
      <c r="G67" s="54">
        <v>4.6724150000000001E-3</v>
      </c>
      <c r="H67" s="54">
        <v>3.2050910000000002E-3</v>
      </c>
      <c r="I67" s="54">
        <v>1.1412675000000001E-2</v>
      </c>
      <c r="J67" s="54">
        <v>3.144455E-3</v>
      </c>
      <c r="K67" s="54">
        <v>8.4399720000000004E-3</v>
      </c>
      <c r="L67" s="54">
        <v>4.3355329999999999E-3</v>
      </c>
      <c r="M67" s="54">
        <v>4.6903099999999996E-3</v>
      </c>
      <c r="N67" s="54">
        <v>1.6097141999999998E-2</v>
      </c>
      <c r="O67" s="54">
        <v>6.7067649999999999E-3</v>
      </c>
      <c r="P67" s="54">
        <v>5.9911670000000004E-3</v>
      </c>
      <c r="Q67" s="54">
        <v>8.581913E-3</v>
      </c>
      <c r="R67" s="54">
        <v>7.7225540000000004E-3</v>
      </c>
      <c r="S67" s="54">
        <v>6.3979220000000003E-3</v>
      </c>
      <c r="T67" s="54">
        <v>9.2096499999999998E-3</v>
      </c>
      <c r="U67" s="54">
        <v>8.7070169999999992E-3</v>
      </c>
      <c r="V67" s="54">
        <v>9.0011259999999999E-3</v>
      </c>
      <c r="W67" s="54">
        <v>5.6665709999999996E-3</v>
      </c>
      <c r="X67" s="54">
        <v>5.2724199999999999E-3</v>
      </c>
      <c r="Y67" s="54">
        <v>8.48958E-3</v>
      </c>
      <c r="Z67" s="54">
        <v>9.5806039999999995E-3</v>
      </c>
      <c r="AA67" s="54">
        <v>8.1434579999999993E-3</v>
      </c>
      <c r="AB67" s="54">
        <v>1.1235929E-2</v>
      </c>
      <c r="AC67" s="54">
        <v>5.576101E-3</v>
      </c>
      <c r="AD67" s="54">
        <v>7.0279899999999996E-3</v>
      </c>
      <c r="AE67" s="54">
        <v>6.7256970000000001E-3</v>
      </c>
      <c r="AF67" s="54">
        <v>7.7680989999999997E-3</v>
      </c>
      <c r="AG67" s="54">
        <v>6.7910640000000003E-3</v>
      </c>
      <c r="AH67" s="54">
        <v>1.0561305999999999E-2</v>
      </c>
      <c r="AI67" s="54">
        <v>5.1936619999999999E-3</v>
      </c>
      <c r="AJ67" s="54">
        <v>1.2393120000000001E-2</v>
      </c>
      <c r="AK67" s="54">
        <v>6.3695959999999999E-3</v>
      </c>
      <c r="AL67" s="54">
        <v>6.4300110000000002E-3</v>
      </c>
      <c r="AM67" s="54">
        <v>6.7890959999999997E-3</v>
      </c>
      <c r="AN67" s="54">
        <v>2.2751939999999999E-3</v>
      </c>
      <c r="AO67" s="54">
        <v>1.2143350000000001E-2</v>
      </c>
      <c r="AP67" s="54">
        <v>5.4514610000000003E-3</v>
      </c>
      <c r="AQ67" s="54">
        <v>5.6085709999999997E-3</v>
      </c>
      <c r="AR67" s="54">
        <v>6.1318589999999999E-3</v>
      </c>
      <c r="AS67" s="54">
        <v>8.9218839999999997E-3</v>
      </c>
      <c r="AT67" s="54">
        <v>1.1531323E-2</v>
      </c>
      <c r="AU67" s="54">
        <v>4.0870699999999999E-3</v>
      </c>
      <c r="AV67" s="54">
        <v>3.8628809999999999E-3</v>
      </c>
      <c r="AW67" s="54">
        <v>3.5285619999999998E-3</v>
      </c>
      <c r="AX67" s="54">
        <v>1.2956456E-2</v>
      </c>
    </row>
    <row r="68" spans="1:50" x14ac:dyDescent="0.2">
      <c r="A68" s="54">
        <v>19.608938547000001</v>
      </c>
      <c r="B68" s="54">
        <v>5.0873400000000001E-3</v>
      </c>
      <c r="C68" s="54">
        <v>8.3490939999999996E-3</v>
      </c>
      <c r="D68" s="54">
        <v>1.2752866E-2</v>
      </c>
      <c r="E68" s="54">
        <v>6.1854470000000002E-3</v>
      </c>
      <c r="F68" s="54">
        <v>8.5613100000000008E-3</v>
      </c>
      <c r="G68" s="54">
        <v>4.9839690000000004E-3</v>
      </c>
      <c r="H68" s="54">
        <v>3.1254669999999998E-3</v>
      </c>
      <c r="I68" s="54">
        <v>1.0410519999999999E-2</v>
      </c>
      <c r="J68" s="54">
        <v>3.1463989999999998E-3</v>
      </c>
      <c r="K68" s="54">
        <v>8.0061509999999995E-3</v>
      </c>
      <c r="L68" s="54">
        <v>4.3891269999999996E-3</v>
      </c>
      <c r="M68" s="54">
        <v>4.2633039999999999E-3</v>
      </c>
      <c r="N68" s="54">
        <v>1.4789985E-2</v>
      </c>
      <c r="O68" s="54">
        <v>6.0527369999999999E-3</v>
      </c>
      <c r="P68" s="54">
        <v>6.3515230000000004E-3</v>
      </c>
      <c r="Q68" s="54">
        <v>7.8025159999999998E-3</v>
      </c>
      <c r="R68" s="54">
        <v>8.4126960000000008E-3</v>
      </c>
      <c r="S68" s="54">
        <v>6.3022879999999996E-3</v>
      </c>
      <c r="T68" s="54">
        <v>8.2930720000000003E-3</v>
      </c>
      <c r="U68" s="54">
        <v>8.2286200000000007E-3</v>
      </c>
      <c r="V68" s="54">
        <v>9.8494050000000003E-3</v>
      </c>
      <c r="W68" s="54">
        <v>5.0493719999999999E-3</v>
      </c>
      <c r="X68" s="54">
        <v>4.8985319999999997E-3</v>
      </c>
      <c r="Y68" s="54">
        <v>7.5705640000000001E-3</v>
      </c>
      <c r="Z68" s="54">
        <v>9.0590170000000008E-3</v>
      </c>
      <c r="AA68" s="54">
        <v>7.8866430000000005E-3</v>
      </c>
      <c r="AB68" s="54">
        <v>1.0371388E-2</v>
      </c>
      <c r="AC68" s="54">
        <v>5.9712749999999998E-3</v>
      </c>
      <c r="AD68" s="54">
        <v>6.8436210000000003E-3</v>
      </c>
      <c r="AE68" s="54">
        <v>7.6329420000000002E-3</v>
      </c>
      <c r="AF68" s="54">
        <v>7.6968330000000001E-3</v>
      </c>
      <c r="AG68" s="54">
        <v>6.886278E-3</v>
      </c>
      <c r="AH68" s="54">
        <v>1.1209716E-2</v>
      </c>
      <c r="AI68" s="54">
        <v>4.4643240000000004E-3</v>
      </c>
      <c r="AJ68" s="54">
        <v>1.1183527E-2</v>
      </c>
      <c r="AK68" s="54">
        <v>6.1510499999999999E-3</v>
      </c>
      <c r="AL68" s="54">
        <v>5.736283E-3</v>
      </c>
      <c r="AM68" s="54">
        <v>6.5006939999999996E-3</v>
      </c>
      <c r="AN68" s="54">
        <v>2.3952859999999999E-3</v>
      </c>
      <c r="AO68" s="54">
        <v>1.159873E-2</v>
      </c>
      <c r="AP68" s="54">
        <v>4.9841390000000003E-3</v>
      </c>
      <c r="AQ68" s="54">
        <v>4.7222849999999997E-3</v>
      </c>
      <c r="AR68" s="54">
        <v>5.9192150000000002E-3</v>
      </c>
      <c r="AS68" s="54">
        <v>8.6283729999999999E-3</v>
      </c>
      <c r="AT68" s="54">
        <v>9.8744929999999998E-3</v>
      </c>
      <c r="AU68" s="54">
        <v>3.6170339999999999E-3</v>
      </c>
      <c r="AV68" s="54">
        <v>3.4270619999999998E-3</v>
      </c>
      <c r="AW68" s="54">
        <v>3.7186789999999999E-3</v>
      </c>
      <c r="AX68" s="54">
        <v>9.0859779999999998E-3</v>
      </c>
    </row>
    <row r="69" spans="1:50" x14ac:dyDescent="0.2">
      <c r="A69" s="54">
        <v>20.614525140000001</v>
      </c>
      <c r="B69" s="54">
        <v>4.5788959999999998E-3</v>
      </c>
      <c r="C69" s="54">
        <v>8.2250110000000008E-3</v>
      </c>
      <c r="D69" s="54">
        <v>1.2289321000000001E-2</v>
      </c>
      <c r="E69" s="54">
        <v>5.9658610000000003E-3</v>
      </c>
      <c r="F69" s="54">
        <v>8.3450369999999996E-3</v>
      </c>
      <c r="G69" s="54">
        <v>5.3557589999999999E-3</v>
      </c>
      <c r="H69" s="54">
        <v>3.3150609999999998E-3</v>
      </c>
      <c r="I69" s="54">
        <v>9.2674009999999998E-3</v>
      </c>
      <c r="J69" s="54">
        <v>3.189983E-3</v>
      </c>
      <c r="K69" s="54">
        <v>7.8910370000000001E-3</v>
      </c>
      <c r="L69" s="54">
        <v>4.6740469999999998E-3</v>
      </c>
      <c r="M69" s="54">
        <v>4.0260130000000002E-3</v>
      </c>
      <c r="N69" s="54">
        <v>1.2161003E-2</v>
      </c>
      <c r="O69" s="54">
        <v>5.2719459999999996E-3</v>
      </c>
      <c r="P69" s="54">
        <v>6.2343670000000002E-3</v>
      </c>
      <c r="Q69" s="54">
        <v>7.3761449999999998E-3</v>
      </c>
      <c r="R69" s="54">
        <v>8.0708710000000003E-3</v>
      </c>
      <c r="S69" s="54">
        <v>5.6251920000000002E-3</v>
      </c>
      <c r="T69" s="54">
        <v>7.1551719999999996E-3</v>
      </c>
      <c r="U69" s="54">
        <v>8.4851860000000005E-3</v>
      </c>
      <c r="V69" s="54">
        <v>1.0240159E-2</v>
      </c>
      <c r="W69" s="54">
        <v>4.753752E-3</v>
      </c>
      <c r="X69" s="54">
        <v>4.7065980000000002E-3</v>
      </c>
      <c r="Y69" s="54">
        <v>6.5791219999999997E-3</v>
      </c>
      <c r="Z69" s="54">
        <v>8.457137E-3</v>
      </c>
      <c r="AA69" s="54">
        <v>7.7964269999999999E-3</v>
      </c>
      <c r="AB69" s="54">
        <v>9.6655990000000004E-3</v>
      </c>
      <c r="AC69" s="54">
        <v>5.1653280000000003E-3</v>
      </c>
      <c r="AD69" s="54">
        <v>6.3406840000000001E-3</v>
      </c>
      <c r="AE69" s="54">
        <v>8.5398880000000007E-3</v>
      </c>
      <c r="AF69" s="54">
        <v>7.3213729999999999E-3</v>
      </c>
      <c r="AG69" s="54">
        <v>7.6218589999999999E-3</v>
      </c>
      <c r="AH69" s="54">
        <v>8.8342219999999992E-3</v>
      </c>
      <c r="AI69" s="54">
        <v>4.2995489999999997E-3</v>
      </c>
      <c r="AJ69" s="54">
        <v>1.0247864000000001E-2</v>
      </c>
      <c r="AK69" s="54">
        <v>5.8958259999999998E-3</v>
      </c>
      <c r="AL69" s="54">
        <v>5.384949E-3</v>
      </c>
      <c r="AM69" s="54">
        <v>7.031112E-3</v>
      </c>
      <c r="AN69" s="54">
        <v>2.5556300000000001E-3</v>
      </c>
      <c r="AO69" s="54">
        <v>1.1092446000000001E-2</v>
      </c>
      <c r="AP69" s="54">
        <v>4.632026E-3</v>
      </c>
      <c r="AQ69" s="54">
        <v>3.8359409999999998E-3</v>
      </c>
      <c r="AR69" s="54">
        <v>5.8267670000000001E-3</v>
      </c>
      <c r="AS69" s="54">
        <v>8.8032820000000008E-3</v>
      </c>
      <c r="AT69" s="54">
        <v>9.165856E-3</v>
      </c>
      <c r="AU69" s="54">
        <v>3.4112719999999999E-3</v>
      </c>
      <c r="AV69" s="54">
        <v>3.140084E-3</v>
      </c>
      <c r="AW69" s="54">
        <v>3.9281400000000001E-3</v>
      </c>
      <c r="AX69" s="54">
        <v>1.0271189999999999E-2</v>
      </c>
    </row>
    <row r="70" spans="1:50" x14ac:dyDescent="0.2">
      <c r="A70" s="54">
        <v>21.620111732000002</v>
      </c>
      <c r="B70" s="54">
        <v>4.3034170000000004E-3</v>
      </c>
      <c r="C70" s="54">
        <v>7.3639680000000002E-3</v>
      </c>
      <c r="D70" s="54">
        <v>1.0220941000000001E-2</v>
      </c>
      <c r="E70" s="54">
        <v>6.2551050000000004E-3</v>
      </c>
      <c r="F70" s="54">
        <v>7.8977419999999993E-3</v>
      </c>
      <c r="G70" s="54">
        <v>5.8178049999999997E-3</v>
      </c>
      <c r="H70" s="54">
        <v>3.2204759999999999E-3</v>
      </c>
      <c r="I70" s="54">
        <v>8.0722009999999993E-3</v>
      </c>
      <c r="J70" s="54">
        <v>3.2310110000000002E-3</v>
      </c>
      <c r="K70" s="54">
        <v>8.7886790000000006E-3</v>
      </c>
      <c r="L70" s="54">
        <v>4.3558269999999996E-3</v>
      </c>
      <c r="M70" s="54">
        <v>3.8501099999999999E-3</v>
      </c>
      <c r="N70" s="54">
        <v>1.1147291E-2</v>
      </c>
      <c r="O70" s="54">
        <v>4.6291420000000002E-3</v>
      </c>
      <c r="P70" s="54">
        <v>6.0817680000000004E-3</v>
      </c>
      <c r="Q70" s="54">
        <v>7.0417099999999996E-3</v>
      </c>
      <c r="R70" s="54">
        <v>7.7487709999999998E-3</v>
      </c>
      <c r="S70" s="54">
        <v>5.1682150000000003E-3</v>
      </c>
      <c r="T70" s="54">
        <v>6.4067919999999997E-3</v>
      </c>
      <c r="U70" s="54">
        <v>7.906326E-3</v>
      </c>
      <c r="V70" s="54">
        <v>9.6615739999999992E-3</v>
      </c>
      <c r="W70" s="54">
        <v>4.9671489999999997E-3</v>
      </c>
      <c r="X70" s="54">
        <v>4.8900269999999999E-3</v>
      </c>
      <c r="Y70" s="54">
        <v>6.8395670000000004E-3</v>
      </c>
      <c r="Z70" s="54">
        <v>7.7642249999999996E-3</v>
      </c>
      <c r="AA70" s="54">
        <v>8.0652060000000001E-3</v>
      </c>
      <c r="AB70" s="54">
        <v>8.9961220000000005E-3</v>
      </c>
      <c r="AC70" s="54">
        <v>5.1224679999999998E-3</v>
      </c>
      <c r="AD70" s="54">
        <v>5.7603929999999999E-3</v>
      </c>
      <c r="AE70" s="54">
        <v>8.5912079999999995E-3</v>
      </c>
      <c r="AF70" s="54">
        <v>6.9219809999999998E-3</v>
      </c>
      <c r="AG70" s="54">
        <v>7.6650909999999997E-3</v>
      </c>
      <c r="AH70" s="54">
        <v>8.1704380000000004E-3</v>
      </c>
      <c r="AI70" s="54">
        <v>4.3010180000000002E-3</v>
      </c>
      <c r="AJ70" s="54">
        <v>1.1304064000000001E-2</v>
      </c>
      <c r="AK70" s="54">
        <v>5.0537150000000003E-3</v>
      </c>
      <c r="AL70" s="54">
        <v>4.9697889999999996E-3</v>
      </c>
      <c r="AM70" s="54">
        <v>8.6129589999999999E-3</v>
      </c>
      <c r="AN70" s="54">
        <v>2.5669159999999998E-3</v>
      </c>
      <c r="AO70" s="54">
        <v>1.1250372E-2</v>
      </c>
      <c r="AP70" s="54">
        <v>4.7424759999999998E-3</v>
      </c>
      <c r="AQ70" s="54">
        <v>3.7452380000000001E-3</v>
      </c>
      <c r="AR70" s="54">
        <v>5.7797530000000003E-3</v>
      </c>
      <c r="AS70" s="54">
        <v>8.5410020000000007E-3</v>
      </c>
      <c r="AT70" s="54">
        <v>8.5753319999999997E-3</v>
      </c>
      <c r="AU70" s="54">
        <v>3.1652260000000002E-3</v>
      </c>
      <c r="AV70" s="54">
        <v>3.1410570000000001E-3</v>
      </c>
      <c r="AW70" s="54">
        <v>4.1202469999999996E-3</v>
      </c>
      <c r="AX70" s="54">
        <v>1.118208E-2</v>
      </c>
    </row>
    <row r="71" spans="1:50" x14ac:dyDescent="0.2">
      <c r="A71" s="54">
        <v>22.625698323999998</v>
      </c>
      <c r="B71" s="54">
        <v>3.7803870000000001E-3</v>
      </c>
      <c r="C71" s="54">
        <v>5.8317430000000003E-3</v>
      </c>
      <c r="D71" s="54">
        <v>1.10356E-2</v>
      </c>
      <c r="E71" s="54">
        <v>5.8863880000000002E-3</v>
      </c>
      <c r="F71" s="54">
        <v>7.5693069999999999E-3</v>
      </c>
      <c r="G71" s="54">
        <v>6.1657489999999999E-3</v>
      </c>
      <c r="H71" s="54">
        <v>2.9702999999999999E-3</v>
      </c>
      <c r="I71" s="54">
        <v>7.1366579999999997E-3</v>
      </c>
      <c r="J71" s="54">
        <v>3.2852319999999999E-3</v>
      </c>
      <c r="K71" s="54">
        <v>7.840082E-3</v>
      </c>
      <c r="L71" s="54">
        <v>3.7777119999999999E-3</v>
      </c>
      <c r="M71" s="54">
        <v>3.8271400000000001E-3</v>
      </c>
      <c r="N71" s="54">
        <v>1.0490289E-2</v>
      </c>
      <c r="O71" s="54">
        <v>4.3032610000000001E-3</v>
      </c>
      <c r="P71" s="54">
        <v>5.7747559999999998E-3</v>
      </c>
      <c r="Q71" s="54">
        <v>6.0363329999999996E-3</v>
      </c>
      <c r="R71" s="54">
        <v>6.3940539999999997E-3</v>
      </c>
      <c r="S71" s="54">
        <v>5.0047599999999996E-3</v>
      </c>
      <c r="T71" s="54">
        <v>6.1609799999999999E-3</v>
      </c>
      <c r="U71" s="54">
        <v>7.642027E-3</v>
      </c>
      <c r="V71" s="54">
        <v>8.5940849999999996E-3</v>
      </c>
      <c r="W71" s="54">
        <v>4.9039340000000004E-3</v>
      </c>
      <c r="X71" s="54">
        <v>4.6758429999999998E-3</v>
      </c>
      <c r="Y71" s="54">
        <v>6.1420980000000003E-3</v>
      </c>
      <c r="Z71" s="54">
        <v>7.0179149999999996E-3</v>
      </c>
      <c r="AA71" s="54">
        <v>8.2308750000000003E-3</v>
      </c>
      <c r="AB71" s="54">
        <v>8.245858E-3</v>
      </c>
      <c r="AC71" s="54">
        <v>5.1378079999999998E-3</v>
      </c>
      <c r="AD71" s="54">
        <v>5.5764279999999996E-3</v>
      </c>
      <c r="AE71" s="54">
        <v>7.2683000000000001E-3</v>
      </c>
      <c r="AF71" s="54">
        <v>7.169852E-3</v>
      </c>
      <c r="AG71" s="54">
        <v>7.0104119999999997E-3</v>
      </c>
      <c r="AH71" s="54">
        <v>7.7434849999999996E-3</v>
      </c>
      <c r="AI71" s="54">
        <v>4.2052610000000001E-3</v>
      </c>
      <c r="AJ71" s="54">
        <v>1.1904813E-2</v>
      </c>
      <c r="AK71" s="54">
        <v>4.4422150000000002E-3</v>
      </c>
      <c r="AL71" s="54">
        <v>4.5177739999999996E-3</v>
      </c>
      <c r="AM71" s="54">
        <v>8.1528840000000009E-3</v>
      </c>
      <c r="AN71" s="54">
        <v>2.6166929999999998E-3</v>
      </c>
      <c r="AO71" s="54">
        <v>1.0388998E-2</v>
      </c>
      <c r="AP71" s="54">
        <v>4.584238E-3</v>
      </c>
      <c r="AQ71" s="54">
        <v>3.850086E-3</v>
      </c>
      <c r="AR71" s="54">
        <v>5.4800930000000001E-3</v>
      </c>
      <c r="AS71" s="54">
        <v>7.7420029999999999E-3</v>
      </c>
      <c r="AT71" s="54">
        <v>7.8743690000000009E-3</v>
      </c>
      <c r="AU71" s="54">
        <v>2.8105890000000001E-3</v>
      </c>
      <c r="AV71" s="54">
        <v>3.254402E-3</v>
      </c>
      <c r="AW71" s="54">
        <v>4.3210480000000001E-3</v>
      </c>
      <c r="AX71" s="54">
        <v>1.1127948E-2</v>
      </c>
    </row>
    <row r="72" spans="1:50" x14ac:dyDescent="0.2">
      <c r="A72" s="54">
        <v>23.631284915999998</v>
      </c>
      <c r="B72" s="54">
        <v>3.2859360000000002E-3</v>
      </c>
      <c r="C72" s="54">
        <v>5.4939810000000002E-3</v>
      </c>
      <c r="D72" s="54">
        <v>1.1726903E-2</v>
      </c>
      <c r="E72" s="54">
        <v>4.9913780000000003E-3</v>
      </c>
      <c r="F72" s="54">
        <v>7.2471979999999998E-3</v>
      </c>
      <c r="G72" s="54">
        <v>6.2625160000000001E-3</v>
      </c>
      <c r="H72" s="54">
        <v>2.8955119999999998E-3</v>
      </c>
      <c r="I72" s="54">
        <v>6.2926960000000004E-3</v>
      </c>
      <c r="J72" s="54">
        <v>3.3178249999999999E-3</v>
      </c>
      <c r="K72" s="54">
        <v>7.1172199999999996E-3</v>
      </c>
      <c r="L72" s="54">
        <v>3.8158200000000001E-3</v>
      </c>
      <c r="M72" s="54">
        <v>3.8249809999999999E-3</v>
      </c>
      <c r="N72" s="54">
        <v>9.4121139999999992E-3</v>
      </c>
      <c r="O72" s="54">
        <v>3.9285889999999997E-3</v>
      </c>
      <c r="P72" s="54">
        <v>5.3288279999999999E-3</v>
      </c>
      <c r="Q72" s="54">
        <v>5.855687E-3</v>
      </c>
      <c r="R72" s="54">
        <v>5.6216189999999996E-3</v>
      </c>
      <c r="S72" s="54">
        <v>5.2786040000000001E-3</v>
      </c>
      <c r="T72" s="54">
        <v>6.049919E-3</v>
      </c>
      <c r="U72" s="54">
        <v>7.8807649999999996E-3</v>
      </c>
      <c r="V72" s="54">
        <v>7.7989289999999996E-3</v>
      </c>
      <c r="W72" s="54">
        <v>4.464979E-3</v>
      </c>
      <c r="X72" s="54">
        <v>4.3491770000000001E-3</v>
      </c>
      <c r="Y72" s="54">
        <v>6.4012849999999996E-3</v>
      </c>
      <c r="Z72" s="54">
        <v>6.3327009999999996E-3</v>
      </c>
      <c r="AA72" s="54">
        <v>8.0644170000000008E-3</v>
      </c>
      <c r="AB72" s="54">
        <v>7.5297760000000002E-3</v>
      </c>
      <c r="AC72" s="54">
        <v>5.1404110000000001E-3</v>
      </c>
      <c r="AD72" s="54">
        <v>5.7898359999999996E-3</v>
      </c>
      <c r="AE72" s="54">
        <v>5.6942440000000002E-3</v>
      </c>
      <c r="AF72" s="54">
        <v>6.812383E-3</v>
      </c>
      <c r="AG72" s="54">
        <v>6.9628540000000001E-3</v>
      </c>
      <c r="AH72" s="54">
        <v>7.0341329999999997E-3</v>
      </c>
      <c r="AI72" s="54">
        <v>3.9701989999999998E-3</v>
      </c>
      <c r="AJ72" s="54">
        <v>1.12906E-2</v>
      </c>
      <c r="AK72" s="54">
        <v>4.1612430000000002E-3</v>
      </c>
      <c r="AL72" s="54">
        <v>4.2632369999999996E-3</v>
      </c>
      <c r="AM72" s="54">
        <v>6.3223970000000004E-3</v>
      </c>
      <c r="AN72" s="54">
        <v>2.4506530000000001E-3</v>
      </c>
      <c r="AO72" s="54">
        <v>9.4947060000000003E-3</v>
      </c>
      <c r="AP72" s="54">
        <v>4.3456179999999999E-3</v>
      </c>
      <c r="AQ72" s="54">
        <v>3.717625E-3</v>
      </c>
      <c r="AR72" s="54">
        <v>5.4100959999999997E-3</v>
      </c>
      <c r="AS72" s="54">
        <v>7.4519089999999996E-3</v>
      </c>
      <c r="AT72" s="54">
        <v>6.0618349999999998E-3</v>
      </c>
      <c r="AU72" s="54">
        <v>2.6653599999999999E-3</v>
      </c>
      <c r="AV72" s="54">
        <v>3.3640480000000001E-3</v>
      </c>
      <c r="AW72" s="54">
        <v>4.484147E-3</v>
      </c>
      <c r="AX72" s="54">
        <v>8.5121639999999991E-3</v>
      </c>
    </row>
    <row r="73" spans="1:50" x14ac:dyDescent="0.2">
      <c r="A73" s="54">
        <v>24.636871507999999</v>
      </c>
      <c r="B73" s="54">
        <v>3.525561E-3</v>
      </c>
      <c r="C73" s="54">
        <v>6.327793E-3</v>
      </c>
      <c r="D73" s="54">
        <v>9.8691490000000007E-3</v>
      </c>
      <c r="E73" s="54">
        <v>5.1833629999999999E-3</v>
      </c>
      <c r="F73" s="54">
        <v>6.9430400000000001E-3</v>
      </c>
      <c r="G73" s="54">
        <v>6.0897939999999999E-3</v>
      </c>
      <c r="H73" s="54">
        <v>2.7230259999999999E-3</v>
      </c>
      <c r="I73" s="54">
        <v>5.5338469999999997E-3</v>
      </c>
      <c r="J73" s="54">
        <v>3.3776869999999999E-3</v>
      </c>
      <c r="K73" s="54">
        <v>6.2250309999999998E-3</v>
      </c>
      <c r="L73" s="54">
        <v>3.9503539999999997E-3</v>
      </c>
      <c r="M73" s="54">
        <v>4.2318060000000003E-3</v>
      </c>
      <c r="N73" s="54">
        <v>8.6772010000000007E-3</v>
      </c>
      <c r="O73" s="54">
        <v>3.9600130000000001E-3</v>
      </c>
      <c r="P73" s="54">
        <v>4.6674339999999998E-3</v>
      </c>
      <c r="Q73" s="54">
        <v>5.6411550000000001E-3</v>
      </c>
      <c r="R73" s="54">
        <v>5.2711110000000002E-3</v>
      </c>
      <c r="S73" s="54">
        <v>5.3361049999999998E-3</v>
      </c>
      <c r="T73" s="54">
        <v>6.0178250000000001E-3</v>
      </c>
      <c r="U73" s="54">
        <v>8.0612349999999999E-3</v>
      </c>
      <c r="V73" s="54">
        <v>7.2309690000000003E-3</v>
      </c>
      <c r="W73" s="54">
        <v>4.3995149999999997E-3</v>
      </c>
      <c r="X73" s="54">
        <v>3.7376610000000002E-3</v>
      </c>
      <c r="Y73" s="54">
        <v>6.8656849999999998E-3</v>
      </c>
      <c r="Z73" s="54">
        <v>5.7355540000000003E-3</v>
      </c>
      <c r="AA73" s="54">
        <v>7.7681829999999997E-3</v>
      </c>
      <c r="AB73" s="54">
        <v>6.8115670000000001E-3</v>
      </c>
      <c r="AC73" s="54">
        <v>4.9010540000000002E-3</v>
      </c>
      <c r="AD73" s="54">
        <v>6.0093789999999996E-3</v>
      </c>
      <c r="AE73" s="54">
        <v>4.8065340000000003E-3</v>
      </c>
      <c r="AF73" s="54">
        <v>6.2205979999999999E-3</v>
      </c>
      <c r="AG73" s="54">
        <v>6.694495E-3</v>
      </c>
      <c r="AH73" s="54">
        <v>6.7913649999999997E-3</v>
      </c>
      <c r="AI73" s="54">
        <v>4.024115E-3</v>
      </c>
      <c r="AJ73" s="54">
        <v>1.0909293E-2</v>
      </c>
      <c r="AK73" s="54">
        <v>4.1650530000000002E-3</v>
      </c>
      <c r="AL73" s="54">
        <v>4.0507110000000002E-3</v>
      </c>
      <c r="AM73" s="54">
        <v>4.9233539999999996E-3</v>
      </c>
      <c r="AN73" s="54">
        <v>2.6377029999999999E-3</v>
      </c>
      <c r="AO73" s="54">
        <v>8.3515210000000006E-3</v>
      </c>
      <c r="AP73" s="54">
        <v>4.2253359999999997E-3</v>
      </c>
      <c r="AQ73" s="54">
        <v>3.2224549999999999E-3</v>
      </c>
      <c r="AR73" s="54">
        <v>5.3324469999999997E-3</v>
      </c>
      <c r="AS73" s="54">
        <v>7.5760419999999998E-3</v>
      </c>
      <c r="AT73" s="54">
        <v>5.2616520000000003E-3</v>
      </c>
      <c r="AU73" s="54">
        <v>2.4048519999999999E-3</v>
      </c>
      <c r="AV73" s="54">
        <v>3.4280980000000001E-3</v>
      </c>
      <c r="AW73" s="54">
        <v>4.5172069999999996E-3</v>
      </c>
      <c r="AX73" s="54">
        <v>7.18916E-3</v>
      </c>
    </row>
    <row r="74" spans="1:50" x14ac:dyDescent="0.2">
      <c r="A74" s="54">
        <v>25.642458100999999</v>
      </c>
      <c r="B74" s="54">
        <v>3.9656359999999998E-3</v>
      </c>
      <c r="C74" s="54">
        <v>6.0957030000000001E-3</v>
      </c>
      <c r="D74" s="54">
        <v>9.3385250000000003E-3</v>
      </c>
      <c r="E74" s="54">
        <v>4.754271E-3</v>
      </c>
      <c r="F74" s="54">
        <v>6.6796609999999999E-3</v>
      </c>
      <c r="G74" s="54">
        <v>5.4293709999999997E-3</v>
      </c>
      <c r="H74" s="54">
        <v>2.7490610000000001E-3</v>
      </c>
      <c r="I74" s="54">
        <v>4.9054279999999999E-3</v>
      </c>
      <c r="J74" s="54">
        <v>3.3327890000000001E-3</v>
      </c>
      <c r="K74" s="54">
        <v>5.0070890000000002E-3</v>
      </c>
      <c r="L74" s="54">
        <v>3.667483E-3</v>
      </c>
      <c r="M74" s="54">
        <v>4.2901320000000003E-3</v>
      </c>
      <c r="N74" s="54">
        <v>7.6608639999999999E-3</v>
      </c>
      <c r="O74" s="54">
        <v>4.099933E-3</v>
      </c>
      <c r="P74" s="54">
        <v>4.5152880000000001E-3</v>
      </c>
      <c r="Q74" s="54">
        <v>5.1834860000000002E-3</v>
      </c>
      <c r="R74" s="54">
        <v>6.1421619999999996E-3</v>
      </c>
      <c r="S74" s="54">
        <v>4.9145860000000003E-3</v>
      </c>
      <c r="T74" s="54">
        <v>5.7930079999999997E-3</v>
      </c>
      <c r="U74" s="54">
        <v>7.5897120000000002E-3</v>
      </c>
      <c r="V74" s="54">
        <v>7.0285190000000004E-3</v>
      </c>
      <c r="W74" s="54">
        <v>4.4105719999999998E-3</v>
      </c>
      <c r="X74" s="54">
        <v>3.5294329999999998E-3</v>
      </c>
      <c r="Y74" s="54">
        <v>6.330975E-3</v>
      </c>
      <c r="Z74" s="54">
        <v>5.3299640000000004E-3</v>
      </c>
      <c r="AA74" s="54">
        <v>7.5916910000000002E-3</v>
      </c>
      <c r="AB74" s="54">
        <v>6.0830149999999998E-3</v>
      </c>
      <c r="AC74" s="54">
        <v>4.7811800000000003E-3</v>
      </c>
      <c r="AD74" s="54">
        <v>5.9398860000000001E-3</v>
      </c>
      <c r="AE74" s="54">
        <v>4.5130379999999996E-3</v>
      </c>
      <c r="AF74" s="54">
        <v>4.9068510000000003E-3</v>
      </c>
      <c r="AG74" s="54">
        <v>6.41597E-3</v>
      </c>
      <c r="AH74" s="54">
        <v>6.0100400000000003E-3</v>
      </c>
      <c r="AI74" s="54">
        <v>3.6021320000000001E-3</v>
      </c>
      <c r="AJ74" s="54">
        <v>9.3721470000000008E-3</v>
      </c>
      <c r="AK74" s="54">
        <v>4.6224999999999999E-3</v>
      </c>
      <c r="AL74" s="54">
        <v>3.6808990000000001E-3</v>
      </c>
      <c r="AM74" s="54">
        <v>4.732389E-3</v>
      </c>
      <c r="AN74" s="54">
        <v>2.638905E-3</v>
      </c>
      <c r="AO74" s="54">
        <v>6.915849E-3</v>
      </c>
      <c r="AP74" s="54">
        <v>4.1294030000000002E-3</v>
      </c>
      <c r="AQ74" s="54">
        <v>2.5507960000000001E-3</v>
      </c>
      <c r="AR74" s="54">
        <v>5.1032300000000003E-3</v>
      </c>
      <c r="AS74" s="54">
        <v>7.2203470000000002E-3</v>
      </c>
      <c r="AT74" s="54">
        <v>4.9920049999999999E-3</v>
      </c>
      <c r="AU74" s="54">
        <v>2.1131409999999998E-3</v>
      </c>
      <c r="AV74" s="54">
        <v>3.5265399999999999E-3</v>
      </c>
      <c r="AW74" s="54">
        <v>4.6949749999999997E-3</v>
      </c>
      <c r="AX74" s="54">
        <v>6.3062789999999997E-3</v>
      </c>
    </row>
    <row r="75" spans="1:50" x14ac:dyDescent="0.2">
      <c r="A75" s="54">
        <v>26.648044692999999</v>
      </c>
      <c r="B75" s="54">
        <v>4.6566979999999999E-3</v>
      </c>
      <c r="C75" s="54">
        <v>5.0594749999999999E-3</v>
      </c>
      <c r="D75" s="54">
        <v>9.2878249999999996E-3</v>
      </c>
      <c r="E75" s="54">
        <v>5.1991119999999997E-3</v>
      </c>
      <c r="F75" s="54">
        <v>6.4692079999999997E-3</v>
      </c>
      <c r="G75" s="54">
        <v>5.4072540000000002E-3</v>
      </c>
      <c r="H75" s="54">
        <v>2.866557E-3</v>
      </c>
      <c r="I75" s="54">
        <v>4.5875459999999996E-3</v>
      </c>
      <c r="J75" s="54">
        <v>3.4090029999999999E-3</v>
      </c>
      <c r="K75" s="54">
        <v>5.2263270000000002E-3</v>
      </c>
      <c r="L75" s="54">
        <v>3.8646140000000002E-3</v>
      </c>
      <c r="M75" s="54">
        <v>3.7759429999999999E-3</v>
      </c>
      <c r="N75" s="54">
        <v>7.2642959999999999E-3</v>
      </c>
      <c r="O75" s="54">
        <v>4.0694520000000003E-3</v>
      </c>
      <c r="P75" s="54">
        <v>4.6015589999999999E-3</v>
      </c>
      <c r="Q75" s="54">
        <v>4.6685110000000002E-3</v>
      </c>
      <c r="R75" s="54">
        <v>5.6544819999999997E-3</v>
      </c>
      <c r="S75" s="54">
        <v>4.498826E-3</v>
      </c>
      <c r="T75" s="54">
        <v>5.9263049999999998E-3</v>
      </c>
      <c r="U75" s="54">
        <v>8.3183519999999993E-3</v>
      </c>
      <c r="V75" s="54">
        <v>6.8480429999999998E-3</v>
      </c>
      <c r="W75" s="54">
        <v>4.2894129999999997E-3</v>
      </c>
      <c r="X75" s="54">
        <v>3.8554919999999999E-3</v>
      </c>
      <c r="Y75" s="54">
        <v>5.4419020000000002E-3</v>
      </c>
      <c r="Z75" s="54">
        <v>5.2397140000000004E-3</v>
      </c>
      <c r="AA75" s="54">
        <v>7.7903859999999998E-3</v>
      </c>
      <c r="AB75" s="54">
        <v>5.6621750000000002E-3</v>
      </c>
      <c r="AC75" s="54">
        <v>4.5051529999999996E-3</v>
      </c>
      <c r="AD75" s="54">
        <v>5.771801E-3</v>
      </c>
      <c r="AE75" s="54">
        <v>4.5635229999999999E-3</v>
      </c>
      <c r="AF75" s="54">
        <v>4.7079579999999999E-3</v>
      </c>
      <c r="AG75" s="54">
        <v>6.8263250000000003E-3</v>
      </c>
      <c r="AH75" s="54">
        <v>7.1924049999999998E-3</v>
      </c>
      <c r="AI75" s="54">
        <v>3.4536860000000001E-3</v>
      </c>
      <c r="AJ75" s="54">
        <v>8.7110150000000008E-3</v>
      </c>
      <c r="AK75" s="54">
        <v>5.9070349999999997E-3</v>
      </c>
      <c r="AL75" s="54">
        <v>3.3557740000000002E-3</v>
      </c>
      <c r="AM75" s="54">
        <v>5.8714020000000004E-3</v>
      </c>
      <c r="AN75" s="54">
        <v>3.0937880000000001E-3</v>
      </c>
      <c r="AO75" s="54">
        <v>7.1091380000000001E-3</v>
      </c>
      <c r="AP75" s="54">
        <v>4.5326710000000003E-3</v>
      </c>
      <c r="AQ75" s="54">
        <v>2.7310419999999999E-3</v>
      </c>
      <c r="AR75" s="54">
        <v>5.3322889999999996E-3</v>
      </c>
      <c r="AS75" s="54">
        <v>6.8619739999999999E-3</v>
      </c>
      <c r="AT75" s="54">
        <v>4.9888980000000003E-3</v>
      </c>
      <c r="AU75" s="54">
        <v>2.4233229999999998E-3</v>
      </c>
      <c r="AV75" s="54">
        <v>3.6941209999999999E-3</v>
      </c>
      <c r="AW75" s="54">
        <v>5.5557849999999997E-3</v>
      </c>
      <c r="AX75" s="54">
        <v>7.0154830000000003E-3</v>
      </c>
    </row>
    <row r="76" spans="1:50" x14ac:dyDescent="0.2">
      <c r="A76" s="54">
        <v>27.653631284999999</v>
      </c>
      <c r="B76" s="54">
        <v>4.8512329999999999E-3</v>
      </c>
      <c r="C76" s="54">
        <v>4.8876630000000004E-3</v>
      </c>
      <c r="D76" s="54">
        <v>8.6157639999999997E-3</v>
      </c>
      <c r="E76" s="54">
        <v>5.1368439999999998E-3</v>
      </c>
      <c r="F76" s="54">
        <v>6.2356290000000003E-3</v>
      </c>
      <c r="G76" s="54">
        <v>5.5094569999999997E-3</v>
      </c>
      <c r="H76" s="54">
        <v>2.7638749999999998E-3</v>
      </c>
      <c r="I76" s="54">
        <v>4.0152169999999997E-3</v>
      </c>
      <c r="J76" s="54">
        <v>3.3141519999999999E-3</v>
      </c>
      <c r="K76" s="54">
        <v>6.0366660000000004E-3</v>
      </c>
      <c r="L76" s="54">
        <v>3.7220550000000002E-3</v>
      </c>
      <c r="M76" s="54">
        <v>3.1120430000000001E-3</v>
      </c>
      <c r="N76" s="54">
        <v>7.3270150000000001E-3</v>
      </c>
      <c r="O76" s="54">
        <v>4.1182609999999998E-3</v>
      </c>
      <c r="P76" s="54">
        <v>4.901893E-3</v>
      </c>
      <c r="Q76" s="54">
        <v>4.0677079999999997E-3</v>
      </c>
      <c r="R76" s="54">
        <v>5.1858690000000001E-3</v>
      </c>
      <c r="S76" s="54">
        <v>4.1182129999999999E-3</v>
      </c>
      <c r="T76" s="54">
        <v>5.6483929999999998E-3</v>
      </c>
      <c r="U76" s="54">
        <v>8.8206940000000005E-3</v>
      </c>
      <c r="V76" s="54">
        <v>6.9181420000000004E-3</v>
      </c>
      <c r="W76" s="54">
        <v>4.0098080000000001E-3</v>
      </c>
      <c r="X76" s="54">
        <v>3.5420569999999999E-3</v>
      </c>
      <c r="Y76" s="54">
        <v>5.5277299999999998E-3</v>
      </c>
      <c r="Z76" s="54">
        <v>5.2223399999999998E-3</v>
      </c>
      <c r="AA76" s="54">
        <v>7.8672510000000005E-3</v>
      </c>
      <c r="AB76" s="54">
        <v>5.0336979999999996E-3</v>
      </c>
      <c r="AC76" s="54">
        <v>4.7176400000000004E-3</v>
      </c>
      <c r="AD76" s="54">
        <v>5.3103589999999997E-3</v>
      </c>
      <c r="AE76" s="54">
        <v>3.8612500000000001E-3</v>
      </c>
      <c r="AF76" s="54">
        <v>5.0334890000000004E-3</v>
      </c>
      <c r="AG76" s="54">
        <v>6.1100340000000003E-3</v>
      </c>
      <c r="AH76" s="54">
        <v>6.7858559999999998E-3</v>
      </c>
      <c r="AI76" s="54">
        <v>3.2277349999999998E-3</v>
      </c>
      <c r="AJ76" s="54">
        <v>8.7823099999999998E-3</v>
      </c>
      <c r="AK76" s="54">
        <v>5.783346E-3</v>
      </c>
      <c r="AL76" s="54">
        <v>2.85359E-3</v>
      </c>
      <c r="AM76" s="54">
        <v>6.4366839999999998E-3</v>
      </c>
      <c r="AN76" s="54">
        <v>2.470528E-3</v>
      </c>
      <c r="AO76" s="54">
        <v>6.9429360000000002E-3</v>
      </c>
      <c r="AP76" s="54">
        <v>4.1695300000000003E-3</v>
      </c>
      <c r="AQ76" s="54">
        <v>2.332598E-3</v>
      </c>
      <c r="AR76" s="54">
        <v>5.1368860000000002E-3</v>
      </c>
      <c r="AS76" s="54">
        <v>6.0608750000000003E-3</v>
      </c>
      <c r="AT76" s="54">
        <v>6.046755E-3</v>
      </c>
      <c r="AU76" s="54">
        <v>1.987759E-3</v>
      </c>
      <c r="AV76" s="54">
        <v>3.5430309999999999E-3</v>
      </c>
      <c r="AW76" s="54">
        <v>6.0045769999999997E-3</v>
      </c>
      <c r="AX76" s="54">
        <v>6.4198129999999999E-3</v>
      </c>
    </row>
    <row r="77" spans="1:50" x14ac:dyDescent="0.2">
      <c r="A77" s="54">
        <v>28.659217877</v>
      </c>
      <c r="B77" s="54">
        <v>4.4642750000000002E-3</v>
      </c>
      <c r="C77" s="54">
        <v>5.0170609999999997E-3</v>
      </c>
      <c r="D77" s="54">
        <v>7.7932030000000003E-3</v>
      </c>
      <c r="E77" s="54">
        <v>4.3688160000000002E-3</v>
      </c>
      <c r="F77" s="54">
        <v>6.0376450000000003E-3</v>
      </c>
      <c r="G77" s="54">
        <v>5.9536140000000003E-3</v>
      </c>
      <c r="H77" s="54">
        <v>2.8064330000000001E-3</v>
      </c>
      <c r="I77" s="54">
        <v>3.8477889999999999E-3</v>
      </c>
      <c r="J77" s="54">
        <v>3.2602690000000001E-3</v>
      </c>
      <c r="K77" s="54">
        <v>6.2153219999999997E-3</v>
      </c>
      <c r="L77" s="54">
        <v>3.4392490000000001E-3</v>
      </c>
      <c r="M77" s="54">
        <v>3.1397930000000001E-3</v>
      </c>
      <c r="N77" s="54">
        <v>6.9933160000000003E-3</v>
      </c>
      <c r="O77" s="54">
        <v>3.826814E-3</v>
      </c>
      <c r="P77" s="54">
        <v>4.4620509999999999E-3</v>
      </c>
      <c r="Q77" s="54">
        <v>3.9425190000000002E-3</v>
      </c>
      <c r="R77" s="54">
        <v>5.1549339999999999E-3</v>
      </c>
      <c r="S77" s="54">
        <v>3.9549299999999997E-3</v>
      </c>
      <c r="T77" s="54">
        <v>5.2242E-3</v>
      </c>
      <c r="U77" s="54">
        <v>8.2427420000000008E-3</v>
      </c>
      <c r="V77" s="54">
        <v>7.3400560000000002E-3</v>
      </c>
      <c r="W77" s="54">
        <v>4.0435760000000001E-3</v>
      </c>
      <c r="X77" s="54">
        <v>3.1463329999999999E-3</v>
      </c>
      <c r="Y77" s="54">
        <v>6.6900559999999998E-3</v>
      </c>
      <c r="Z77" s="54">
        <v>5.4467559999999996E-3</v>
      </c>
      <c r="AA77" s="54">
        <v>7.5622989999999998E-3</v>
      </c>
      <c r="AB77" s="54">
        <v>4.586634E-3</v>
      </c>
      <c r="AC77" s="54">
        <v>4.6117780000000004E-3</v>
      </c>
      <c r="AD77" s="54">
        <v>4.8372220000000004E-3</v>
      </c>
      <c r="AE77" s="54">
        <v>3.5270039999999998E-3</v>
      </c>
      <c r="AF77" s="54">
        <v>4.9886360000000003E-3</v>
      </c>
      <c r="AG77" s="54">
        <v>5.3870669999999997E-3</v>
      </c>
      <c r="AH77" s="54">
        <v>6.7383729999999998E-3</v>
      </c>
      <c r="AI77" s="54">
        <v>3.2443960000000001E-3</v>
      </c>
      <c r="AJ77" s="54">
        <v>8.4631229999999995E-3</v>
      </c>
      <c r="AK77" s="54">
        <v>6.4569689999999999E-3</v>
      </c>
      <c r="AL77" s="54">
        <v>2.7223799999999999E-3</v>
      </c>
      <c r="AM77" s="54">
        <v>6.5634899999999999E-3</v>
      </c>
      <c r="AN77" s="54">
        <v>3.045463E-3</v>
      </c>
      <c r="AO77" s="54">
        <v>7.8117589999999997E-3</v>
      </c>
      <c r="AP77" s="54">
        <v>3.9784590000000002E-3</v>
      </c>
      <c r="AQ77" s="54">
        <v>2.3930990000000001E-3</v>
      </c>
      <c r="AR77" s="54">
        <v>4.8090529999999998E-3</v>
      </c>
      <c r="AS77" s="54">
        <v>5.6002359999999998E-3</v>
      </c>
      <c r="AT77" s="54">
        <v>5.6921890000000003E-3</v>
      </c>
      <c r="AU77" s="54">
        <v>1.8855899999999999E-3</v>
      </c>
      <c r="AV77" s="54">
        <v>3.641933E-3</v>
      </c>
      <c r="AW77" s="54">
        <v>6.0325250000000004E-3</v>
      </c>
      <c r="AX77" s="54">
        <v>5.7120189999999996E-3</v>
      </c>
    </row>
    <row r="78" spans="1:50" x14ac:dyDescent="0.2">
      <c r="A78" s="54">
        <v>29.664804469</v>
      </c>
      <c r="B78" s="54">
        <v>3.858162E-3</v>
      </c>
      <c r="C78" s="54">
        <v>4.6356189999999997E-3</v>
      </c>
      <c r="D78" s="54">
        <v>5.7786180000000001E-3</v>
      </c>
      <c r="E78" s="54">
        <v>4.2955090000000003E-3</v>
      </c>
      <c r="F78" s="54">
        <v>5.8461269999999996E-3</v>
      </c>
      <c r="G78" s="54">
        <v>5.8439420000000004E-3</v>
      </c>
      <c r="H78" s="54">
        <v>2.7740389999999998E-3</v>
      </c>
      <c r="I78" s="54">
        <v>3.5229509999999999E-3</v>
      </c>
      <c r="J78" s="54">
        <v>3.1686549999999998E-3</v>
      </c>
      <c r="K78" s="54">
        <v>5.6825920000000002E-3</v>
      </c>
      <c r="L78" s="54">
        <v>3.4330929999999999E-3</v>
      </c>
      <c r="M78" s="54">
        <v>3.328311E-3</v>
      </c>
      <c r="N78" s="54">
        <v>6.464544E-3</v>
      </c>
      <c r="O78" s="54">
        <v>3.7306959999999999E-3</v>
      </c>
      <c r="P78" s="54">
        <v>3.9299419999999996E-3</v>
      </c>
      <c r="Q78" s="54">
        <v>3.6542850000000002E-3</v>
      </c>
      <c r="R78" s="54">
        <v>5.0362860000000001E-3</v>
      </c>
      <c r="S78" s="54">
        <v>3.5279700000000001E-3</v>
      </c>
      <c r="T78" s="54">
        <v>4.9443680000000002E-3</v>
      </c>
      <c r="U78" s="54">
        <v>7.6875240000000003E-3</v>
      </c>
      <c r="V78" s="54">
        <v>6.686628E-3</v>
      </c>
      <c r="W78" s="54">
        <v>3.8468370000000001E-3</v>
      </c>
      <c r="X78" s="54">
        <v>3.3348729999999999E-3</v>
      </c>
      <c r="Y78" s="54">
        <v>6.5023290000000003E-3</v>
      </c>
      <c r="Z78" s="54">
        <v>5.7152959999999999E-3</v>
      </c>
      <c r="AA78" s="54">
        <v>7.0912780000000003E-3</v>
      </c>
      <c r="AB78" s="54">
        <v>4.2325599999999998E-3</v>
      </c>
      <c r="AC78" s="54">
        <v>4.749161E-3</v>
      </c>
      <c r="AD78" s="54">
        <v>4.3999479999999999E-3</v>
      </c>
      <c r="AE78" s="54">
        <v>3.5169350000000001E-3</v>
      </c>
      <c r="AF78" s="54">
        <v>4.455891E-3</v>
      </c>
      <c r="AG78" s="54">
        <v>5.1747920000000001E-3</v>
      </c>
      <c r="AH78" s="54">
        <v>5.6707279999999999E-3</v>
      </c>
      <c r="AI78" s="54">
        <v>3.280739E-3</v>
      </c>
      <c r="AJ78" s="54">
        <v>8.7473740000000005E-3</v>
      </c>
      <c r="AK78" s="54">
        <v>7.1531470000000003E-3</v>
      </c>
      <c r="AL78" s="54">
        <v>2.8416520000000001E-3</v>
      </c>
      <c r="AM78" s="54">
        <v>6.5633660000000002E-3</v>
      </c>
      <c r="AN78" s="54">
        <v>2.788142E-3</v>
      </c>
      <c r="AO78" s="54">
        <v>8.0883959999999994E-3</v>
      </c>
      <c r="AP78" s="54">
        <v>4.2192549999999999E-3</v>
      </c>
      <c r="AQ78" s="54">
        <v>2.5618020000000002E-3</v>
      </c>
      <c r="AR78" s="54">
        <v>4.4293559999999997E-3</v>
      </c>
      <c r="AS78" s="54">
        <v>5.2774859999999996E-3</v>
      </c>
      <c r="AT78" s="54">
        <v>5.4101829999999998E-3</v>
      </c>
      <c r="AU78" s="54">
        <v>1.921564E-3</v>
      </c>
      <c r="AV78" s="54">
        <v>3.7648880000000001E-3</v>
      </c>
      <c r="AW78" s="54">
        <v>6.233209E-3</v>
      </c>
      <c r="AX78" s="54">
        <v>5.7325220000000003E-3</v>
      </c>
    </row>
    <row r="79" spans="1:50" x14ac:dyDescent="0.2">
      <c r="A79" s="54">
        <v>30.670391061</v>
      </c>
      <c r="B79" s="54">
        <v>3.5521099999999998E-3</v>
      </c>
      <c r="C79" s="54">
        <v>4.2308939999999998E-3</v>
      </c>
      <c r="D79" s="54">
        <v>5.5796939999999996E-3</v>
      </c>
      <c r="E79" s="54">
        <v>4.3976659999999997E-3</v>
      </c>
      <c r="F79" s="54">
        <v>5.569854E-3</v>
      </c>
      <c r="G79" s="54">
        <v>5.9323639999999999E-3</v>
      </c>
      <c r="H79" s="54">
        <v>2.7009899999999999E-3</v>
      </c>
      <c r="I79" s="54">
        <v>3.19784E-3</v>
      </c>
      <c r="J79" s="54">
        <v>3.0774719999999999E-3</v>
      </c>
      <c r="K79" s="54">
        <v>6.160179E-3</v>
      </c>
      <c r="L79" s="54">
        <v>3.0013190000000001E-3</v>
      </c>
      <c r="M79" s="54">
        <v>3.1878380000000001E-3</v>
      </c>
      <c r="N79" s="54">
        <v>6.175949E-3</v>
      </c>
      <c r="O79" s="54">
        <v>3.7038890000000001E-3</v>
      </c>
      <c r="P79" s="54">
        <v>3.9737059999999996E-3</v>
      </c>
      <c r="Q79" s="54">
        <v>3.6250330000000002E-3</v>
      </c>
      <c r="R79" s="54">
        <v>4.5269799999999999E-3</v>
      </c>
      <c r="S79" s="54">
        <v>3.3897509999999999E-3</v>
      </c>
      <c r="T79" s="54">
        <v>4.8016329999999996E-3</v>
      </c>
      <c r="U79" s="54">
        <v>7.1310100000000001E-3</v>
      </c>
      <c r="V79" s="54">
        <v>5.8339239999999999E-3</v>
      </c>
      <c r="W79" s="54">
        <v>3.6978269999999999E-3</v>
      </c>
      <c r="X79" s="54">
        <v>3.5524369999999999E-3</v>
      </c>
      <c r="Y79" s="54">
        <v>5.7004509999999996E-3</v>
      </c>
      <c r="Z79" s="54">
        <v>5.9577809999999997E-3</v>
      </c>
      <c r="AA79" s="54">
        <v>6.958601E-3</v>
      </c>
      <c r="AB79" s="54">
        <v>3.9261319999999997E-3</v>
      </c>
      <c r="AC79" s="54">
        <v>4.7762600000000001E-3</v>
      </c>
      <c r="AD79" s="54">
        <v>4.0685019999999999E-3</v>
      </c>
      <c r="AE79" s="54">
        <v>3.5314220000000002E-3</v>
      </c>
      <c r="AF79" s="54">
        <v>4.0410680000000001E-3</v>
      </c>
      <c r="AG79" s="54">
        <v>4.6371149999999998E-3</v>
      </c>
      <c r="AH79" s="54">
        <v>4.574397E-3</v>
      </c>
      <c r="AI79" s="54">
        <v>3.0706190000000001E-3</v>
      </c>
      <c r="AJ79" s="54">
        <v>9.0243300000000005E-3</v>
      </c>
      <c r="AK79" s="54">
        <v>6.1252670000000002E-3</v>
      </c>
      <c r="AL79" s="54">
        <v>2.6964939999999998E-3</v>
      </c>
      <c r="AM79" s="54">
        <v>6.7332349999999997E-3</v>
      </c>
      <c r="AN79" s="54">
        <v>2.7496479999999999E-3</v>
      </c>
      <c r="AO79" s="54">
        <v>7.5672250000000003E-3</v>
      </c>
      <c r="AP79" s="54">
        <v>4.1311159999999998E-3</v>
      </c>
      <c r="AQ79" s="54">
        <v>2.4658319999999998E-3</v>
      </c>
      <c r="AR79" s="54">
        <v>4.1909099999999999E-3</v>
      </c>
      <c r="AS79" s="54">
        <v>4.994788E-3</v>
      </c>
      <c r="AT79" s="54">
        <v>4.5607349999999998E-3</v>
      </c>
      <c r="AU79" s="54">
        <v>1.818011E-3</v>
      </c>
      <c r="AV79" s="54">
        <v>3.8306630000000002E-3</v>
      </c>
      <c r="AW79" s="54">
        <v>6.2081519999999998E-3</v>
      </c>
      <c r="AX79" s="54">
        <v>5.6601170000000001E-3</v>
      </c>
    </row>
    <row r="80" spans="1:50" x14ac:dyDescent="0.2">
      <c r="A80" s="54">
        <v>31.675977654</v>
      </c>
      <c r="B80" s="54">
        <v>3.4116429999999998E-3</v>
      </c>
      <c r="C80" s="54">
        <v>4.1537739999999998E-3</v>
      </c>
      <c r="D80" s="54">
        <v>6.9560739999999996E-3</v>
      </c>
      <c r="E80" s="54">
        <v>4.3531940000000003E-3</v>
      </c>
      <c r="F80" s="54">
        <v>5.5282159999999999E-3</v>
      </c>
      <c r="G80" s="54">
        <v>6.8843200000000002E-3</v>
      </c>
      <c r="H80" s="54">
        <v>2.6987909999999999E-3</v>
      </c>
      <c r="I80" s="54">
        <v>2.9954449999999998E-3</v>
      </c>
      <c r="J80" s="54">
        <v>2.9677620000000001E-3</v>
      </c>
      <c r="K80" s="54">
        <v>6.3341509999999997E-3</v>
      </c>
      <c r="L80" s="54">
        <v>2.873834E-3</v>
      </c>
      <c r="M80" s="54">
        <v>2.9976690000000001E-3</v>
      </c>
      <c r="N80" s="54">
        <v>6.5749750000000003E-3</v>
      </c>
      <c r="O80" s="54">
        <v>3.2468050000000002E-3</v>
      </c>
      <c r="P80" s="54">
        <v>4.214186E-3</v>
      </c>
      <c r="Q80" s="54">
        <v>3.7568649999999999E-3</v>
      </c>
      <c r="R80" s="54">
        <v>4.1777740000000004E-3</v>
      </c>
      <c r="S80" s="54">
        <v>3.7542669999999999E-3</v>
      </c>
      <c r="T80" s="54">
        <v>4.4452069999999996E-3</v>
      </c>
      <c r="U80" s="54">
        <v>6.2717090000000003E-3</v>
      </c>
      <c r="V80" s="54">
        <v>5.333071E-3</v>
      </c>
      <c r="W80" s="54">
        <v>3.7116200000000001E-3</v>
      </c>
      <c r="X80" s="54">
        <v>3.6306049999999999E-3</v>
      </c>
      <c r="Y80" s="54">
        <v>5.2198540000000003E-3</v>
      </c>
      <c r="Z80" s="54">
        <v>6.0907749999999997E-3</v>
      </c>
      <c r="AA80" s="54">
        <v>7.10196E-3</v>
      </c>
      <c r="AB80" s="54">
        <v>3.6559079999999998E-3</v>
      </c>
      <c r="AC80" s="54">
        <v>4.4622669999999998E-3</v>
      </c>
      <c r="AD80" s="54">
        <v>3.7914070000000001E-3</v>
      </c>
      <c r="AE80" s="54">
        <v>3.40551E-3</v>
      </c>
      <c r="AF80" s="54">
        <v>4.0653140000000004E-3</v>
      </c>
      <c r="AG80" s="54">
        <v>4.2098730000000003E-3</v>
      </c>
      <c r="AH80" s="54">
        <v>3.8351280000000001E-3</v>
      </c>
      <c r="AI80" s="54">
        <v>2.9245370000000001E-3</v>
      </c>
      <c r="AJ80" s="54">
        <v>8.2086820000000001E-3</v>
      </c>
      <c r="AK80" s="54">
        <v>5.8081920000000002E-3</v>
      </c>
      <c r="AL80" s="54">
        <v>2.6238450000000001E-3</v>
      </c>
      <c r="AM80" s="54">
        <v>6.5727140000000003E-3</v>
      </c>
      <c r="AN80" s="54">
        <v>2.8997150000000002E-3</v>
      </c>
      <c r="AO80" s="54">
        <v>7.3464059999999998E-3</v>
      </c>
      <c r="AP80" s="54">
        <v>3.8301920000000001E-3</v>
      </c>
      <c r="AQ80" s="54">
        <v>2.4666860000000001E-3</v>
      </c>
      <c r="AR80" s="54">
        <v>4.098305E-3</v>
      </c>
      <c r="AS80" s="54">
        <v>4.8081779999999998E-3</v>
      </c>
      <c r="AT80" s="54">
        <v>4.8160529999999998E-3</v>
      </c>
      <c r="AU80" s="54">
        <v>1.740119E-3</v>
      </c>
      <c r="AV80" s="54">
        <v>3.638442E-3</v>
      </c>
      <c r="AW80" s="54">
        <v>6.0775450000000002E-3</v>
      </c>
      <c r="AX80" s="54">
        <v>5.9805850000000001E-3</v>
      </c>
    </row>
    <row r="81" spans="1:50" x14ac:dyDescent="0.2">
      <c r="A81" s="54">
        <v>32.681564246000001</v>
      </c>
      <c r="B81" s="54">
        <v>3.7501629999999999E-3</v>
      </c>
      <c r="C81" s="54">
        <v>4.3188009999999997E-3</v>
      </c>
      <c r="D81" s="54">
        <v>6.798391E-3</v>
      </c>
      <c r="E81" s="54">
        <v>4.47643E-3</v>
      </c>
      <c r="F81" s="54">
        <v>5.1935230000000002E-3</v>
      </c>
      <c r="G81" s="54">
        <v>7.9184470000000003E-3</v>
      </c>
      <c r="H81" s="54">
        <v>2.7527820000000001E-3</v>
      </c>
      <c r="I81" s="54">
        <v>2.9023510000000001E-3</v>
      </c>
      <c r="J81" s="54">
        <v>2.870778E-3</v>
      </c>
      <c r="K81" s="54">
        <v>5.4370829999999997E-3</v>
      </c>
      <c r="L81" s="54">
        <v>2.6720730000000001E-3</v>
      </c>
      <c r="M81" s="54">
        <v>2.8613100000000002E-3</v>
      </c>
      <c r="N81" s="54">
        <v>5.7841059999999998E-3</v>
      </c>
      <c r="O81" s="54">
        <v>3.4379179999999999E-3</v>
      </c>
      <c r="P81" s="54">
        <v>4.485798E-3</v>
      </c>
      <c r="Q81" s="54">
        <v>3.3653899999999998E-3</v>
      </c>
      <c r="R81" s="54">
        <v>3.9027160000000001E-3</v>
      </c>
      <c r="S81" s="54">
        <v>3.7174679999999998E-3</v>
      </c>
      <c r="T81" s="54">
        <v>3.9196309999999998E-3</v>
      </c>
      <c r="U81" s="54">
        <v>5.6496949999999997E-3</v>
      </c>
      <c r="V81" s="54">
        <v>5.230836E-3</v>
      </c>
      <c r="W81" s="54">
        <v>3.6902630000000001E-3</v>
      </c>
      <c r="X81" s="54">
        <v>3.7659569999999999E-3</v>
      </c>
      <c r="Y81" s="54">
        <v>5.4628050000000003E-3</v>
      </c>
      <c r="Z81" s="54">
        <v>6.0434349999999998E-3</v>
      </c>
      <c r="AA81" s="54">
        <v>7.0054740000000002E-3</v>
      </c>
      <c r="AB81" s="54">
        <v>3.4086989999999998E-3</v>
      </c>
      <c r="AC81" s="54">
        <v>4.787225E-3</v>
      </c>
      <c r="AD81" s="54">
        <v>3.5721989999999999E-3</v>
      </c>
      <c r="AE81" s="54">
        <v>3.3072919999999999E-3</v>
      </c>
      <c r="AF81" s="54">
        <v>3.8400489999999999E-3</v>
      </c>
      <c r="AG81" s="54">
        <v>3.8689879999999999E-3</v>
      </c>
      <c r="AH81" s="54">
        <v>3.8903409999999999E-3</v>
      </c>
      <c r="AI81" s="54">
        <v>3.1792790000000001E-3</v>
      </c>
      <c r="AJ81" s="54">
        <v>7.5080670000000002E-3</v>
      </c>
      <c r="AK81" s="54">
        <v>5.4015900000000004E-3</v>
      </c>
      <c r="AL81" s="54">
        <v>2.8117720000000001E-3</v>
      </c>
      <c r="AM81" s="54">
        <v>6.6314499999999997E-3</v>
      </c>
      <c r="AN81" s="54">
        <v>2.7853800000000001E-3</v>
      </c>
      <c r="AO81" s="54">
        <v>7.6103489999999998E-3</v>
      </c>
      <c r="AP81" s="54">
        <v>4.0096079999999996E-3</v>
      </c>
      <c r="AQ81" s="54">
        <v>2.03447E-3</v>
      </c>
      <c r="AR81" s="54">
        <v>4.1144329999999998E-3</v>
      </c>
      <c r="AS81" s="54">
        <v>4.4579650000000004E-3</v>
      </c>
      <c r="AT81" s="54">
        <v>4.6695260000000002E-3</v>
      </c>
      <c r="AU81" s="54">
        <v>1.658573E-3</v>
      </c>
      <c r="AV81" s="54">
        <v>3.45758E-3</v>
      </c>
      <c r="AW81" s="54">
        <v>6.2029499999999996E-3</v>
      </c>
      <c r="AX81" s="54">
        <v>5.7165640000000004E-3</v>
      </c>
    </row>
    <row r="82" spans="1:50" x14ac:dyDescent="0.2">
      <c r="A82" s="54">
        <v>33.687150838000001</v>
      </c>
      <c r="B82" s="54">
        <v>3.595652E-3</v>
      </c>
      <c r="C82" s="54">
        <v>4.3943940000000003E-3</v>
      </c>
      <c r="D82" s="54">
        <v>5.8590059999999999E-3</v>
      </c>
      <c r="E82" s="54">
        <v>3.8034050000000002E-3</v>
      </c>
      <c r="F82" s="54">
        <v>5.0096639999999996E-3</v>
      </c>
      <c r="G82" s="54">
        <v>8.4985890000000008E-3</v>
      </c>
      <c r="H82" s="54">
        <v>2.7775679999999998E-3</v>
      </c>
      <c r="I82" s="54">
        <v>2.6438830000000001E-3</v>
      </c>
      <c r="J82" s="54">
        <v>2.7871469999999998E-3</v>
      </c>
      <c r="K82" s="54">
        <v>4.7281349999999996E-3</v>
      </c>
      <c r="L82" s="54">
        <v>2.8360220000000001E-3</v>
      </c>
      <c r="M82" s="54">
        <v>2.8144569999999998E-3</v>
      </c>
      <c r="N82" s="54">
        <v>5.1775290000000002E-3</v>
      </c>
      <c r="O82" s="54">
        <v>3.322396E-3</v>
      </c>
      <c r="P82" s="54">
        <v>4.3609510000000001E-3</v>
      </c>
      <c r="Q82" s="54">
        <v>3.509056E-3</v>
      </c>
      <c r="R82" s="54">
        <v>3.6889069999999999E-3</v>
      </c>
      <c r="S82" s="54">
        <v>3.6696879999999999E-3</v>
      </c>
      <c r="T82" s="54">
        <v>3.6985719999999998E-3</v>
      </c>
      <c r="U82" s="54">
        <v>5.2776280000000004E-3</v>
      </c>
      <c r="V82" s="54">
        <v>4.3900420000000002E-3</v>
      </c>
      <c r="W82" s="54">
        <v>3.5412659999999999E-3</v>
      </c>
      <c r="X82" s="54">
        <v>3.8339799999999999E-3</v>
      </c>
      <c r="Y82" s="54">
        <v>5.653206E-3</v>
      </c>
      <c r="Z82" s="54">
        <v>5.8526539999999997E-3</v>
      </c>
      <c r="AA82" s="54">
        <v>6.504068E-3</v>
      </c>
      <c r="AB82" s="54">
        <v>3.2384779999999999E-3</v>
      </c>
      <c r="AC82" s="54">
        <v>5.488901E-3</v>
      </c>
      <c r="AD82" s="54">
        <v>3.39449E-3</v>
      </c>
      <c r="AE82" s="54">
        <v>3.4773569999999999E-3</v>
      </c>
      <c r="AF82" s="54">
        <v>3.571645E-3</v>
      </c>
      <c r="AG82" s="54">
        <v>3.7660189999999998E-3</v>
      </c>
      <c r="AH82" s="54">
        <v>3.9958449999999996E-3</v>
      </c>
      <c r="AI82" s="54">
        <v>3.246666E-3</v>
      </c>
      <c r="AJ82" s="54">
        <v>7.3533790000000002E-3</v>
      </c>
      <c r="AK82" s="54">
        <v>6.0432649999999999E-3</v>
      </c>
      <c r="AL82" s="54">
        <v>2.6284379999999999E-3</v>
      </c>
      <c r="AM82" s="54">
        <v>7.1330459999999997E-3</v>
      </c>
      <c r="AN82" s="54">
        <v>3.1014699999999998E-3</v>
      </c>
      <c r="AO82" s="54">
        <v>7.9214479999999993E-3</v>
      </c>
      <c r="AP82" s="54">
        <v>4.1832909999999996E-3</v>
      </c>
      <c r="AQ82" s="54">
        <v>1.803607E-3</v>
      </c>
      <c r="AR82" s="54">
        <v>4.1498519999999999E-3</v>
      </c>
      <c r="AS82" s="54">
        <v>4.6428880000000004E-3</v>
      </c>
      <c r="AT82" s="54">
        <v>4.2267019999999997E-3</v>
      </c>
      <c r="AU82" s="54">
        <v>1.7451140000000001E-3</v>
      </c>
      <c r="AV82" s="54">
        <v>3.5219309999999998E-3</v>
      </c>
      <c r="AW82" s="54">
        <v>6.5315149999999999E-3</v>
      </c>
      <c r="AX82" s="54">
        <v>5.5287660000000001E-3</v>
      </c>
    </row>
    <row r="83" spans="1:50" x14ac:dyDescent="0.2">
      <c r="A83" s="54">
        <v>34.692737430000001</v>
      </c>
      <c r="B83" s="54">
        <v>3.491578E-3</v>
      </c>
      <c r="C83" s="54">
        <v>4.2128670000000003E-3</v>
      </c>
      <c r="D83" s="54">
        <v>7.1587600000000001E-3</v>
      </c>
      <c r="E83" s="54">
        <v>3.3440060000000001E-3</v>
      </c>
      <c r="F83" s="54">
        <v>4.9363280000000002E-3</v>
      </c>
      <c r="G83" s="54">
        <v>8.5900939999999995E-3</v>
      </c>
      <c r="H83" s="54">
        <v>2.6829549999999999E-3</v>
      </c>
      <c r="I83" s="54">
        <v>2.4412869999999999E-3</v>
      </c>
      <c r="J83" s="54">
        <v>2.725225E-3</v>
      </c>
      <c r="K83" s="54">
        <v>4.0647130000000002E-3</v>
      </c>
      <c r="L83" s="54">
        <v>3.0701550000000002E-3</v>
      </c>
      <c r="M83" s="54">
        <v>2.7055360000000001E-3</v>
      </c>
      <c r="N83" s="54">
        <v>5.484488E-3</v>
      </c>
      <c r="O83" s="54">
        <v>3.5262539999999999E-3</v>
      </c>
      <c r="P83" s="54">
        <v>4.9840730000000003E-3</v>
      </c>
      <c r="Q83" s="54">
        <v>3.4089989999999998E-3</v>
      </c>
      <c r="R83" s="54">
        <v>3.4554669999999998E-3</v>
      </c>
      <c r="S83" s="54">
        <v>3.886348E-3</v>
      </c>
      <c r="T83" s="54">
        <v>4.0065939999999996E-3</v>
      </c>
      <c r="U83" s="54">
        <v>5.1175689999999998E-3</v>
      </c>
      <c r="V83" s="54">
        <v>4.1489810000000004E-3</v>
      </c>
      <c r="W83" s="54">
        <v>3.7419060000000001E-3</v>
      </c>
      <c r="X83" s="54">
        <v>3.766911E-3</v>
      </c>
      <c r="Y83" s="54">
        <v>5.1725110000000003E-3</v>
      </c>
      <c r="Z83" s="54">
        <v>5.5193730000000002E-3</v>
      </c>
      <c r="AA83" s="54">
        <v>5.8210290000000001E-3</v>
      </c>
      <c r="AB83" s="54">
        <v>3.0568349999999999E-3</v>
      </c>
      <c r="AC83" s="54">
        <v>5.5429049999999999E-3</v>
      </c>
      <c r="AD83" s="54">
        <v>3.2031109999999998E-3</v>
      </c>
      <c r="AE83" s="54">
        <v>3.6663500000000001E-3</v>
      </c>
      <c r="AF83" s="54">
        <v>3.7806239999999998E-3</v>
      </c>
      <c r="AG83" s="54">
        <v>3.4933020000000002E-3</v>
      </c>
      <c r="AH83" s="54">
        <v>4.1630410000000001E-3</v>
      </c>
      <c r="AI83" s="54">
        <v>2.9410830000000002E-3</v>
      </c>
      <c r="AJ83" s="54">
        <v>6.8124129999999998E-3</v>
      </c>
      <c r="AK83" s="54">
        <v>6.3102490000000004E-3</v>
      </c>
      <c r="AL83" s="54">
        <v>2.2575410000000001E-3</v>
      </c>
      <c r="AM83" s="54">
        <v>7.3474680000000002E-3</v>
      </c>
      <c r="AN83" s="54">
        <v>2.534035E-3</v>
      </c>
      <c r="AO83" s="54">
        <v>7.7104460000000001E-3</v>
      </c>
      <c r="AP83" s="54">
        <v>3.8819950000000001E-3</v>
      </c>
      <c r="AQ83" s="54">
        <v>1.565295E-3</v>
      </c>
      <c r="AR83" s="54">
        <v>4.0356070000000001E-3</v>
      </c>
      <c r="AS83" s="54">
        <v>4.7449399999999996E-3</v>
      </c>
      <c r="AT83" s="54">
        <v>3.847661E-3</v>
      </c>
      <c r="AU83" s="54">
        <v>1.5994959999999999E-3</v>
      </c>
      <c r="AV83" s="54">
        <v>3.6185029999999999E-3</v>
      </c>
      <c r="AW83" s="54">
        <v>7.1182119999999996E-3</v>
      </c>
      <c r="AX83" s="54">
        <v>5.6788960000000001E-3</v>
      </c>
    </row>
    <row r="84" spans="1:50" x14ac:dyDescent="0.2">
      <c r="A84" s="54">
        <v>35.698324022000001</v>
      </c>
      <c r="B84" s="54">
        <v>3.775207E-3</v>
      </c>
      <c r="C84" s="54">
        <v>3.9499579999999999E-3</v>
      </c>
      <c r="D84" s="54">
        <v>6.7383110000000003E-3</v>
      </c>
      <c r="E84" s="54">
        <v>3.3869170000000001E-3</v>
      </c>
      <c r="F84" s="54">
        <v>4.6282240000000002E-3</v>
      </c>
      <c r="G84" s="54">
        <v>8.6623510000000004E-3</v>
      </c>
      <c r="H84" s="54">
        <v>2.622746E-3</v>
      </c>
      <c r="I84" s="54">
        <v>2.4463990000000001E-3</v>
      </c>
      <c r="J84" s="54">
        <v>2.7596750000000001E-3</v>
      </c>
      <c r="K84" s="54">
        <v>3.7329640000000001E-3</v>
      </c>
      <c r="L84" s="54">
        <v>2.9153650000000001E-3</v>
      </c>
      <c r="M84" s="54">
        <v>2.6074520000000001E-3</v>
      </c>
      <c r="N84" s="54">
        <v>4.6601250000000002E-3</v>
      </c>
      <c r="O84" s="54">
        <v>3.4475119999999998E-3</v>
      </c>
      <c r="P84" s="54">
        <v>5.020704E-3</v>
      </c>
      <c r="Q84" s="54">
        <v>3.514807E-3</v>
      </c>
      <c r="R84" s="54">
        <v>3.422161E-3</v>
      </c>
      <c r="S84" s="54">
        <v>3.3757990000000001E-3</v>
      </c>
      <c r="T84" s="54">
        <v>4.1298489999999997E-3</v>
      </c>
      <c r="U84" s="54">
        <v>4.8790159999999999E-3</v>
      </c>
      <c r="V84" s="54">
        <v>4.1473070000000003E-3</v>
      </c>
      <c r="W84" s="54">
        <v>3.4343479999999998E-3</v>
      </c>
      <c r="X84" s="54">
        <v>3.4882680000000001E-3</v>
      </c>
      <c r="Y84" s="54">
        <v>4.6721619999999997E-3</v>
      </c>
      <c r="Z84" s="54">
        <v>5.2218050000000004E-3</v>
      </c>
      <c r="AA84" s="54">
        <v>5.3591109999999997E-3</v>
      </c>
      <c r="AB84" s="54">
        <v>2.9779009999999998E-3</v>
      </c>
      <c r="AC84" s="54">
        <v>5.1052729999999996E-3</v>
      </c>
      <c r="AD84" s="54">
        <v>3.0506830000000002E-3</v>
      </c>
      <c r="AE84" s="54">
        <v>3.6223499999999999E-3</v>
      </c>
      <c r="AF84" s="54">
        <v>4.2553230000000001E-3</v>
      </c>
      <c r="AG84" s="54">
        <v>3.4613579999999999E-3</v>
      </c>
      <c r="AH84" s="54">
        <v>4.5770619999999998E-3</v>
      </c>
      <c r="AI84" s="54">
        <v>2.9208189999999998E-3</v>
      </c>
      <c r="AJ84" s="54">
        <v>6.4017340000000001E-3</v>
      </c>
      <c r="AK84" s="54">
        <v>5.9851269999999998E-3</v>
      </c>
      <c r="AL84" s="54">
        <v>2.3410380000000001E-3</v>
      </c>
      <c r="AM84" s="54">
        <v>7.4830239999999996E-3</v>
      </c>
      <c r="AN84" s="54">
        <v>2.7888560000000001E-3</v>
      </c>
      <c r="AO84" s="54">
        <v>7.9752199999999999E-3</v>
      </c>
      <c r="AP84" s="54">
        <v>3.8932329999999999E-3</v>
      </c>
      <c r="AQ84" s="54">
        <v>1.7065240000000001E-3</v>
      </c>
      <c r="AR84" s="54">
        <v>4.1889989999999997E-3</v>
      </c>
      <c r="AS84" s="54">
        <v>4.3137949999999996E-3</v>
      </c>
      <c r="AT84" s="54">
        <v>3.3391969999999999E-3</v>
      </c>
      <c r="AU84" s="54">
        <v>1.6360210000000001E-3</v>
      </c>
      <c r="AV84" s="54">
        <v>3.5556260000000001E-3</v>
      </c>
      <c r="AW84" s="54">
        <v>7.5746839999999999E-3</v>
      </c>
      <c r="AX84" s="54">
        <v>5.6903359999999998E-3</v>
      </c>
    </row>
    <row r="85" spans="1:50" x14ac:dyDescent="0.2">
      <c r="A85" s="54">
        <v>36.703910614999998</v>
      </c>
      <c r="B85" s="54">
        <v>3.5604009999999999E-3</v>
      </c>
      <c r="C85" s="54">
        <v>3.798123E-3</v>
      </c>
      <c r="D85" s="54">
        <v>6.299921E-3</v>
      </c>
      <c r="E85" s="54">
        <v>3.412829E-3</v>
      </c>
      <c r="F85" s="54">
        <v>4.512365E-3</v>
      </c>
      <c r="G85" s="54">
        <v>8.3811609999999998E-3</v>
      </c>
      <c r="H85" s="54">
        <v>2.6867269999999999E-3</v>
      </c>
      <c r="I85" s="54">
        <v>2.2374700000000001E-3</v>
      </c>
      <c r="J85" s="54">
        <v>2.7299170000000001E-3</v>
      </c>
      <c r="K85" s="54">
        <v>3.5326730000000001E-3</v>
      </c>
      <c r="L85" s="54">
        <v>2.7349639999999999E-3</v>
      </c>
      <c r="M85" s="54">
        <v>2.6483980000000002E-3</v>
      </c>
      <c r="N85" s="54">
        <v>4.1727439999999999E-3</v>
      </c>
      <c r="O85" s="54">
        <v>3.3019120000000002E-3</v>
      </c>
      <c r="P85" s="54">
        <v>4.2563699999999998E-3</v>
      </c>
      <c r="Q85" s="54">
        <v>3.1731160000000001E-3</v>
      </c>
      <c r="R85" s="54">
        <v>3.3045549999999998E-3</v>
      </c>
      <c r="S85" s="54">
        <v>3.139424E-3</v>
      </c>
      <c r="T85" s="54">
        <v>4.0448710000000002E-3</v>
      </c>
      <c r="U85" s="54">
        <v>4.8012020000000001E-3</v>
      </c>
      <c r="V85" s="54">
        <v>3.9494259999999998E-3</v>
      </c>
      <c r="W85" s="54">
        <v>3.2914659999999998E-3</v>
      </c>
      <c r="X85" s="54">
        <v>3.2278179999999999E-3</v>
      </c>
      <c r="Y85" s="54">
        <v>4.6608329999999996E-3</v>
      </c>
      <c r="Z85" s="54">
        <v>5.036263E-3</v>
      </c>
      <c r="AA85" s="54">
        <v>5.1167850000000004E-3</v>
      </c>
      <c r="AB85" s="54">
        <v>2.961811E-3</v>
      </c>
      <c r="AC85" s="54">
        <v>5.038781E-3</v>
      </c>
      <c r="AD85" s="54">
        <v>2.8832250000000001E-3</v>
      </c>
      <c r="AE85" s="54">
        <v>3.3058739999999999E-3</v>
      </c>
      <c r="AF85" s="54">
        <v>4.7751119999999998E-3</v>
      </c>
      <c r="AG85" s="54">
        <v>3.3141329999999999E-3</v>
      </c>
      <c r="AH85" s="54">
        <v>4.7891729999999999E-3</v>
      </c>
      <c r="AI85" s="54">
        <v>2.9760699999999999E-3</v>
      </c>
      <c r="AJ85" s="54">
        <v>6.0978450000000002E-3</v>
      </c>
      <c r="AK85" s="54">
        <v>5.2991649999999998E-3</v>
      </c>
      <c r="AL85" s="54">
        <v>2.463846E-3</v>
      </c>
      <c r="AM85" s="54">
        <v>7.3611630000000004E-3</v>
      </c>
      <c r="AN85" s="54">
        <v>2.8136400000000001E-3</v>
      </c>
      <c r="AO85" s="54">
        <v>8.9503459999999996E-3</v>
      </c>
      <c r="AP85" s="54">
        <v>4.0131910000000002E-3</v>
      </c>
      <c r="AQ85" s="54">
        <v>1.951536E-3</v>
      </c>
      <c r="AR85" s="54">
        <v>4.2847029999999999E-3</v>
      </c>
      <c r="AS85" s="54">
        <v>4.0204560000000004E-3</v>
      </c>
      <c r="AT85" s="54">
        <v>3.1623480000000002E-3</v>
      </c>
      <c r="AU85" s="54">
        <v>1.5667389999999999E-3</v>
      </c>
      <c r="AV85" s="54">
        <v>3.542604E-3</v>
      </c>
      <c r="AW85" s="54">
        <v>7.3176489999999999E-3</v>
      </c>
      <c r="AX85" s="54">
        <v>5.3851430000000002E-3</v>
      </c>
    </row>
    <row r="86" spans="1:50" x14ac:dyDescent="0.2">
      <c r="A86" s="54">
        <v>37.709497206999998</v>
      </c>
      <c r="B86" s="54">
        <v>3.4290229999999998E-3</v>
      </c>
      <c r="C86" s="54">
        <v>3.6647960000000001E-3</v>
      </c>
      <c r="D86" s="54">
        <v>6.139243E-3</v>
      </c>
      <c r="E86" s="54">
        <v>3.5877919999999998E-3</v>
      </c>
      <c r="F86" s="54">
        <v>4.3281960000000003E-3</v>
      </c>
      <c r="G86" s="54">
        <v>7.9715080000000004E-3</v>
      </c>
      <c r="H86" s="54">
        <v>2.5181359999999998E-3</v>
      </c>
      <c r="I86" s="54">
        <v>2.1649909999999998E-3</v>
      </c>
      <c r="J86" s="54">
        <v>2.749989E-3</v>
      </c>
      <c r="K86" s="54">
        <v>2.57457E-3</v>
      </c>
      <c r="L86" s="54">
        <v>2.6079369999999998E-3</v>
      </c>
      <c r="M86" s="54">
        <v>2.4983230000000002E-3</v>
      </c>
      <c r="N86" s="54">
        <v>4.1436340000000002E-3</v>
      </c>
      <c r="O86" s="54">
        <v>3.3848149999999998E-3</v>
      </c>
      <c r="P86" s="54">
        <v>3.7104540000000002E-3</v>
      </c>
      <c r="Q86" s="54">
        <v>3.0817100000000001E-3</v>
      </c>
      <c r="R86" s="54">
        <v>3.342027E-3</v>
      </c>
      <c r="S86" s="54">
        <v>3.479551E-3</v>
      </c>
      <c r="T86" s="54">
        <v>4.246901E-3</v>
      </c>
      <c r="U86" s="54">
        <v>4.7346009999999997E-3</v>
      </c>
      <c r="V86" s="54">
        <v>4.0471939999999996E-3</v>
      </c>
      <c r="W86" s="54">
        <v>3.3306579999999998E-3</v>
      </c>
      <c r="X86" s="54">
        <v>3.1598849999999999E-3</v>
      </c>
      <c r="Y86" s="54">
        <v>4.861827E-3</v>
      </c>
      <c r="Z86" s="54">
        <v>4.9894090000000002E-3</v>
      </c>
      <c r="AA86" s="54">
        <v>5.3038900000000003E-3</v>
      </c>
      <c r="AB86" s="54">
        <v>2.9375930000000001E-3</v>
      </c>
      <c r="AC86" s="54">
        <v>5.4405180000000001E-3</v>
      </c>
      <c r="AD86" s="54">
        <v>2.7035660000000001E-3</v>
      </c>
      <c r="AE86" s="54">
        <v>2.6841180000000001E-3</v>
      </c>
      <c r="AF86" s="54">
        <v>4.6987390000000004E-3</v>
      </c>
      <c r="AG86" s="54">
        <v>3.3178280000000001E-3</v>
      </c>
      <c r="AH86" s="54">
        <v>4.901374E-3</v>
      </c>
      <c r="AI86" s="54">
        <v>2.8271860000000002E-3</v>
      </c>
      <c r="AJ86" s="54">
        <v>5.573382E-3</v>
      </c>
      <c r="AK86" s="54">
        <v>4.1603159999999998E-3</v>
      </c>
      <c r="AL86" s="54">
        <v>2.583882E-3</v>
      </c>
      <c r="AM86" s="54">
        <v>6.9814200000000003E-3</v>
      </c>
      <c r="AN86" s="54">
        <v>2.6262690000000001E-3</v>
      </c>
      <c r="AO86" s="54">
        <v>1.0060559E-2</v>
      </c>
      <c r="AP86" s="54">
        <v>3.9280399999999998E-3</v>
      </c>
      <c r="AQ86" s="54">
        <v>1.779515E-3</v>
      </c>
      <c r="AR86" s="54">
        <v>4.350034E-3</v>
      </c>
      <c r="AS86" s="54">
        <v>3.8834709999999999E-3</v>
      </c>
      <c r="AT86" s="54">
        <v>3.1273780000000001E-3</v>
      </c>
      <c r="AU86" s="54">
        <v>1.593115E-3</v>
      </c>
      <c r="AV86" s="54">
        <v>3.4813510000000002E-3</v>
      </c>
      <c r="AW86" s="54">
        <v>6.4765949999999999E-3</v>
      </c>
      <c r="AX86" s="54">
        <v>4.9086889999999999E-3</v>
      </c>
    </row>
    <row r="87" spans="1:50" x14ac:dyDescent="0.2">
      <c r="A87" s="54">
        <v>38.715083798999999</v>
      </c>
      <c r="B87" s="54">
        <v>3.4867940000000001E-3</v>
      </c>
      <c r="C87" s="54">
        <v>3.5137990000000002E-3</v>
      </c>
      <c r="D87" s="54">
        <v>6.2428570000000001E-3</v>
      </c>
      <c r="E87" s="54">
        <v>3.4038060000000001E-3</v>
      </c>
      <c r="F87" s="54">
        <v>4.161891E-3</v>
      </c>
      <c r="G87" s="54">
        <v>7.7966650000000004E-3</v>
      </c>
      <c r="H87" s="54">
        <v>2.6636519999999999E-3</v>
      </c>
      <c r="I87" s="54">
        <v>2.0924429999999998E-3</v>
      </c>
      <c r="J87" s="54">
        <v>2.7929750000000001E-3</v>
      </c>
      <c r="K87" s="54">
        <v>2.8279870000000001E-3</v>
      </c>
      <c r="L87" s="54">
        <v>2.6565109999999999E-3</v>
      </c>
      <c r="M87" s="54">
        <v>2.4154049999999998E-3</v>
      </c>
      <c r="N87" s="54">
        <v>3.9993659999999999E-3</v>
      </c>
      <c r="O87" s="54">
        <v>3.236849E-3</v>
      </c>
      <c r="P87" s="54">
        <v>3.6579870000000001E-3</v>
      </c>
      <c r="Q87" s="54">
        <v>3.127585E-3</v>
      </c>
      <c r="R87" s="54">
        <v>3.6584260000000002E-3</v>
      </c>
      <c r="S87" s="54">
        <v>3.2648389999999998E-3</v>
      </c>
      <c r="T87" s="54">
        <v>3.9352570000000002E-3</v>
      </c>
      <c r="U87" s="54">
        <v>4.8268599999999997E-3</v>
      </c>
      <c r="V87" s="54">
        <v>4.300725E-3</v>
      </c>
      <c r="W87" s="54">
        <v>3.0407580000000002E-3</v>
      </c>
      <c r="X87" s="54">
        <v>3.1431079999999999E-3</v>
      </c>
      <c r="Y87" s="54">
        <v>4.2809500000000004E-3</v>
      </c>
      <c r="Z87" s="54">
        <v>5.1201140000000003E-3</v>
      </c>
      <c r="AA87" s="54">
        <v>5.1991279999999999E-3</v>
      </c>
      <c r="AB87" s="54">
        <v>2.9521270000000001E-3</v>
      </c>
      <c r="AC87" s="54">
        <v>5.3665980000000002E-3</v>
      </c>
      <c r="AD87" s="54">
        <v>2.5462919999999999E-3</v>
      </c>
      <c r="AE87" s="54">
        <v>2.681826E-3</v>
      </c>
      <c r="AF87" s="54">
        <v>4.5798360000000003E-3</v>
      </c>
      <c r="AG87" s="54">
        <v>3.3157759999999999E-3</v>
      </c>
      <c r="AH87" s="54">
        <v>5.0732479999999998E-3</v>
      </c>
      <c r="AI87" s="54">
        <v>2.7467680000000001E-3</v>
      </c>
      <c r="AJ87" s="54">
        <v>5.4209130000000003E-3</v>
      </c>
      <c r="AK87" s="54">
        <v>4.5743729999999996E-3</v>
      </c>
      <c r="AL87" s="54">
        <v>2.7282550000000002E-3</v>
      </c>
      <c r="AM87" s="54">
        <v>7.2664579999999999E-3</v>
      </c>
      <c r="AN87" s="54">
        <v>2.8058409999999999E-3</v>
      </c>
      <c r="AO87" s="54">
        <v>1.0794958E-2</v>
      </c>
      <c r="AP87" s="54">
        <v>3.762301E-3</v>
      </c>
      <c r="AQ87" s="54">
        <v>1.863965E-3</v>
      </c>
      <c r="AR87" s="54">
        <v>4.4616339999999999E-3</v>
      </c>
      <c r="AS87" s="54">
        <v>3.7664880000000001E-3</v>
      </c>
      <c r="AT87" s="54">
        <v>3.2205799999999998E-3</v>
      </c>
      <c r="AU87" s="54">
        <v>1.5965560000000001E-3</v>
      </c>
      <c r="AV87" s="54">
        <v>3.3230999999999998E-3</v>
      </c>
      <c r="AW87" s="54">
        <v>6.0477380000000004E-3</v>
      </c>
      <c r="AX87" s="54">
        <v>5.0844699999999998E-3</v>
      </c>
    </row>
    <row r="88" spans="1:50" x14ac:dyDescent="0.2">
      <c r="A88" s="54">
        <v>39.720670390999999</v>
      </c>
      <c r="B88" s="54">
        <v>3.789401E-3</v>
      </c>
      <c r="C88" s="54">
        <v>3.3158160000000001E-3</v>
      </c>
      <c r="D88" s="54">
        <v>6.0124449999999999E-3</v>
      </c>
      <c r="E88" s="54">
        <v>3.533015E-3</v>
      </c>
      <c r="F88" s="54">
        <v>3.9722530000000002E-3</v>
      </c>
      <c r="G88" s="54">
        <v>7.9720859999999998E-3</v>
      </c>
      <c r="H88" s="54">
        <v>2.6460870000000001E-3</v>
      </c>
      <c r="I88" s="54">
        <v>1.920328E-3</v>
      </c>
      <c r="J88" s="54">
        <v>2.7691019999999998E-3</v>
      </c>
      <c r="K88" s="54">
        <v>3.649584E-3</v>
      </c>
      <c r="L88" s="54">
        <v>2.2986730000000002E-3</v>
      </c>
      <c r="M88" s="54">
        <v>2.7039310000000001E-3</v>
      </c>
      <c r="N88" s="54">
        <v>4.2488780000000002E-3</v>
      </c>
      <c r="O88" s="54">
        <v>2.9844210000000001E-3</v>
      </c>
      <c r="P88" s="54">
        <v>4.022543E-3</v>
      </c>
      <c r="Q88" s="54">
        <v>3.3035489999999998E-3</v>
      </c>
      <c r="R88" s="54">
        <v>3.6412369999999999E-3</v>
      </c>
      <c r="S88" s="54">
        <v>3.1472230000000002E-3</v>
      </c>
      <c r="T88" s="54">
        <v>3.7655179999999998E-3</v>
      </c>
      <c r="U88" s="54">
        <v>4.3867560000000003E-3</v>
      </c>
      <c r="V88" s="54">
        <v>3.841985E-3</v>
      </c>
      <c r="W88" s="54">
        <v>2.8447870000000001E-3</v>
      </c>
      <c r="X88" s="54">
        <v>2.8174150000000002E-3</v>
      </c>
      <c r="Y88" s="54">
        <v>4.4442550000000003E-3</v>
      </c>
      <c r="Z88" s="54">
        <v>5.3123930000000003E-3</v>
      </c>
      <c r="AA88" s="54">
        <v>5.2382389999999996E-3</v>
      </c>
      <c r="AB88" s="54">
        <v>2.9241179999999999E-3</v>
      </c>
      <c r="AC88" s="54">
        <v>5.0883509999999996E-3</v>
      </c>
      <c r="AD88" s="54">
        <v>2.4474050000000002E-3</v>
      </c>
      <c r="AE88" s="54">
        <v>2.9097709999999998E-3</v>
      </c>
      <c r="AF88" s="54">
        <v>4.1273799999999999E-3</v>
      </c>
      <c r="AG88" s="54">
        <v>3.3495690000000002E-3</v>
      </c>
      <c r="AH88" s="54">
        <v>4.4511639999999996E-3</v>
      </c>
      <c r="AI88" s="54">
        <v>2.6715799999999998E-3</v>
      </c>
      <c r="AJ88" s="54">
        <v>5.225993E-3</v>
      </c>
      <c r="AK88" s="54">
        <v>4.5751200000000002E-3</v>
      </c>
      <c r="AL88" s="54">
        <v>2.6386629999999999E-3</v>
      </c>
      <c r="AM88" s="54">
        <v>8.0110359999999992E-3</v>
      </c>
      <c r="AN88" s="54">
        <v>2.754009E-3</v>
      </c>
      <c r="AO88" s="54">
        <v>1.1046057E-2</v>
      </c>
      <c r="AP88" s="54">
        <v>3.5743060000000002E-3</v>
      </c>
      <c r="AQ88" s="54">
        <v>1.676999E-3</v>
      </c>
      <c r="AR88" s="54">
        <v>4.072885E-3</v>
      </c>
      <c r="AS88" s="54">
        <v>3.152616E-3</v>
      </c>
      <c r="AT88" s="54">
        <v>2.8565249999999999E-3</v>
      </c>
      <c r="AU88" s="54">
        <v>1.6503360000000001E-3</v>
      </c>
      <c r="AV88" s="54">
        <v>3.203918E-3</v>
      </c>
      <c r="AW88" s="54">
        <v>6.6453349999999996E-3</v>
      </c>
      <c r="AX88" s="54">
        <v>4.9632189999999996E-3</v>
      </c>
    </row>
    <row r="89" spans="1:50" x14ac:dyDescent="0.2">
      <c r="A89" s="54">
        <v>40.726256982999999</v>
      </c>
      <c r="B89" s="54">
        <v>4.266649E-3</v>
      </c>
      <c r="C89" s="54">
        <v>3.2119800000000001E-3</v>
      </c>
      <c r="D89" s="54">
        <v>6.3992800000000002E-3</v>
      </c>
      <c r="E89" s="54">
        <v>3.5966409999999998E-3</v>
      </c>
      <c r="F89" s="54">
        <v>3.896886E-3</v>
      </c>
      <c r="G89" s="54">
        <v>8.7235409999999996E-3</v>
      </c>
      <c r="H89" s="54">
        <v>2.3520979999999999E-3</v>
      </c>
      <c r="I89" s="54">
        <v>1.883928E-3</v>
      </c>
      <c r="J89" s="54">
        <v>2.729623E-3</v>
      </c>
      <c r="K89" s="54">
        <v>3.95708E-3</v>
      </c>
      <c r="L89" s="54">
        <v>2.5038009999999999E-3</v>
      </c>
      <c r="M89" s="54">
        <v>2.6806410000000001E-3</v>
      </c>
      <c r="N89" s="54">
        <v>4.1465820000000002E-3</v>
      </c>
      <c r="O89" s="54">
        <v>3.3301200000000002E-3</v>
      </c>
      <c r="P89" s="54">
        <v>4.6369059999999997E-3</v>
      </c>
      <c r="Q89" s="54">
        <v>3.7534869999999998E-3</v>
      </c>
      <c r="R89" s="54">
        <v>3.5329210000000001E-3</v>
      </c>
      <c r="S89" s="54">
        <v>2.9535569999999999E-3</v>
      </c>
      <c r="T89" s="54">
        <v>3.7079180000000002E-3</v>
      </c>
      <c r="U89" s="54">
        <v>4.2904789999999998E-3</v>
      </c>
      <c r="V89" s="54">
        <v>3.5862429999999998E-3</v>
      </c>
      <c r="W89" s="54">
        <v>2.9345159999999999E-3</v>
      </c>
      <c r="X89" s="54">
        <v>2.721163E-3</v>
      </c>
      <c r="Y89" s="54">
        <v>4.4441919999999996E-3</v>
      </c>
      <c r="Z89" s="54">
        <v>5.5225700000000001E-3</v>
      </c>
      <c r="AA89" s="54">
        <v>5.4182800000000001E-3</v>
      </c>
      <c r="AB89" s="54">
        <v>2.8985640000000002E-3</v>
      </c>
      <c r="AC89" s="54">
        <v>5.4360959999999996E-3</v>
      </c>
      <c r="AD89" s="54">
        <v>2.3510340000000001E-3</v>
      </c>
      <c r="AE89" s="54">
        <v>2.9079729999999999E-3</v>
      </c>
      <c r="AF89" s="54">
        <v>3.6967929999999999E-3</v>
      </c>
      <c r="AG89" s="54">
        <v>2.964866E-3</v>
      </c>
      <c r="AH89" s="54">
        <v>4.6813740000000003E-3</v>
      </c>
      <c r="AI89" s="54">
        <v>2.6190250000000001E-3</v>
      </c>
      <c r="AJ89" s="54">
        <v>5.0083979999999998E-3</v>
      </c>
      <c r="AK89" s="54">
        <v>5.2279659999999997E-3</v>
      </c>
      <c r="AL89" s="54">
        <v>2.5106220000000001E-3</v>
      </c>
      <c r="AM89" s="54">
        <v>8.4951950000000005E-3</v>
      </c>
      <c r="AN89" s="54">
        <v>2.984025E-3</v>
      </c>
      <c r="AO89" s="54">
        <v>1.0797896E-2</v>
      </c>
      <c r="AP89" s="54">
        <v>3.5026290000000002E-3</v>
      </c>
      <c r="AQ89" s="54">
        <v>1.6825989999999999E-3</v>
      </c>
      <c r="AR89" s="54">
        <v>3.6360670000000002E-3</v>
      </c>
      <c r="AS89" s="54">
        <v>2.6147119999999999E-3</v>
      </c>
      <c r="AT89" s="54">
        <v>2.7031690000000001E-3</v>
      </c>
      <c r="AU89" s="54">
        <v>1.534557E-3</v>
      </c>
      <c r="AV89" s="54">
        <v>3.1843520000000001E-3</v>
      </c>
      <c r="AW89" s="54">
        <v>7.6962640000000004E-3</v>
      </c>
      <c r="AX89" s="54">
        <v>4.8745430000000003E-3</v>
      </c>
    </row>
    <row r="90" spans="1:50" x14ac:dyDescent="0.2">
      <c r="A90" s="54">
        <v>41.731843574999999</v>
      </c>
      <c r="B90" s="54">
        <v>4.4787760000000003E-3</v>
      </c>
      <c r="C90" s="54">
        <v>3.080929E-3</v>
      </c>
      <c r="D90" s="54">
        <v>6.3293569999999999E-3</v>
      </c>
      <c r="E90" s="54">
        <v>3.6427790000000001E-3</v>
      </c>
      <c r="F90" s="54">
        <v>3.6579429999999999E-3</v>
      </c>
      <c r="G90" s="54">
        <v>1.0324542000000001E-2</v>
      </c>
      <c r="H90" s="54">
        <v>2.5480759999999998E-3</v>
      </c>
      <c r="I90" s="54">
        <v>1.7230360000000001E-3</v>
      </c>
      <c r="J90" s="54">
        <v>2.6306139999999999E-3</v>
      </c>
      <c r="K90" s="54">
        <v>3.9209049999999997E-3</v>
      </c>
      <c r="L90" s="54">
        <v>2.667694E-3</v>
      </c>
      <c r="M90" s="54">
        <v>2.3586900000000001E-3</v>
      </c>
      <c r="N90" s="54">
        <v>3.9591390000000004E-3</v>
      </c>
      <c r="O90" s="54">
        <v>3.1455570000000002E-3</v>
      </c>
      <c r="P90" s="54">
        <v>4.9701950000000002E-3</v>
      </c>
      <c r="Q90" s="54">
        <v>3.5671040000000002E-3</v>
      </c>
      <c r="R90" s="54">
        <v>3.5720069999999999E-3</v>
      </c>
      <c r="S90" s="54">
        <v>2.873642E-3</v>
      </c>
      <c r="T90" s="54">
        <v>3.4916270000000002E-3</v>
      </c>
      <c r="U90" s="54">
        <v>3.9981310000000003E-3</v>
      </c>
      <c r="V90" s="54">
        <v>3.6329320000000002E-3</v>
      </c>
      <c r="W90" s="54">
        <v>2.8720009999999999E-3</v>
      </c>
      <c r="X90" s="54">
        <v>2.6963619999999999E-3</v>
      </c>
      <c r="Y90" s="54">
        <v>3.8816789999999999E-3</v>
      </c>
      <c r="Z90" s="54">
        <v>5.7520610000000002E-3</v>
      </c>
      <c r="AA90" s="54">
        <v>4.9912769999999997E-3</v>
      </c>
      <c r="AB90" s="54">
        <v>2.844811E-3</v>
      </c>
      <c r="AC90" s="54">
        <v>5.4335909999999998E-3</v>
      </c>
      <c r="AD90" s="54">
        <v>2.2984659999999999E-3</v>
      </c>
      <c r="AE90" s="54">
        <v>3.1433590000000001E-3</v>
      </c>
      <c r="AF90" s="54">
        <v>3.6581019999999999E-3</v>
      </c>
      <c r="AG90" s="54">
        <v>2.7879480000000002E-3</v>
      </c>
      <c r="AH90" s="54">
        <v>3.9492909999999997E-3</v>
      </c>
      <c r="AI90" s="54">
        <v>2.5937820000000002E-3</v>
      </c>
      <c r="AJ90" s="54">
        <v>4.8432670000000001E-3</v>
      </c>
      <c r="AK90" s="54">
        <v>5.1631050000000003E-3</v>
      </c>
      <c r="AL90" s="54">
        <v>2.6429069999999999E-3</v>
      </c>
      <c r="AM90" s="54">
        <v>8.5615750000000001E-3</v>
      </c>
      <c r="AN90" s="54">
        <v>3.0560790000000002E-3</v>
      </c>
      <c r="AO90" s="54">
        <v>9.8331219999999997E-3</v>
      </c>
      <c r="AP90" s="54">
        <v>3.2729170000000002E-3</v>
      </c>
      <c r="AQ90" s="54">
        <v>1.3167509999999999E-3</v>
      </c>
      <c r="AR90" s="54">
        <v>3.4345629999999999E-3</v>
      </c>
      <c r="AS90" s="54">
        <v>2.5137990000000002E-3</v>
      </c>
      <c r="AT90" s="54">
        <v>2.37171E-3</v>
      </c>
      <c r="AU90" s="54">
        <v>1.4911760000000001E-3</v>
      </c>
      <c r="AV90" s="54">
        <v>3.160848E-3</v>
      </c>
      <c r="AW90" s="54">
        <v>7.8873970000000009E-3</v>
      </c>
      <c r="AX90" s="54">
        <v>4.7679159999999996E-3</v>
      </c>
    </row>
    <row r="91" spans="1:50" x14ac:dyDescent="0.2">
      <c r="A91" s="54">
        <v>42.737430168000003</v>
      </c>
      <c r="B91" s="54">
        <v>4.5979769999999996E-3</v>
      </c>
      <c r="C91" s="54">
        <v>2.9636749999999998E-3</v>
      </c>
      <c r="D91" s="54">
        <v>5.6897959999999996E-3</v>
      </c>
      <c r="E91" s="54">
        <v>3.4306129999999999E-3</v>
      </c>
      <c r="F91" s="54">
        <v>3.5638549999999999E-3</v>
      </c>
      <c r="G91" s="54">
        <v>1.2424098E-2</v>
      </c>
      <c r="H91" s="54">
        <v>2.6098649999999998E-3</v>
      </c>
      <c r="I91" s="54">
        <v>1.648849E-3</v>
      </c>
      <c r="J91" s="54">
        <v>2.5698230000000002E-3</v>
      </c>
      <c r="K91" s="54">
        <v>3.5604109999999999E-3</v>
      </c>
      <c r="L91" s="54">
        <v>2.578519E-3</v>
      </c>
      <c r="M91" s="54">
        <v>2.199463E-3</v>
      </c>
      <c r="N91" s="54">
        <v>3.7824E-3</v>
      </c>
      <c r="O91" s="54">
        <v>3.2447629999999999E-3</v>
      </c>
      <c r="P91" s="54">
        <v>4.332224E-3</v>
      </c>
      <c r="Q91" s="54">
        <v>2.948469E-3</v>
      </c>
      <c r="R91" s="54">
        <v>3.4060280000000002E-3</v>
      </c>
      <c r="S91" s="54">
        <v>2.8998650000000002E-3</v>
      </c>
      <c r="T91" s="54">
        <v>3.2504819999999999E-3</v>
      </c>
      <c r="U91" s="54">
        <v>3.9796859999999996E-3</v>
      </c>
      <c r="V91" s="54">
        <v>3.774108E-3</v>
      </c>
      <c r="W91" s="54">
        <v>2.7485750000000001E-3</v>
      </c>
      <c r="X91" s="54">
        <v>2.4302590000000002E-3</v>
      </c>
      <c r="Y91" s="54">
        <v>4.1520940000000003E-3</v>
      </c>
      <c r="Z91" s="54">
        <v>5.9495199999999998E-3</v>
      </c>
      <c r="AA91" s="54">
        <v>4.8466749999999999E-3</v>
      </c>
      <c r="AB91" s="54">
        <v>2.7625560000000002E-3</v>
      </c>
      <c r="AC91" s="54">
        <v>5.3519960000000004E-3</v>
      </c>
      <c r="AD91" s="54">
        <v>2.2724030000000001E-3</v>
      </c>
      <c r="AE91" s="54">
        <v>3.0953949999999999E-3</v>
      </c>
      <c r="AF91" s="54">
        <v>3.6740570000000001E-3</v>
      </c>
      <c r="AG91" s="54">
        <v>2.8994229999999999E-3</v>
      </c>
      <c r="AH91" s="54">
        <v>4.2967689999999998E-3</v>
      </c>
      <c r="AI91" s="54">
        <v>2.6165530000000002E-3</v>
      </c>
      <c r="AJ91" s="54">
        <v>4.801919E-3</v>
      </c>
      <c r="AK91" s="54">
        <v>4.9433200000000002E-3</v>
      </c>
      <c r="AL91" s="54">
        <v>2.7739520000000001E-3</v>
      </c>
      <c r="AM91" s="54">
        <v>8.1660550000000002E-3</v>
      </c>
      <c r="AN91" s="54">
        <v>2.9788850000000001E-3</v>
      </c>
      <c r="AO91" s="54">
        <v>8.4038129999999996E-3</v>
      </c>
      <c r="AP91" s="54">
        <v>3.1928690000000001E-3</v>
      </c>
      <c r="AQ91" s="54">
        <v>1.4572330000000001E-3</v>
      </c>
      <c r="AR91" s="54">
        <v>3.3478380000000001E-3</v>
      </c>
      <c r="AS91" s="54">
        <v>2.5018829999999999E-3</v>
      </c>
      <c r="AT91" s="54">
        <v>2.4223449999999998E-3</v>
      </c>
      <c r="AU91" s="54">
        <v>1.529423E-3</v>
      </c>
      <c r="AV91" s="54">
        <v>3.1609440000000002E-3</v>
      </c>
      <c r="AW91" s="54">
        <v>7.3374429999999999E-3</v>
      </c>
      <c r="AX91" s="54">
        <v>4.2837259999999999E-3</v>
      </c>
    </row>
    <row r="92" spans="1:50" x14ac:dyDescent="0.2">
      <c r="A92" s="54">
        <v>43.743016760000003</v>
      </c>
      <c r="B92" s="54">
        <v>4.3919079999999999E-3</v>
      </c>
      <c r="C92" s="54">
        <v>2.8161319999999998E-3</v>
      </c>
      <c r="D92" s="54">
        <v>5.4303099999999998E-3</v>
      </c>
      <c r="E92" s="54">
        <v>3.0397890000000002E-3</v>
      </c>
      <c r="F92" s="54">
        <v>3.4133739999999998E-3</v>
      </c>
      <c r="G92" s="54">
        <v>1.4422625E-2</v>
      </c>
      <c r="H92" s="54">
        <v>2.5632860000000001E-3</v>
      </c>
      <c r="I92" s="54">
        <v>1.5557100000000001E-3</v>
      </c>
      <c r="J92" s="54">
        <v>2.51367E-3</v>
      </c>
      <c r="K92" s="54">
        <v>3.497755E-3</v>
      </c>
      <c r="L92" s="54">
        <v>2.5141130000000001E-3</v>
      </c>
      <c r="M92" s="54">
        <v>2.1697399999999999E-3</v>
      </c>
      <c r="N92" s="54">
        <v>3.8700000000000002E-3</v>
      </c>
      <c r="O92" s="54">
        <v>2.9170730000000001E-3</v>
      </c>
      <c r="P92" s="54">
        <v>3.554808E-3</v>
      </c>
      <c r="Q92" s="54">
        <v>2.7744330000000002E-3</v>
      </c>
      <c r="R92" s="54">
        <v>3.2328180000000001E-3</v>
      </c>
      <c r="S92" s="54">
        <v>2.4663340000000001E-3</v>
      </c>
      <c r="T92" s="54">
        <v>3.5848189999999999E-3</v>
      </c>
      <c r="U92" s="54">
        <v>4.5579169999999999E-3</v>
      </c>
      <c r="V92" s="54">
        <v>3.9323800000000001E-3</v>
      </c>
      <c r="W92" s="54">
        <v>2.6412979999999998E-3</v>
      </c>
      <c r="X92" s="54">
        <v>2.5258170000000001E-3</v>
      </c>
      <c r="Y92" s="54">
        <v>4.1160659999999998E-3</v>
      </c>
      <c r="Z92" s="54">
        <v>6.09641E-3</v>
      </c>
      <c r="AA92" s="54">
        <v>4.4701979999999999E-3</v>
      </c>
      <c r="AB92" s="54">
        <v>2.659429E-3</v>
      </c>
      <c r="AC92" s="54">
        <v>5.1233959999999997E-3</v>
      </c>
      <c r="AD92" s="54">
        <v>2.2933139999999999E-3</v>
      </c>
      <c r="AE92" s="54">
        <v>2.9928960000000001E-3</v>
      </c>
      <c r="AF92" s="54">
        <v>3.6494190000000001E-3</v>
      </c>
      <c r="AG92" s="54">
        <v>2.7095439999999999E-3</v>
      </c>
      <c r="AH92" s="54">
        <v>2.9639599999999999E-3</v>
      </c>
      <c r="AI92" s="54">
        <v>2.43232E-3</v>
      </c>
      <c r="AJ92" s="54">
        <v>4.4651109999999999E-3</v>
      </c>
      <c r="AK92" s="54">
        <v>4.998031E-3</v>
      </c>
      <c r="AL92" s="54">
        <v>2.8502559999999998E-3</v>
      </c>
      <c r="AM92" s="54">
        <v>7.6370300000000004E-3</v>
      </c>
      <c r="AN92" s="54">
        <v>2.7180099999999999E-3</v>
      </c>
      <c r="AO92" s="54">
        <v>7.1653410000000004E-3</v>
      </c>
      <c r="AP92" s="54">
        <v>3.321386E-3</v>
      </c>
      <c r="AQ92" s="54">
        <v>1.307168E-3</v>
      </c>
      <c r="AR92" s="54">
        <v>3.3550070000000001E-3</v>
      </c>
      <c r="AS92" s="54">
        <v>2.5534249999999998E-3</v>
      </c>
      <c r="AT92" s="54">
        <v>2.3970200000000001E-3</v>
      </c>
      <c r="AU92" s="54">
        <v>1.4405450000000001E-3</v>
      </c>
      <c r="AV92" s="54">
        <v>3.0551760000000002E-3</v>
      </c>
      <c r="AW92" s="54">
        <v>7.2055390000000004E-3</v>
      </c>
      <c r="AX92" s="54">
        <v>4.4188350000000003E-3</v>
      </c>
    </row>
    <row r="93" spans="1:50" x14ac:dyDescent="0.2">
      <c r="A93" s="54">
        <v>44.748603352000003</v>
      </c>
      <c r="B93" s="54">
        <v>4.1034620000000004E-3</v>
      </c>
      <c r="C93" s="54">
        <v>2.745038E-3</v>
      </c>
      <c r="D93" s="54">
        <v>5.6148489999999999E-3</v>
      </c>
      <c r="E93" s="54">
        <v>3.087799E-3</v>
      </c>
      <c r="F93" s="54">
        <v>3.3341289999999999E-3</v>
      </c>
      <c r="G93" s="54">
        <v>1.5686551E-2</v>
      </c>
      <c r="H93" s="54">
        <v>2.7515389999999999E-3</v>
      </c>
      <c r="I93" s="54">
        <v>1.6071869999999999E-3</v>
      </c>
      <c r="J93" s="54">
        <v>2.51024E-3</v>
      </c>
      <c r="K93" s="54">
        <v>3.869482E-3</v>
      </c>
      <c r="L93" s="54">
        <v>2.5872130000000001E-3</v>
      </c>
      <c r="M93" s="54">
        <v>2.3197169999999998E-3</v>
      </c>
      <c r="N93" s="54">
        <v>3.31051E-3</v>
      </c>
      <c r="O93" s="54">
        <v>3.1991279999999999E-3</v>
      </c>
      <c r="P93" s="54">
        <v>3.3321990000000001E-3</v>
      </c>
      <c r="Q93" s="54">
        <v>3.1190050000000002E-3</v>
      </c>
      <c r="R93" s="54">
        <v>3.0817079999999998E-3</v>
      </c>
      <c r="S93" s="54">
        <v>2.631403E-3</v>
      </c>
      <c r="T93" s="54">
        <v>3.9786329999999996E-3</v>
      </c>
      <c r="U93" s="54">
        <v>4.4176800000000002E-3</v>
      </c>
      <c r="V93" s="54">
        <v>3.7971620000000002E-3</v>
      </c>
      <c r="W93" s="54">
        <v>2.9711590000000001E-3</v>
      </c>
      <c r="X93" s="54">
        <v>2.8969220000000001E-3</v>
      </c>
      <c r="Y93" s="54">
        <v>4.0834879999999997E-3</v>
      </c>
      <c r="Z93" s="54">
        <v>6.2897430000000004E-3</v>
      </c>
      <c r="AA93" s="54">
        <v>4.4577159999999996E-3</v>
      </c>
      <c r="AB93" s="54">
        <v>2.7059269999999999E-3</v>
      </c>
      <c r="AC93" s="54">
        <v>4.8807800000000004E-3</v>
      </c>
      <c r="AD93" s="54">
        <v>2.4126030000000001E-3</v>
      </c>
      <c r="AE93" s="54">
        <v>2.9987350000000002E-3</v>
      </c>
      <c r="AF93" s="54">
        <v>3.5640509999999999E-3</v>
      </c>
      <c r="AG93" s="54">
        <v>2.7051509999999998E-3</v>
      </c>
      <c r="AH93" s="54">
        <v>4.5642570000000004E-3</v>
      </c>
      <c r="AI93" s="54">
        <v>2.5656339999999998E-3</v>
      </c>
      <c r="AJ93" s="54">
        <v>4.2606399999999996E-3</v>
      </c>
      <c r="AK93" s="54">
        <v>7.2495629999999997E-3</v>
      </c>
      <c r="AL93" s="54">
        <v>2.8273830000000002E-3</v>
      </c>
      <c r="AM93" s="54">
        <v>7.5133960000000003E-3</v>
      </c>
      <c r="AN93" s="54">
        <v>3.7587279999999998E-3</v>
      </c>
      <c r="AO93" s="54">
        <v>6.304512E-3</v>
      </c>
      <c r="AP93" s="54">
        <v>3.312672E-3</v>
      </c>
      <c r="AQ93" s="54">
        <v>1.850029E-3</v>
      </c>
      <c r="AR93" s="54">
        <v>3.450949E-3</v>
      </c>
      <c r="AS93" s="54">
        <v>2.8409220000000001E-3</v>
      </c>
      <c r="AT93" s="54">
        <v>2.2358980000000001E-3</v>
      </c>
      <c r="AU93" s="54">
        <v>1.8682729999999999E-3</v>
      </c>
      <c r="AV93" s="54">
        <v>3.1974630000000002E-3</v>
      </c>
      <c r="AW93" s="54">
        <v>8.3668879999999994E-3</v>
      </c>
      <c r="AX93" s="54">
        <v>4.4041949999999996E-3</v>
      </c>
    </row>
    <row r="94" spans="1:50" x14ac:dyDescent="0.2">
      <c r="A94" s="54">
        <v>45.754189943999997</v>
      </c>
      <c r="B94" s="54">
        <v>3.4921209999999999E-3</v>
      </c>
      <c r="C94" s="54">
        <v>2.576619E-3</v>
      </c>
      <c r="D94" s="54">
        <v>5.464488E-3</v>
      </c>
      <c r="E94" s="54">
        <v>3.1314009999999998E-3</v>
      </c>
      <c r="F94" s="54">
        <v>3.1505719999999999E-3</v>
      </c>
      <c r="G94" s="54">
        <v>1.3751284000000001E-2</v>
      </c>
      <c r="H94" s="54">
        <v>2.5287310000000002E-3</v>
      </c>
      <c r="I94" s="54">
        <v>1.332689E-3</v>
      </c>
      <c r="J94" s="54">
        <v>2.2519549999999999E-3</v>
      </c>
      <c r="K94" s="54">
        <v>3.6154160000000002E-3</v>
      </c>
      <c r="L94" s="54">
        <v>2.4027940000000002E-3</v>
      </c>
      <c r="M94" s="54">
        <v>2.2264339999999998E-3</v>
      </c>
      <c r="N94" s="54">
        <v>2.9682760000000002E-3</v>
      </c>
      <c r="O94" s="54">
        <v>2.8659129999999999E-3</v>
      </c>
      <c r="P94" s="54">
        <v>3.2875090000000001E-3</v>
      </c>
      <c r="Q94" s="54">
        <v>2.7694619999999999E-3</v>
      </c>
      <c r="R94" s="54">
        <v>3.0550180000000001E-3</v>
      </c>
      <c r="S94" s="54">
        <v>2.647581E-3</v>
      </c>
      <c r="T94" s="54">
        <v>3.487286E-3</v>
      </c>
      <c r="U94" s="54">
        <v>4.0427379999999997E-3</v>
      </c>
      <c r="V94" s="54">
        <v>3.4283389999999999E-3</v>
      </c>
      <c r="W94" s="54">
        <v>2.7309809999999999E-3</v>
      </c>
      <c r="X94" s="54">
        <v>2.803065E-3</v>
      </c>
      <c r="Y94" s="54">
        <v>4.024934E-3</v>
      </c>
      <c r="Z94" s="54">
        <v>6.072582E-3</v>
      </c>
      <c r="AA94" s="54">
        <v>4.2232509999999999E-3</v>
      </c>
      <c r="AB94" s="54">
        <v>2.2729920000000002E-3</v>
      </c>
      <c r="AC94" s="54">
        <v>4.4935909999999999E-3</v>
      </c>
      <c r="AD94" s="54">
        <v>2.2540030000000001E-3</v>
      </c>
      <c r="AE94" s="54">
        <v>2.6707139999999998E-3</v>
      </c>
      <c r="AF94" s="54">
        <v>2.8995819999999999E-3</v>
      </c>
      <c r="AG94" s="54">
        <v>2.3847920000000002E-3</v>
      </c>
      <c r="AH94" s="54">
        <v>2.131955E-3</v>
      </c>
      <c r="AI94" s="54">
        <v>2.3126069999999999E-3</v>
      </c>
      <c r="AJ94" s="54">
        <v>3.5756249999999998E-3</v>
      </c>
      <c r="AK94" s="54">
        <v>3.8071659999999998E-3</v>
      </c>
      <c r="AL94" s="54">
        <v>2.5988059999999999E-3</v>
      </c>
      <c r="AM94" s="54">
        <v>6.5892909999999997E-3</v>
      </c>
      <c r="AN94" s="54">
        <v>3.105834E-3</v>
      </c>
      <c r="AO94" s="54">
        <v>4.8724349999999996E-3</v>
      </c>
      <c r="AP94" s="54">
        <v>2.77977E-3</v>
      </c>
      <c r="AQ94" s="54">
        <v>1.1480570000000001E-3</v>
      </c>
      <c r="AR94" s="54">
        <v>3.078711E-3</v>
      </c>
      <c r="AS94" s="54">
        <v>2.4685990000000001E-3</v>
      </c>
      <c r="AT94" s="54">
        <v>2.1938040000000002E-3</v>
      </c>
      <c r="AU94" s="54">
        <v>1.1159950000000001E-3</v>
      </c>
      <c r="AV94" s="54">
        <v>2.760831E-3</v>
      </c>
      <c r="AW94" s="54">
        <v>7.3410660000000003E-3</v>
      </c>
      <c r="AX94" s="54">
        <v>4.8276289999999999E-3</v>
      </c>
    </row>
    <row r="95" spans="1:50" x14ac:dyDescent="0.2">
      <c r="A95" s="54">
        <v>46.759776535999997</v>
      </c>
      <c r="B95" s="54">
        <v>3.5026699999999998E-3</v>
      </c>
      <c r="C95" s="54">
        <v>2.4889159999999999E-3</v>
      </c>
      <c r="D95" s="54">
        <v>5.1236329999999998E-3</v>
      </c>
      <c r="E95" s="54">
        <v>3.2587570000000001E-3</v>
      </c>
      <c r="F95" s="54">
        <v>3.0545360000000001E-3</v>
      </c>
      <c r="G95" s="54">
        <v>1.2971462E-2</v>
      </c>
      <c r="H95" s="54">
        <v>2.7344510000000002E-3</v>
      </c>
      <c r="I95" s="54">
        <v>1.416137E-3</v>
      </c>
      <c r="J95" s="54">
        <v>2.321984E-3</v>
      </c>
      <c r="K95" s="54">
        <v>3.429798E-3</v>
      </c>
      <c r="L95" s="54">
        <v>2.4710800000000001E-3</v>
      </c>
      <c r="M95" s="54">
        <v>2.264977E-3</v>
      </c>
      <c r="N95" s="54">
        <v>2.894424E-3</v>
      </c>
      <c r="O95" s="54">
        <v>2.9870140000000001E-3</v>
      </c>
      <c r="P95" s="54">
        <v>3.0080939999999998E-3</v>
      </c>
      <c r="Q95" s="54">
        <v>2.8525320000000001E-3</v>
      </c>
      <c r="R95" s="54">
        <v>3.4592429999999999E-3</v>
      </c>
      <c r="S95" s="54">
        <v>2.4663580000000001E-3</v>
      </c>
      <c r="T95" s="54">
        <v>3.4099740000000001E-3</v>
      </c>
      <c r="U95" s="54">
        <v>4.0862700000000004E-3</v>
      </c>
      <c r="V95" s="54">
        <v>3.8280010000000001E-3</v>
      </c>
      <c r="W95" s="54">
        <v>2.7125169999999998E-3</v>
      </c>
      <c r="X95" s="54">
        <v>3.0106899999999999E-3</v>
      </c>
      <c r="Y95" s="54">
        <v>3.9853479999999997E-3</v>
      </c>
      <c r="Z95" s="54">
        <v>6.0265910000000004E-3</v>
      </c>
      <c r="AA95" s="54">
        <v>4.4186410000000001E-3</v>
      </c>
      <c r="AB95" s="54">
        <v>2.2491389999999998E-3</v>
      </c>
      <c r="AC95" s="54">
        <v>4.2739830000000003E-3</v>
      </c>
      <c r="AD95" s="54">
        <v>2.3896019999999998E-3</v>
      </c>
      <c r="AE95" s="54">
        <v>2.5567210000000001E-3</v>
      </c>
      <c r="AF95" s="54">
        <v>2.623425E-3</v>
      </c>
      <c r="AG95" s="54">
        <v>2.4452969999999999E-3</v>
      </c>
      <c r="AH95" s="54">
        <v>3.0391110000000002E-3</v>
      </c>
      <c r="AI95" s="54">
        <v>2.7549509999999998E-3</v>
      </c>
      <c r="AJ95" s="54">
        <v>3.70624E-3</v>
      </c>
      <c r="AK95" s="54">
        <v>5.6047969999999999E-3</v>
      </c>
      <c r="AL95" s="54">
        <v>2.70916E-3</v>
      </c>
      <c r="AM95" s="54">
        <v>6.3216219999999998E-3</v>
      </c>
      <c r="AN95" s="54">
        <v>2.8118610000000001E-3</v>
      </c>
      <c r="AO95" s="54">
        <v>4.9653750000000002E-3</v>
      </c>
      <c r="AP95" s="54">
        <v>2.7799890000000001E-3</v>
      </c>
      <c r="AQ95" s="54">
        <v>1.2644900000000001E-3</v>
      </c>
      <c r="AR95" s="54">
        <v>3.151357E-3</v>
      </c>
      <c r="AS95" s="54">
        <v>2.2780309999999998E-3</v>
      </c>
      <c r="AT95" s="54">
        <v>2.5002459999999998E-3</v>
      </c>
      <c r="AU95" s="54">
        <v>1.3631069999999999E-3</v>
      </c>
      <c r="AV95" s="54">
        <v>2.9911629999999998E-3</v>
      </c>
      <c r="AW95" s="54">
        <v>6.828532E-3</v>
      </c>
      <c r="AX95" s="54">
        <v>4.6985150000000003E-3</v>
      </c>
    </row>
    <row r="96" spans="1:50" x14ac:dyDescent="0.2">
      <c r="A96" s="54">
        <v>47.765363127999997</v>
      </c>
      <c r="B96" s="54">
        <v>3.0272089999999999E-3</v>
      </c>
      <c r="C96" s="54">
        <v>2.4122560000000002E-3</v>
      </c>
      <c r="D96" s="54">
        <v>4.8723489999999998E-3</v>
      </c>
      <c r="E96" s="54">
        <v>2.87938E-3</v>
      </c>
      <c r="F96" s="54">
        <v>2.9557799999999999E-3</v>
      </c>
      <c r="G96" s="54">
        <v>1.1404983E-2</v>
      </c>
      <c r="H96" s="54">
        <v>2.8342599999999999E-3</v>
      </c>
      <c r="I96" s="54">
        <v>1.289079E-3</v>
      </c>
      <c r="J96" s="54">
        <v>2.3806700000000001E-3</v>
      </c>
      <c r="K96" s="54">
        <v>3.4662439999999998E-3</v>
      </c>
      <c r="L96" s="54">
        <v>2.3716549999999999E-3</v>
      </c>
      <c r="M96" s="54">
        <v>2.0546200000000001E-3</v>
      </c>
      <c r="N96" s="54">
        <v>2.723273E-3</v>
      </c>
      <c r="O96" s="54">
        <v>2.7317830000000002E-3</v>
      </c>
      <c r="P96" s="54">
        <v>2.894701E-3</v>
      </c>
      <c r="Q96" s="54">
        <v>2.602296E-3</v>
      </c>
      <c r="R96" s="54">
        <v>3.2592160000000001E-3</v>
      </c>
      <c r="S96" s="54">
        <v>2.5434939999999999E-3</v>
      </c>
      <c r="T96" s="54">
        <v>3.3001749999999998E-3</v>
      </c>
      <c r="U96" s="54">
        <v>4.2749240000000003E-3</v>
      </c>
      <c r="V96" s="54">
        <v>3.252802E-3</v>
      </c>
      <c r="W96" s="54">
        <v>2.607276E-3</v>
      </c>
      <c r="X96" s="54">
        <v>2.7847039999999998E-3</v>
      </c>
      <c r="Y96" s="54">
        <v>3.8021859999999999E-3</v>
      </c>
      <c r="Z96" s="54">
        <v>5.9286709999999999E-3</v>
      </c>
      <c r="AA96" s="54">
        <v>4.3117720000000002E-3</v>
      </c>
      <c r="AB96" s="54">
        <v>2.1814930000000001E-3</v>
      </c>
      <c r="AC96" s="54">
        <v>4.6947259999999998E-3</v>
      </c>
      <c r="AD96" s="54">
        <v>2.4338300000000001E-3</v>
      </c>
      <c r="AE96" s="54">
        <v>2.3918400000000001E-3</v>
      </c>
      <c r="AF96" s="54">
        <v>2.777088E-3</v>
      </c>
      <c r="AG96" s="54">
        <v>2.481264E-3</v>
      </c>
      <c r="AH96" s="54">
        <v>3.138306E-3</v>
      </c>
      <c r="AI96" s="54">
        <v>2.9999969999999999E-3</v>
      </c>
      <c r="AJ96" s="54">
        <v>3.7824400000000002E-3</v>
      </c>
      <c r="AK96" s="54">
        <v>4.8043909999999999E-3</v>
      </c>
      <c r="AL96" s="54">
        <v>2.72872E-3</v>
      </c>
      <c r="AM96" s="54">
        <v>5.753948E-3</v>
      </c>
      <c r="AN96" s="54">
        <v>3.7816220000000001E-3</v>
      </c>
      <c r="AO96" s="54">
        <v>5.1307260000000004E-3</v>
      </c>
      <c r="AP96" s="54">
        <v>2.813631E-3</v>
      </c>
      <c r="AQ96" s="54">
        <v>1.2693719999999999E-3</v>
      </c>
      <c r="AR96" s="54">
        <v>3.1777620000000002E-3</v>
      </c>
      <c r="AS96" s="54">
        <v>2.233849E-3</v>
      </c>
      <c r="AT96" s="54">
        <v>2.4396740000000002E-3</v>
      </c>
      <c r="AU96" s="54">
        <v>1.410068E-3</v>
      </c>
      <c r="AV96" s="54">
        <v>2.882609E-3</v>
      </c>
      <c r="AW96" s="54">
        <v>6.0732379999999999E-3</v>
      </c>
      <c r="AX96" s="54">
        <v>4.5835019999999997E-3</v>
      </c>
    </row>
    <row r="97" spans="1:50" x14ac:dyDescent="0.2">
      <c r="A97" s="54">
        <v>48.770949721000001</v>
      </c>
      <c r="B97" s="54">
        <v>2.677783E-3</v>
      </c>
      <c r="C97" s="54">
        <v>2.3383879999999998E-3</v>
      </c>
      <c r="D97" s="54">
        <v>4.790903E-3</v>
      </c>
      <c r="E97" s="54">
        <v>2.630468E-3</v>
      </c>
      <c r="F97" s="54">
        <v>2.8518319999999999E-3</v>
      </c>
      <c r="G97" s="54">
        <v>1.0041596999999999E-2</v>
      </c>
      <c r="H97" s="54">
        <v>2.7003970000000002E-3</v>
      </c>
      <c r="I97" s="54">
        <v>1.359369E-3</v>
      </c>
      <c r="J97" s="54">
        <v>2.3843900000000001E-3</v>
      </c>
      <c r="K97" s="54">
        <v>3.5070349999999999E-3</v>
      </c>
      <c r="L97" s="54">
        <v>2.7613759999999998E-3</v>
      </c>
      <c r="M97" s="54">
        <v>1.9722429999999998E-3</v>
      </c>
      <c r="N97" s="54">
        <v>2.7125740000000001E-3</v>
      </c>
      <c r="O97" s="54">
        <v>2.6773489999999999E-3</v>
      </c>
      <c r="P97" s="54">
        <v>2.8824129999999999E-3</v>
      </c>
      <c r="Q97" s="54">
        <v>2.5785930000000001E-3</v>
      </c>
      <c r="R97" s="54">
        <v>3.2297990000000002E-3</v>
      </c>
      <c r="S97" s="54">
        <v>2.2465919999999999E-3</v>
      </c>
      <c r="T97" s="54">
        <v>3.1270949999999999E-3</v>
      </c>
      <c r="U97" s="54">
        <v>4.1559170000000003E-3</v>
      </c>
      <c r="V97" s="54">
        <v>3.050175E-3</v>
      </c>
      <c r="W97" s="54">
        <v>2.5154040000000002E-3</v>
      </c>
      <c r="X97" s="54">
        <v>2.528438E-3</v>
      </c>
      <c r="Y97" s="54">
        <v>4.3436020000000002E-3</v>
      </c>
      <c r="Z97" s="54">
        <v>5.8648629999999997E-3</v>
      </c>
      <c r="AA97" s="54">
        <v>3.9142250000000003E-3</v>
      </c>
      <c r="AB97" s="54">
        <v>2.3128150000000002E-3</v>
      </c>
      <c r="AC97" s="54">
        <v>5.8644040000000001E-3</v>
      </c>
      <c r="AD97" s="54">
        <v>2.534901E-3</v>
      </c>
      <c r="AE97" s="54">
        <v>2.1715139999999998E-3</v>
      </c>
      <c r="AF97" s="54">
        <v>3.2009880000000001E-3</v>
      </c>
      <c r="AG97" s="54">
        <v>2.2272260000000001E-3</v>
      </c>
      <c r="AH97" s="54">
        <v>3.1381640000000001E-3</v>
      </c>
      <c r="AI97" s="54">
        <v>3.20434E-3</v>
      </c>
      <c r="AJ97" s="54">
        <v>3.7383239999999999E-3</v>
      </c>
      <c r="AK97" s="54">
        <v>4.9839539999999996E-3</v>
      </c>
      <c r="AL97" s="54">
        <v>2.5650930000000001E-3</v>
      </c>
      <c r="AM97" s="54">
        <v>5.6145850000000001E-3</v>
      </c>
      <c r="AN97" s="54">
        <v>3.6714059999999999E-3</v>
      </c>
      <c r="AO97" s="54">
        <v>5.4048259999999997E-3</v>
      </c>
      <c r="AP97" s="54">
        <v>2.6136000000000002E-3</v>
      </c>
      <c r="AQ97" s="54">
        <v>1.1668519999999999E-3</v>
      </c>
      <c r="AR97" s="54">
        <v>3.1850160000000001E-3</v>
      </c>
      <c r="AS97" s="54">
        <v>2.326243E-3</v>
      </c>
      <c r="AT97" s="54">
        <v>2.1091170000000002E-3</v>
      </c>
      <c r="AU97" s="54">
        <v>1.2823260000000001E-3</v>
      </c>
      <c r="AV97" s="54">
        <v>2.8063789999999999E-3</v>
      </c>
      <c r="AW97" s="54">
        <v>6.0558950000000004E-3</v>
      </c>
      <c r="AX97" s="54">
        <v>4.3596069999999997E-3</v>
      </c>
    </row>
    <row r="98" spans="1:50" x14ac:dyDescent="0.2">
      <c r="A98" s="54">
        <v>49.776536313000001</v>
      </c>
      <c r="B98" s="54">
        <v>2.3338360000000002E-3</v>
      </c>
      <c r="C98" s="54">
        <v>2.2653349999999998E-3</v>
      </c>
      <c r="D98" s="54">
        <v>4.6724160000000004E-3</v>
      </c>
      <c r="E98" s="54">
        <v>3.068842E-3</v>
      </c>
      <c r="F98" s="54">
        <v>2.776022E-3</v>
      </c>
      <c r="G98" s="54">
        <v>8.8173279999999993E-3</v>
      </c>
      <c r="H98" s="54">
        <v>2.914163E-3</v>
      </c>
      <c r="I98" s="54">
        <v>1.3043690000000001E-3</v>
      </c>
      <c r="J98" s="54">
        <v>2.3677569999999998E-3</v>
      </c>
      <c r="K98" s="54">
        <v>3.4571889999999998E-3</v>
      </c>
      <c r="L98" s="54">
        <v>2.912184E-3</v>
      </c>
      <c r="M98" s="54">
        <v>2.0941610000000002E-3</v>
      </c>
      <c r="N98" s="54">
        <v>2.6428950000000001E-3</v>
      </c>
      <c r="O98" s="54">
        <v>2.785694E-3</v>
      </c>
      <c r="P98" s="54">
        <v>2.7770910000000002E-3</v>
      </c>
      <c r="Q98" s="54">
        <v>2.5787470000000002E-3</v>
      </c>
      <c r="R98" s="54">
        <v>3.4504570000000001E-3</v>
      </c>
      <c r="S98" s="54">
        <v>2.6527899999999999E-3</v>
      </c>
      <c r="T98" s="54">
        <v>3.1484849999999999E-3</v>
      </c>
      <c r="U98" s="54">
        <v>3.9911879999999997E-3</v>
      </c>
      <c r="V98" s="54">
        <v>3.300575E-3</v>
      </c>
      <c r="W98" s="54">
        <v>2.5776699999999998E-3</v>
      </c>
      <c r="X98" s="54">
        <v>2.6391930000000002E-3</v>
      </c>
      <c r="Y98" s="54">
        <v>4.034162E-3</v>
      </c>
      <c r="Z98" s="54">
        <v>5.8124250000000004E-3</v>
      </c>
      <c r="AA98" s="54">
        <v>3.75122E-3</v>
      </c>
      <c r="AB98" s="54">
        <v>2.4399389999999999E-3</v>
      </c>
      <c r="AC98" s="54">
        <v>6.3217300000000002E-3</v>
      </c>
      <c r="AD98" s="54">
        <v>2.5268759999999999E-3</v>
      </c>
      <c r="AE98" s="54">
        <v>1.9039339999999999E-3</v>
      </c>
      <c r="AF98" s="54">
        <v>3.2385830000000002E-3</v>
      </c>
      <c r="AG98" s="54">
        <v>2.0490880000000001E-3</v>
      </c>
      <c r="AH98" s="54">
        <v>2.8647659999999999E-3</v>
      </c>
      <c r="AI98" s="54">
        <v>3.1594539999999999E-3</v>
      </c>
      <c r="AJ98" s="54">
        <v>3.818891E-3</v>
      </c>
      <c r="AK98" s="54">
        <v>4.7838230000000004E-3</v>
      </c>
      <c r="AL98" s="54">
        <v>2.1608199999999999E-3</v>
      </c>
      <c r="AM98" s="54">
        <v>5.5571140000000002E-3</v>
      </c>
      <c r="AN98" s="54">
        <v>3.5881440000000001E-3</v>
      </c>
      <c r="AO98" s="54">
        <v>5.2631199999999996E-3</v>
      </c>
      <c r="AP98" s="54">
        <v>2.4734140000000002E-3</v>
      </c>
      <c r="AQ98" s="54">
        <v>1.1421669999999999E-3</v>
      </c>
      <c r="AR98" s="54">
        <v>3.1201620000000001E-3</v>
      </c>
      <c r="AS98" s="54">
        <v>2.3093580000000001E-3</v>
      </c>
      <c r="AT98" s="54">
        <v>2.0951490000000001E-3</v>
      </c>
      <c r="AU98" s="54">
        <v>1.3321229999999999E-3</v>
      </c>
      <c r="AV98" s="54">
        <v>2.7560309999999999E-3</v>
      </c>
      <c r="AW98" s="54">
        <v>5.4127669999999998E-3</v>
      </c>
      <c r="AX98" s="54">
        <v>4.084715E-3</v>
      </c>
    </row>
    <row r="99" spans="1:50" x14ac:dyDescent="0.2">
      <c r="A99" s="54">
        <v>50.782122905000001</v>
      </c>
      <c r="B99" s="54">
        <v>2.2756019999999998E-3</v>
      </c>
      <c r="C99" s="54">
        <v>2.2212199999999999E-3</v>
      </c>
      <c r="D99" s="54">
        <v>4.5471280000000001E-3</v>
      </c>
      <c r="E99" s="54">
        <v>3.1377589999999999E-3</v>
      </c>
      <c r="F99" s="54">
        <v>2.6760730000000002E-3</v>
      </c>
      <c r="G99" s="54">
        <v>7.6955560000000001E-3</v>
      </c>
      <c r="H99" s="54">
        <v>3.0521440000000001E-3</v>
      </c>
      <c r="I99" s="54">
        <v>1.2228129999999999E-3</v>
      </c>
      <c r="J99" s="54">
        <v>2.3816480000000001E-3</v>
      </c>
      <c r="K99" s="54">
        <v>3.0108309999999998E-3</v>
      </c>
      <c r="L99" s="54">
        <v>2.9465699999999999E-3</v>
      </c>
      <c r="M99" s="54">
        <v>2.0568969999999998E-3</v>
      </c>
      <c r="N99" s="54">
        <v>2.738856E-3</v>
      </c>
      <c r="O99" s="54">
        <v>2.7426989999999999E-3</v>
      </c>
      <c r="P99" s="54">
        <v>2.9552939999999998E-3</v>
      </c>
      <c r="Q99" s="54">
        <v>2.5284750000000001E-3</v>
      </c>
      <c r="R99" s="54">
        <v>3.3827150000000001E-3</v>
      </c>
      <c r="S99" s="54">
        <v>2.6378479999999999E-3</v>
      </c>
      <c r="T99" s="54">
        <v>2.9547969999999999E-3</v>
      </c>
      <c r="U99" s="54">
        <v>4.1152649999999999E-3</v>
      </c>
      <c r="V99" s="54">
        <v>3.3126549999999999E-3</v>
      </c>
      <c r="W99" s="54">
        <v>2.8034100000000001E-3</v>
      </c>
      <c r="X99" s="54">
        <v>2.923555E-3</v>
      </c>
      <c r="Y99" s="54">
        <v>3.716427E-3</v>
      </c>
      <c r="Z99" s="54">
        <v>5.7020830000000002E-3</v>
      </c>
      <c r="AA99" s="54">
        <v>3.8399969999999999E-3</v>
      </c>
      <c r="AB99" s="54">
        <v>2.5288089999999999E-3</v>
      </c>
      <c r="AC99" s="54">
        <v>5.727294E-3</v>
      </c>
      <c r="AD99" s="54">
        <v>2.514095E-3</v>
      </c>
      <c r="AE99" s="54">
        <v>1.7660690000000001E-3</v>
      </c>
      <c r="AF99" s="54">
        <v>3.2220740000000001E-3</v>
      </c>
      <c r="AG99" s="54">
        <v>1.9969749999999998E-3</v>
      </c>
      <c r="AH99" s="54">
        <v>2.8777579999999998E-3</v>
      </c>
      <c r="AI99" s="54">
        <v>3.2241180000000002E-3</v>
      </c>
      <c r="AJ99" s="54">
        <v>3.5732239999999998E-3</v>
      </c>
      <c r="AK99" s="54">
        <v>5.7104679999999998E-3</v>
      </c>
      <c r="AL99" s="54">
        <v>1.7881150000000001E-3</v>
      </c>
      <c r="AM99" s="54">
        <v>5.5403609999999997E-3</v>
      </c>
      <c r="AN99" s="54">
        <v>3.520797E-3</v>
      </c>
      <c r="AO99" s="54">
        <v>5.0720260000000003E-3</v>
      </c>
      <c r="AP99" s="54">
        <v>2.4198069999999999E-3</v>
      </c>
      <c r="AQ99" s="54">
        <v>1.132138E-3</v>
      </c>
      <c r="AR99" s="54">
        <v>2.8864170000000001E-3</v>
      </c>
      <c r="AS99" s="54">
        <v>2.344708E-3</v>
      </c>
      <c r="AT99" s="54">
        <v>2.2331550000000001E-3</v>
      </c>
      <c r="AU99" s="54">
        <v>1.241048E-3</v>
      </c>
      <c r="AV99" s="54">
        <v>2.6931199999999998E-3</v>
      </c>
      <c r="AW99" s="54">
        <v>5.5244760000000004E-3</v>
      </c>
      <c r="AX99" s="54">
        <v>3.7925889999999999E-3</v>
      </c>
    </row>
    <row r="100" spans="1:50" x14ac:dyDescent="0.2">
      <c r="A100" s="54">
        <v>51.787709497000002</v>
      </c>
      <c r="B100" s="54">
        <v>2.3554940000000001E-3</v>
      </c>
      <c r="C100" s="54">
        <v>2.1963360000000001E-3</v>
      </c>
      <c r="D100" s="54">
        <v>3.9578360000000002E-3</v>
      </c>
      <c r="E100" s="54">
        <v>3.081641E-3</v>
      </c>
      <c r="F100" s="54">
        <v>2.6052470000000002E-3</v>
      </c>
      <c r="G100" s="54">
        <v>6.6960309999999999E-3</v>
      </c>
      <c r="H100" s="54">
        <v>3.2358209999999998E-3</v>
      </c>
      <c r="I100" s="54">
        <v>1.1402879999999999E-3</v>
      </c>
      <c r="J100" s="54">
        <v>2.4192839999999998E-3</v>
      </c>
      <c r="K100" s="54">
        <v>2.820604E-3</v>
      </c>
      <c r="L100" s="54">
        <v>2.8715670000000002E-3</v>
      </c>
      <c r="M100" s="54">
        <v>2.1664779999999999E-3</v>
      </c>
      <c r="N100" s="54">
        <v>2.8559050000000002E-3</v>
      </c>
      <c r="O100" s="54">
        <v>2.811675E-3</v>
      </c>
      <c r="P100" s="54">
        <v>3.0170629999999999E-3</v>
      </c>
      <c r="Q100" s="54">
        <v>2.4994359999999998E-3</v>
      </c>
      <c r="R100" s="54">
        <v>3.5482780000000002E-3</v>
      </c>
      <c r="S100" s="54">
        <v>2.6368279999999999E-3</v>
      </c>
      <c r="T100" s="54">
        <v>3.0381230000000002E-3</v>
      </c>
      <c r="U100" s="54">
        <v>4.0717990000000001E-3</v>
      </c>
      <c r="V100" s="54">
        <v>3.0504299999999998E-3</v>
      </c>
      <c r="W100" s="54">
        <v>2.7586659999999999E-3</v>
      </c>
      <c r="X100" s="54">
        <v>3.1280029999999999E-3</v>
      </c>
      <c r="Y100" s="54">
        <v>4.1072180000000002E-3</v>
      </c>
      <c r="Z100" s="54">
        <v>5.447632E-3</v>
      </c>
      <c r="AA100" s="54">
        <v>3.9059720000000002E-3</v>
      </c>
      <c r="AB100" s="54">
        <v>2.4590219999999999E-3</v>
      </c>
      <c r="AC100" s="54">
        <v>5.3187160000000002E-3</v>
      </c>
      <c r="AD100" s="54">
        <v>2.4592870000000001E-3</v>
      </c>
      <c r="AE100" s="54">
        <v>1.764152E-3</v>
      </c>
      <c r="AF100" s="54">
        <v>3.3194209999999999E-3</v>
      </c>
      <c r="AG100" s="54">
        <v>1.8760750000000001E-3</v>
      </c>
      <c r="AH100" s="54">
        <v>2.6313410000000001E-3</v>
      </c>
      <c r="AI100" s="54">
        <v>3.317843E-3</v>
      </c>
      <c r="AJ100" s="54">
        <v>3.3907799999999999E-3</v>
      </c>
      <c r="AK100" s="54">
        <v>5.4477559999999998E-3</v>
      </c>
      <c r="AL100" s="54">
        <v>1.77019E-3</v>
      </c>
      <c r="AM100" s="54">
        <v>5.3458969999999996E-3</v>
      </c>
      <c r="AN100" s="54">
        <v>3.45854E-3</v>
      </c>
      <c r="AO100" s="54">
        <v>4.7464999999999999E-3</v>
      </c>
      <c r="AP100" s="54">
        <v>2.5349019999999999E-3</v>
      </c>
      <c r="AQ100" s="54">
        <v>1.105476E-3</v>
      </c>
      <c r="AR100" s="54">
        <v>2.7397659999999998E-3</v>
      </c>
      <c r="AS100" s="54">
        <v>2.3230740000000001E-3</v>
      </c>
      <c r="AT100" s="54">
        <v>2.3571629999999998E-3</v>
      </c>
      <c r="AU100" s="54">
        <v>1.2426E-3</v>
      </c>
      <c r="AV100" s="54">
        <v>2.6619450000000002E-3</v>
      </c>
      <c r="AW100" s="54">
        <v>5.5802860000000003E-3</v>
      </c>
      <c r="AX100" s="54">
        <v>3.8517769999999998E-3</v>
      </c>
    </row>
    <row r="101" spans="1:50" x14ac:dyDescent="0.2">
      <c r="A101" s="54">
        <v>52.793296089000002</v>
      </c>
      <c r="B101" s="54">
        <v>2.3882080000000002E-3</v>
      </c>
      <c r="C101" s="54">
        <v>2.149233E-3</v>
      </c>
      <c r="D101" s="54">
        <v>3.6073670000000002E-3</v>
      </c>
      <c r="E101" s="54">
        <v>3.1687379999999999E-3</v>
      </c>
      <c r="F101" s="54">
        <v>2.5316610000000002E-3</v>
      </c>
      <c r="G101" s="54">
        <v>6.167446E-3</v>
      </c>
      <c r="H101" s="54">
        <v>3.466808E-3</v>
      </c>
      <c r="I101" s="54">
        <v>1.121496E-3</v>
      </c>
      <c r="J101" s="54">
        <v>2.434968E-3</v>
      </c>
      <c r="K101" s="54">
        <v>2.8060649999999999E-3</v>
      </c>
      <c r="L101" s="54">
        <v>2.7237110000000002E-3</v>
      </c>
      <c r="M101" s="54">
        <v>2.242712E-3</v>
      </c>
      <c r="N101" s="54">
        <v>2.7522470000000002E-3</v>
      </c>
      <c r="O101" s="54">
        <v>2.5986160000000002E-3</v>
      </c>
      <c r="P101" s="54">
        <v>3.0922340000000001E-3</v>
      </c>
      <c r="Q101" s="54">
        <v>2.5081370000000001E-3</v>
      </c>
      <c r="R101" s="54">
        <v>3.3697330000000002E-3</v>
      </c>
      <c r="S101" s="54">
        <v>2.793986E-3</v>
      </c>
      <c r="T101" s="54">
        <v>2.7882879999999999E-3</v>
      </c>
      <c r="U101" s="54">
        <v>4.1885239999999999E-3</v>
      </c>
      <c r="V101" s="54">
        <v>2.989434E-3</v>
      </c>
      <c r="W101" s="54">
        <v>2.787192E-3</v>
      </c>
      <c r="X101" s="54">
        <v>3.0284520000000001E-3</v>
      </c>
      <c r="Y101" s="54">
        <v>3.646645E-3</v>
      </c>
      <c r="Z101" s="54">
        <v>5.0109899999999999E-3</v>
      </c>
      <c r="AA101" s="54">
        <v>3.589297E-3</v>
      </c>
      <c r="AB101" s="54">
        <v>2.2646279999999999E-3</v>
      </c>
      <c r="AC101" s="54">
        <v>4.7822389999999998E-3</v>
      </c>
      <c r="AD101" s="54">
        <v>2.443382E-3</v>
      </c>
      <c r="AE101" s="54">
        <v>2.0848030000000001E-3</v>
      </c>
      <c r="AF101" s="54">
        <v>3.6042240000000001E-3</v>
      </c>
      <c r="AG101" s="54">
        <v>1.9692939999999999E-3</v>
      </c>
      <c r="AH101" s="54">
        <v>3.0187370000000001E-3</v>
      </c>
      <c r="AI101" s="54">
        <v>3.5530230000000002E-3</v>
      </c>
      <c r="AJ101" s="54">
        <v>3.297164E-3</v>
      </c>
      <c r="AK101" s="54">
        <v>6.0533480000000001E-3</v>
      </c>
      <c r="AL101" s="54">
        <v>1.7865419999999999E-3</v>
      </c>
      <c r="AM101" s="54">
        <v>5.0548920000000001E-3</v>
      </c>
      <c r="AN101" s="54">
        <v>4.1116420000000004E-3</v>
      </c>
      <c r="AO101" s="54">
        <v>4.5992949999999998E-3</v>
      </c>
      <c r="AP101" s="54">
        <v>2.5983479999999999E-3</v>
      </c>
      <c r="AQ101" s="54">
        <v>1.1782120000000001E-3</v>
      </c>
      <c r="AR101" s="54">
        <v>2.7268000000000001E-3</v>
      </c>
      <c r="AS101" s="54">
        <v>2.2168660000000001E-3</v>
      </c>
      <c r="AT101" s="54">
        <v>2.1807089999999999E-3</v>
      </c>
      <c r="AU101" s="54">
        <v>1.171963E-3</v>
      </c>
      <c r="AV101" s="54">
        <v>2.702421E-3</v>
      </c>
      <c r="AW101" s="54">
        <v>5.962958E-3</v>
      </c>
      <c r="AX101" s="54">
        <v>4.1997429999999997E-3</v>
      </c>
    </row>
    <row r="102" spans="1:50" x14ac:dyDescent="0.2">
      <c r="A102" s="54">
        <v>53.798882681999999</v>
      </c>
      <c r="B102" s="54">
        <v>2.6591340000000001E-3</v>
      </c>
      <c r="C102" s="54">
        <v>2.0886870000000001E-3</v>
      </c>
      <c r="D102" s="54">
        <v>4.044115E-3</v>
      </c>
      <c r="E102" s="54">
        <v>3.0747859999999999E-3</v>
      </c>
      <c r="F102" s="54">
        <v>2.4620480000000001E-3</v>
      </c>
      <c r="G102" s="54">
        <v>5.9511920000000001E-3</v>
      </c>
      <c r="H102" s="54">
        <v>3.381972E-3</v>
      </c>
      <c r="I102" s="54">
        <v>1.0828980000000001E-3</v>
      </c>
      <c r="J102" s="54">
        <v>2.4752060000000002E-3</v>
      </c>
      <c r="K102" s="54">
        <v>2.8631279999999999E-3</v>
      </c>
      <c r="L102" s="54">
        <v>2.8370579999999999E-3</v>
      </c>
      <c r="M102" s="54">
        <v>2.0033659999999999E-3</v>
      </c>
      <c r="N102" s="54">
        <v>2.4969860000000001E-3</v>
      </c>
      <c r="O102" s="54">
        <v>2.6669369999999999E-3</v>
      </c>
      <c r="P102" s="54">
        <v>3.2896980000000002E-3</v>
      </c>
      <c r="Q102" s="54">
        <v>2.4797999999999999E-3</v>
      </c>
      <c r="R102" s="54">
        <v>3.3718250000000002E-3</v>
      </c>
      <c r="S102" s="54">
        <v>2.7222430000000001E-3</v>
      </c>
      <c r="T102" s="54">
        <v>2.710358E-3</v>
      </c>
      <c r="U102" s="54">
        <v>4.0899279999999996E-3</v>
      </c>
      <c r="V102" s="54">
        <v>3.2614340000000001E-3</v>
      </c>
      <c r="W102" s="54">
        <v>2.8275079999999998E-3</v>
      </c>
      <c r="X102" s="54">
        <v>2.9621370000000001E-3</v>
      </c>
      <c r="Y102" s="54">
        <v>3.630618E-3</v>
      </c>
      <c r="Z102" s="54">
        <v>4.4843000000000001E-3</v>
      </c>
      <c r="AA102" s="54">
        <v>3.2510709999999999E-3</v>
      </c>
      <c r="AB102" s="54">
        <v>2.0279220000000001E-3</v>
      </c>
      <c r="AC102" s="54">
        <v>4.8770330000000002E-3</v>
      </c>
      <c r="AD102" s="54">
        <v>2.433808E-3</v>
      </c>
      <c r="AE102" s="54">
        <v>2.6423430000000001E-3</v>
      </c>
      <c r="AF102" s="54">
        <v>3.765801E-3</v>
      </c>
      <c r="AG102" s="54">
        <v>2.0820529999999999E-3</v>
      </c>
      <c r="AH102" s="54">
        <v>2.2974139999999998E-3</v>
      </c>
      <c r="AI102" s="54">
        <v>3.7528969999999998E-3</v>
      </c>
      <c r="AJ102" s="54">
        <v>3.415394E-3</v>
      </c>
      <c r="AK102" s="54">
        <v>5.7178460000000004E-3</v>
      </c>
      <c r="AL102" s="54">
        <v>1.798986E-3</v>
      </c>
      <c r="AM102" s="54">
        <v>5.0008070000000003E-3</v>
      </c>
      <c r="AN102" s="54">
        <v>3.8319220000000002E-3</v>
      </c>
      <c r="AO102" s="54">
        <v>4.5280820000000001E-3</v>
      </c>
      <c r="AP102" s="54">
        <v>2.6419970000000001E-3</v>
      </c>
      <c r="AQ102" s="54">
        <v>1.127938E-3</v>
      </c>
      <c r="AR102" s="54">
        <v>2.653229E-3</v>
      </c>
      <c r="AS102" s="54">
        <v>2.3012940000000002E-3</v>
      </c>
      <c r="AT102" s="54">
        <v>2.053357E-3</v>
      </c>
      <c r="AU102" s="54">
        <v>1.177892E-3</v>
      </c>
      <c r="AV102" s="54">
        <v>2.7040929999999999E-3</v>
      </c>
      <c r="AW102" s="54">
        <v>1.0156771E-2</v>
      </c>
      <c r="AX102" s="54">
        <v>3.9434079999999998E-3</v>
      </c>
    </row>
    <row r="103" spans="1:50" x14ac:dyDescent="0.2">
      <c r="A103" s="54">
        <v>54.804469273999999</v>
      </c>
      <c r="B103" s="54">
        <v>3.0276050000000001E-3</v>
      </c>
      <c r="C103" s="54">
        <v>2.0327890000000001E-3</v>
      </c>
      <c r="D103" s="54">
        <v>4.392333E-3</v>
      </c>
      <c r="E103" s="54">
        <v>3.1199190000000001E-3</v>
      </c>
      <c r="F103" s="54">
        <v>2.3984779999999999E-3</v>
      </c>
      <c r="G103" s="54">
        <v>6.6738190000000001E-3</v>
      </c>
      <c r="H103" s="54">
        <v>3.1538569999999999E-3</v>
      </c>
      <c r="I103" s="54">
        <v>1.079174E-3</v>
      </c>
      <c r="J103" s="54">
        <v>2.4948209999999999E-3</v>
      </c>
      <c r="K103" s="54">
        <v>3.3046500000000001E-3</v>
      </c>
      <c r="L103" s="54">
        <v>3.1481809999999999E-3</v>
      </c>
      <c r="M103" s="54">
        <v>1.8637199999999999E-3</v>
      </c>
      <c r="N103" s="54">
        <v>2.4437270000000001E-3</v>
      </c>
      <c r="O103" s="54">
        <v>2.6607919999999999E-3</v>
      </c>
      <c r="P103" s="54">
        <v>3.2256939999999999E-3</v>
      </c>
      <c r="Q103" s="54">
        <v>2.4411559999999999E-3</v>
      </c>
      <c r="R103" s="54">
        <v>3.685752E-3</v>
      </c>
      <c r="S103" s="54">
        <v>2.5990280000000002E-3</v>
      </c>
      <c r="T103" s="54">
        <v>2.7540749999999999E-3</v>
      </c>
      <c r="U103" s="54">
        <v>3.890035E-3</v>
      </c>
      <c r="V103" s="54">
        <v>3.2823119999999999E-3</v>
      </c>
      <c r="W103" s="54">
        <v>2.8862060000000001E-3</v>
      </c>
      <c r="X103" s="54">
        <v>2.9232440000000002E-3</v>
      </c>
      <c r="Y103" s="54">
        <v>3.6162999999999998E-3</v>
      </c>
      <c r="Z103" s="54">
        <v>3.9648269999999998E-3</v>
      </c>
      <c r="AA103" s="54">
        <v>3.4875549999999998E-3</v>
      </c>
      <c r="AB103" s="54">
        <v>1.9142289999999999E-3</v>
      </c>
      <c r="AC103" s="54">
        <v>5.1195069999999997E-3</v>
      </c>
      <c r="AD103" s="54">
        <v>2.4986359999999998E-3</v>
      </c>
      <c r="AE103" s="54">
        <v>3.115802E-3</v>
      </c>
      <c r="AF103" s="54">
        <v>3.657951E-3</v>
      </c>
      <c r="AG103" s="54">
        <v>1.914275E-3</v>
      </c>
      <c r="AH103" s="54">
        <v>2.4179840000000002E-3</v>
      </c>
      <c r="AI103" s="54">
        <v>3.8516000000000002E-3</v>
      </c>
      <c r="AJ103" s="54">
        <v>3.4758620000000001E-3</v>
      </c>
      <c r="AK103" s="54">
        <v>5.3535350000000004E-3</v>
      </c>
      <c r="AL103" s="54">
        <v>1.939844E-3</v>
      </c>
      <c r="AM103" s="54">
        <v>5.435184E-3</v>
      </c>
      <c r="AN103" s="54">
        <v>3.7076660000000001E-3</v>
      </c>
      <c r="AO103" s="54">
        <v>4.3823350000000002E-3</v>
      </c>
      <c r="AP103" s="54">
        <v>2.6371229999999999E-3</v>
      </c>
      <c r="AQ103" s="54">
        <v>1.2233859999999999E-3</v>
      </c>
      <c r="AR103" s="54">
        <v>2.5825069999999999E-3</v>
      </c>
      <c r="AS103" s="54">
        <v>2.4162739999999999E-3</v>
      </c>
      <c r="AT103" s="54">
        <v>2.02885E-3</v>
      </c>
      <c r="AU103" s="54">
        <v>1.2341030000000001E-3</v>
      </c>
      <c r="AV103" s="54">
        <v>2.6718089999999998E-3</v>
      </c>
      <c r="AW103" s="54">
        <v>1.9096268E-2</v>
      </c>
      <c r="AX103" s="54">
        <v>4.3502150000000002E-3</v>
      </c>
    </row>
    <row r="104" spans="1:50" x14ac:dyDescent="0.2">
      <c r="A104" s="54">
        <v>55.810055865999999</v>
      </c>
      <c r="B104" s="54">
        <v>2.8817589999999998E-3</v>
      </c>
      <c r="C104" s="54">
        <v>1.9838770000000002E-3</v>
      </c>
      <c r="D104" s="54">
        <v>4.1691389999999997E-3</v>
      </c>
      <c r="E104" s="54">
        <v>3.2601629999999999E-3</v>
      </c>
      <c r="F104" s="54">
        <v>2.3424740000000002E-3</v>
      </c>
      <c r="G104" s="54">
        <v>8.2457550000000004E-3</v>
      </c>
      <c r="H104" s="54">
        <v>3.233882E-3</v>
      </c>
      <c r="I104" s="54">
        <v>1.073739E-3</v>
      </c>
      <c r="J104" s="54">
        <v>2.5547209999999998E-3</v>
      </c>
      <c r="K104" s="54">
        <v>3.5666819999999998E-3</v>
      </c>
      <c r="L104" s="54">
        <v>3.211045E-3</v>
      </c>
      <c r="M104" s="54">
        <v>1.842745E-3</v>
      </c>
      <c r="N104" s="54">
        <v>2.384738E-3</v>
      </c>
      <c r="O104" s="54">
        <v>2.6183140000000001E-3</v>
      </c>
      <c r="P104" s="54">
        <v>3.2592509999999999E-3</v>
      </c>
      <c r="Q104" s="54">
        <v>2.3916240000000002E-3</v>
      </c>
      <c r="R104" s="54">
        <v>3.4687199999999998E-3</v>
      </c>
      <c r="S104" s="54">
        <v>2.3106509999999999E-3</v>
      </c>
      <c r="T104" s="54">
        <v>2.674868E-3</v>
      </c>
      <c r="U104" s="54">
        <v>3.5079080000000001E-3</v>
      </c>
      <c r="V104" s="54">
        <v>3.1179440000000001E-3</v>
      </c>
      <c r="W104" s="54">
        <v>3.0093479999999998E-3</v>
      </c>
      <c r="X104" s="54">
        <v>2.7257459999999998E-3</v>
      </c>
      <c r="Y104" s="54">
        <v>3.5341069999999999E-3</v>
      </c>
      <c r="Z104" s="54">
        <v>3.5779800000000001E-3</v>
      </c>
      <c r="AA104" s="54">
        <v>3.5536919999999998E-3</v>
      </c>
      <c r="AB104" s="54">
        <v>1.9302849999999999E-3</v>
      </c>
      <c r="AC104" s="54">
        <v>5.0415069999999998E-3</v>
      </c>
      <c r="AD104" s="54">
        <v>2.5818730000000002E-3</v>
      </c>
      <c r="AE104" s="54">
        <v>3.1603299999999998E-3</v>
      </c>
      <c r="AF104" s="54">
        <v>3.4874379999999998E-3</v>
      </c>
      <c r="AG104" s="54">
        <v>1.7164820000000001E-3</v>
      </c>
      <c r="AH104" s="54">
        <v>2.2549660000000002E-3</v>
      </c>
      <c r="AI104" s="54">
        <v>3.9513209999999998E-3</v>
      </c>
      <c r="AJ104" s="54">
        <v>3.4085539999999998E-3</v>
      </c>
      <c r="AK104" s="54">
        <v>4.9192339999999998E-3</v>
      </c>
      <c r="AL104" s="54">
        <v>1.7512809999999999E-3</v>
      </c>
      <c r="AM104" s="54">
        <v>5.7206720000000004E-3</v>
      </c>
      <c r="AN104" s="54">
        <v>4.1751369999999998E-3</v>
      </c>
      <c r="AO104" s="54">
        <v>4.259395E-3</v>
      </c>
      <c r="AP104" s="54">
        <v>2.5019069999999998E-3</v>
      </c>
      <c r="AQ104" s="54">
        <v>1.0683929999999999E-3</v>
      </c>
      <c r="AR104" s="54">
        <v>2.5060569999999999E-3</v>
      </c>
      <c r="AS104" s="54">
        <v>2.5480820000000001E-3</v>
      </c>
      <c r="AT104" s="54">
        <v>2.1585520000000002E-3</v>
      </c>
      <c r="AU104" s="54">
        <v>1.097148E-3</v>
      </c>
      <c r="AV104" s="54">
        <v>2.6907430000000002E-3</v>
      </c>
      <c r="AW104" s="54">
        <v>2.0571737999999999E-2</v>
      </c>
      <c r="AX104" s="54">
        <v>4.8009189999999998E-3</v>
      </c>
    </row>
    <row r="105" spans="1:50" x14ac:dyDescent="0.2">
      <c r="A105" s="54">
        <v>56.815642457999999</v>
      </c>
      <c r="B105" s="54">
        <v>2.9291819999999998E-3</v>
      </c>
      <c r="C105" s="54">
        <v>1.9254459999999999E-3</v>
      </c>
      <c r="D105" s="54">
        <v>3.900316E-3</v>
      </c>
      <c r="E105" s="54">
        <v>2.9693229999999998E-3</v>
      </c>
      <c r="F105" s="54">
        <v>2.2903620000000002E-3</v>
      </c>
      <c r="G105" s="54">
        <v>9.0453240000000004E-3</v>
      </c>
      <c r="H105" s="54">
        <v>3.3816079999999999E-3</v>
      </c>
      <c r="I105" s="54">
        <v>1.0660089999999999E-3</v>
      </c>
      <c r="J105" s="54">
        <v>2.5923410000000002E-3</v>
      </c>
      <c r="K105" s="54">
        <v>3.7051459999999999E-3</v>
      </c>
      <c r="L105" s="54">
        <v>3.1826369999999999E-3</v>
      </c>
      <c r="M105" s="54">
        <v>1.7841160000000001E-3</v>
      </c>
      <c r="N105" s="54">
        <v>2.4296180000000001E-3</v>
      </c>
      <c r="O105" s="54">
        <v>2.4988110000000001E-3</v>
      </c>
      <c r="P105" s="54">
        <v>3.3975110000000002E-3</v>
      </c>
      <c r="Q105" s="54">
        <v>2.514933E-3</v>
      </c>
      <c r="R105" s="54">
        <v>3.717143E-3</v>
      </c>
      <c r="S105" s="54">
        <v>2.313954E-3</v>
      </c>
      <c r="T105" s="54">
        <v>2.8345950000000001E-3</v>
      </c>
      <c r="U105" s="54">
        <v>3.8417569999999999E-3</v>
      </c>
      <c r="V105" s="54">
        <v>3.0858109999999999E-3</v>
      </c>
      <c r="W105" s="54">
        <v>2.9197339999999998E-3</v>
      </c>
      <c r="X105" s="54">
        <v>2.5944840000000002E-3</v>
      </c>
      <c r="Y105" s="54">
        <v>3.836884E-3</v>
      </c>
      <c r="Z105" s="54">
        <v>3.3854129999999999E-3</v>
      </c>
      <c r="AA105" s="54">
        <v>3.1053259999999998E-3</v>
      </c>
      <c r="AB105" s="54">
        <v>2.0147429999999998E-3</v>
      </c>
      <c r="AC105" s="54">
        <v>4.7224500000000004E-3</v>
      </c>
      <c r="AD105" s="54">
        <v>2.6566850000000002E-3</v>
      </c>
      <c r="AE105" s="54">
        <v>2.7473829999999999E-3</v>
      </c>
      <c r="AF105" s="54">
        <v>3.2447040000000002E-3</v>
      </c>
      <c r="AG105" s="54">
        <v>1.6194670000000001E-3</v>
      </c>
      <c r="AH105" s="54">
        <v>2.352243E-3</v>
      </c>
      <c r="AI105" s="54">
        <v>4.0450549999999997E-3</v>
      </c>
      <c r="AJ105" s="54">
        <v>3.1803560000000001E-3</v>
      </c>
      <c r="AK105" s="54">
        <v>4.7374870000000003E-3</v>
      </c>
      <c r="AL105" s="54">
        <v>1.483159E-3</v>
      </c>
      <c r="AM105" s="54">
        <v>5.7799319999999998E-3</v>
      </c>
      <c r="AN105" s="54">
        <v>3.8829960000000001E-3</v>
      </c>
      <c r="AO105" s="54">
        <v>4.2373599999999999E-3</v>
      </c>
      <c r="AP105" s="54">
        <v>2.3266699999999999E-3</v>
      </c>
      <c r="AQ105" s="54">
        <v>1.0420259999999999E-3</v>
      </c>
      <c r="AR105" s="54">
        <v>2.376324E-3</v>
      </c>
      <c r="AS105" s="54">
        <v>2.4767320000000002E-3</v>
      </c>
      <c r="AT105" s="54">
        <v>2.3142900000000001E-3</v>
      </c>
      <c r="AU105" s="54">
        <v>1.148355E-3</v>
      </c>
      <c r="AV105" s="54">
        <v>2.8506479999999999E-3</v>
      </c>
      <c r="AW105" s="54">
        <v>1.5294215E-2</v>
      </c>
      <c r="AX105" s="54">
        <v>4.3774740000000001E-3</v>
      </c>
    </row>
    <row r="106" spans="1:50" x14ac:dyDescent="0.2">
      <c r="A106" s="54">
        <v>57.821229049999999</v>
      </c>
      <c r="B106" s="54">
        <v>2.694035E-3</v>
      </c>
      <c r="C106" s="54">
        <v>1.8624550000000001E-3</v>
      </c>
      <c r="D106" s="54">
        <v>3.7831679999999999E-3</v>
      </c>
      <c r="E106" s="54">
        <v>3.0775490000000002E-3</v>
      </c>
      <c r="F106" s="54">
        <v>2.240157E-3</v>
      </c>
      <c r="G106" s="54">
        <v>8.5015530000000002E-3</v>
      </c>
      <c r="H106" s="54">
        <v>3.6204800000000001E-3</v>
      </c>
      <c r="I106" s="54">
        <v>1.078744E-3</v>
      </c>
      <c r="J106" s="54">
        <v>2.6092020000000001E-3</v>
      </c>
      <c r="K106" s="54">
        <v>4.2414289999999997E-3</v>
      </c>
      <c r="L106" s="54">
        <v>2.9873450000000002E-3</v>
      </c>
      <c r="M106" s="54">
        <v>1.852277E-3</v>
      </c>
      <c r="N106" s="54">
        <v>2.6346939999999999E-3</v>
      </c>
      <c r="O106" s="54">
        <v>2.5235840000000002E-3</v>
      </c>
      <c r="P106" s="54">
        <v>3.3932469999999998E-3</v>
      </c>
      <c r="Q106" s="54">
        <v>2.3431459999999999E-3</v>
      </c>
      <c r="R106" s="54">
        <v>3.9745989999999997E-3</v>
      </c>
      <c r="S106" s="54">
        <v>2.2555029999999998E-3</v>
      </c>
      <c r="T106" s="54">
        <v>3.0916870000000001E-3</v>
      </c>
      <c r="U106" s="54">
        <v>3.7148559999999999E-3</v>
      </c>
      <c r="V106" s="54">
        <v>2.8534699999999999E-3</v>
      </c>
      <c r="W106" s="54">
        <v>2.685017E-3</v>
      </c>
      <c r="X106" s="54">
        <v>3.016955E-3</v>
      </c>
      <c r="Y106" s="54">
        <v>4.010273E-3</v>
      </c>
      <c r="Z106" s="54">
        <v>3.3941829999999998E-3</v>
      </c>
      <c r="AA106" s="54">
        <v>3.1308769999999998E-3</v>
      </c>
      <c r="AB106" s="54">
        <v>2.0920069999999999E-3</v>
      </c>
      <c r="AC106" s="54">
        <v>4.9438750000000004E-3</v>
      </c>
      <c r="AD106" s="54">
        <v>2.6910559999999998E-3</v>
      </c>
      <c r="AE106" s="54">
        <v>2.252062E-3</v>
      </c>
      <c r="AF106" s="54">
        <v>2.8664789999999999E-3</v>
      </c>
      <c r="AG106" s="54">
        <v>1.6396480000000001E-3</v>
      </c>
      <c r="AH106" s="54">
        <v>2.6220330000000002E-3</v>
      </c>
      <c r="AI106" s="54">
        <v>4.1904510000000004E-3</v>
      </c>
      <c r="AJ106" s="54">
        <v>2.8891350000000001E-3</v>
      </c>
      <c r="AK106" s="54">
        <v>5.4559530000000004E-3</v>
      </c>
      <c r="AL106" s="54">
        <v>1.5760189999999999E-3</v>
      </c>
      <c r="AM106" s="54">
        <v>6.021078E-3</v>
      </c>
      <c r="AN106" s="54">
        <v>4.1943839999999998E-3</v>
      </c>
      <c r="AO106" s="54">
        <v>4.2403040000000003E-3</v>
      </c>
      <c r="AP106" s="54">
        <v>2.4032459999999999E-3</v>
      </c>
      <c r="AQ106" s="54">
        <v>9.3626799999999997E-4</v>
      </c>
      <c r="AR106" s="54">
        <v>2.2832299999999998E-3</v>
      </c>
      <c r="AS106" s="54">
        <v>2.492242E-3</v>
      </c>
      <c r="AT106" s="54">
        <v>2.2216409999999999E-3</v>
      </c>
      <c r="AU106" s="54">
        <v>1.173227E-3</v>
      </c>
      <c r="AV106" s="54">
        <v>3.0011460000000001E-3</v>
      </c>
      <c r="AW106" s="54">
        <v>1.4081442E-2</v>
      </c>
      <c r="AX106" s="54">
        <v>3.9336199999999997E-3</v>
      </c>
    </row>
    <row r="107" spans="1:50" x14ac:dyDescent="0.2">
      <c r="A107" s="54">
        <v>58.826815642</v>
      </c>
      <c r="B107" s="54">
        <v>2.7150469999999999E-3</v>
      </c>
      <c r="C107" s="54">
        <v>1.8102750000000001E-3</v>
      </c>
      <c r="D107" s="54">
        <v>4.0499239999999999E-3</v>
      </c>
      <c r="E107" s="54">
        <v>3.2899299999999999E-3</v>
      </c>
      <c r="F107" s="54">
        <v>2.194629E-3</v>
      </c>
      <c r="G107" s="54">
        <v>7.8873069999999997E-3</v>
      </c>
      <c r="H107" s="54">
        <v>4.0191200000000002E-3</v>
      </c>
      <c r="I107" s="54">
        <v>1.062622E-3</v>
      </c>
      <c r="J107" s="54">
        <v>2.6063929999999998E-3</v>
      </c>
      <c r="K107" s="54">
        <v>4.7018930000000004E-3</v>
      </c>
      <c r="L107" s="54">
        <v>2.9482710000000001E-3</v>
      </c>
      <c r="M107" s="54">
        <v>1.9535910000000002E-3</v>
      </c>
      <c r="N107" s="54">
        <v>2.448146E-3</v>
      </c>
      <c r="O107" s="54">
        <v>2.6909600000000001E-3</v>
      </c>
      <c r="P107" s="54">
        <v>3.3642680000000001E-3</v>
      </c>
      <c r="Q107" s="54">
        <v>2.3438909999999999E-3</v>
      </c>
      <c r="R107" s="54">
        <v>4.2952219999999996E-3</v>
      </c>
      <c r="S107" s="54">
        <v>2.3715070000000001E-3</v>
      </c>
      <c r="T107" s="54">
        <v>2.9711030000000001E-3</v>
      </c>
      <c r="U107" s="54">
        <v>3.8227199999999999E-3</v>
      </c>
      <c r="V107" s="54">
        <v>2.7295000000000002E-3</v>
      </c>
      <c r="W107" s="54">
        <v>2.5897450000000001E-3</v>
      </c>
      <c r="X107" s="54">
        <v>3.0274070000000002E-3</v>
      </c>
      <c r="Y107" s="54">
        <v>3.961605E-3</v>
      </c>
      <c r="Z107" s="54">
        <v>3.5527639999999999E-3</v>
      </c>
      <c r="AA107" s="54">
        <v>3.3716499999999999E-3</v>
      </c>
      <c r="AB107" s="54">
        <v>2.1155729999999999E-3</v>
      </c>
      <c r="AC107" s="54">
        <v>5.3626810000000002E-3</v>
      </c>
      <c r="AD107" s="54">
        <v>2.6871130000000001E-3</v>
      </c>
      <c r="AE107" s="54">
        <v>2.0857829999999999E-3</v>
      </c>
      <c r="AF107" s="54">
        <v>2.9141850000000001E-3</v>
      </c>
      <c r="AG107" s="54">
        <v>1.673838E-3</v>
      </c>
      <c r="AH107" s="54">
        <v>2.5968660000000002E-3</v>
      </c>
      <c r="AI107" s="54">
        <v>4.2290899999999996E-3</v>
      </c>
      <c r="AJ107" s="54">
        <v>2.7397670000000002E-3</v>
      </c>
      <c r="AK107" s="54">
        <v>5.2489900000000003E-3</v>
      </c>
      <c r="AL107" s="54">
        <v>1.764764E-3</v>
      </c>
      <c r="AM107" s="54">
        <v>6.3660790000000002E-3</v>
      </c>
      <c r="AN107" s="54">
        <v>4.1603090000000001E-3</v>
      </c>
      <c r="AO107" s="54">
        <v>4.107426E-3</v>
      </c>
      <c r="AP107" s="54">
        <v>2.3966920000000002E-3</v>
      </c>
      <c r="AQ107" s="54">
        <v>9.2962600000000002E-4</v>
      </c>
      <c r="AR107" s="54">
        <v>2.307899E-3</v>
      </c>
      <c r="AS107" s="54">
        <v>2.5687679999999999E-3</v>
      </c>
      <c r="AT107" s="54">
        <v>2.2912420000000002E-3</v>
      </c>
      <c r="AU107" s="54">
        <v>1.188405E-3</v>
      </c>
      <c r="AV107" s="54">
        <v>3.1627030000000002E-3</v>
      </c>
      <c r="AW107" s="54">
        <v>1.4622987E-2</v>
      </c>
      <c r="AX107" s="54">
        <v>3.411589E-3</v>
      </c>
    </row>
    <row r="108" spans="1:50" x14ac:dyDescent="0.2">
      <c r="A108" s="54">
        <v>59.832402235000004</v>
      </c>
      <c r="B108" s="54">
        <v>2.8667380000000002E-3</v>
      </c>
      <c r="C108" s="54">
        <v>1.7624509999999999E-3</v>
      </c>
      <c r="D108" s="54">
        <v>3.7638189999999998E-3</v>
      </c>
      <c r="E108" s="54">
        <v>3.207564E-3</v>
      </c>
      <c r="F108" s="54">
        <v>2.1470080000000002E-3</v>
      </c>
      <c r="G108" s="54">
        <v>7.5028780000000002E-3</v>
      </c>
      <c r="H108" s="54">
        <v>4.242811E-3</v>
      </c>
      <c r="I108" s="54">
        <v>1.105888E-3</v>
      </c>
      <c r="J108" s="54">
        <v>2.5536360000000002E-3</v>
      </c>
      <c r="K108" s="54">
        <v>4.7072190000000003E-3</v>
      </c>
      <c r="L108" s="54">
        <v>3.1427460000000001E-3</v>
      </c>
      <c r="M108" s="54">
        <v>1.9640460000000001E-3</v>
      </c>
      <c r="N108" s="54">
        <v>2.0819900000000001E-3</v>
      </c>
      <c r="O108" s="54">
        <v>2.8835359999999999E-3</v>
      </c>
      <c r="P108" s="54">
        <v>3.378051E-3</v>
      </c>
      <c r="Q108" s="54">
        <v>2.4003330000000002E-3</v>
      </c>
      <c r="R108" s="54">
        <v>4.130735E-3</v>
      </c>
      <c r="S108" s="54">
        <v>2.3120630000000001E-3</v>
      </c>
      <c r="T108" s="54">
        <v>2.713657E-3</v>
      </c>
      <c r="U108" s="54">
        <v>3.4738049999999999E-3</v>
      </c>
      <c r="V108" s="54">
        <v>2.8945360000000001E-3</v>
      </c>
      <c r="W108" s="54">
        <v>2.6455699999999999E-3</v>
      </c>
      <c r="X108" s="54">
        <v>2.9994050000000001E-3</v>
      </c>
      <c r="Y108" s="54">
        <v>3.9115790000000001E-3</v>
      </c>
      <c r="Z108" s="54">
        <v>3.7803659999999998E-3</v>
      </c>
      <c r="AA108" s="54">
        <v>3.228337E-3</v>
      </c>
      <c r="AB108" s="54">
        <v>2.0822179999999998E-3</v>
      </c>
      <c r="AC108" s="54">
        <v>5.3783169999999996E-3</v>
      </c>
      <c r="AD108" s="54">
        <v>2.6576410000000001E-3</v>
      </c>
      <c r="AE108" s="54">
        <v>2.1329320000000001E-3</v>
      </c>
      <c r="AF108" s="54">
        <v>3.2092900000000001E-3</v>
      </c>
      <c r="AG108" s="54">
        <v>1.771374E-3</v>
      </c>
      <c r="AH108" s="54">
        <v>2.3761239999999999E-3</v>
      </c>
      <c r="AI108" s="54">
        <v>4.3196399999999996E-3</v>
      </c>
      <c r="AJ108" s="54">
        <v>2.811624E-3</v>
      </c>
      <c r="AK108" s="54">
        <v>5.5796659999999996E-3</v>
      </c>
      <c r="AL108" s="54">
        <v>1.846809E-3</v>
      </c>
      <c r="AM108" s="54">
        <v>6.607697E-3</v>
      </c>
      <c r="AN108" s="54">
        <v>4.7974569999999998E-3</v>
      </c>
      <c r="AO108" s="54">
        <v>4.0572860000000002E-3</v>
      </c>
      <c r="AP108" s="54">
        <v>2.530469E-3</v>
      </c>
      <c r="AQ108" s="54">
        <v>9.4523899999999995E-4</v>
      </c>
      <c r="AR108" s="54">
        <v>2.3747120000000002E-3</v>
      </c>
      <c r="AS108" s="54">
        <v>2.6311400000000001E-3</v>
      </c>
      <c r="AT108" s="54">
        <v>2.1569919999999999E-3</v>
      </c>
      <c r="AU108" s="54">
        <v>1.222789E-3</v>
      </c>
      <c r="AV108" s="54">
        <v>3.3206360000000001E-3</v>
      </c>
      <c r="AW108" s="54">
        <v>1.4135751E-2</v>
      </c>
      <c r="AX108" s="54">
        <v>3.0597229999999999E-3</v>
      </c>
    </row>
    <row r="109" spans="1:50" x14ac:dyDescent="0.2">
      <c r="A109" s="54">
        <v>60.837988826999997</v>
      </c>
      <c r="B109" s="54">
        <v>2.9653599999999998E-3</v>
      </c>
      <c r="C109" s="54">
        <v>1.720304E-3</v>
      </c>
      <c r="D109" s="54">
        <v>3.8634059999999998E-3</v>
      </c>
      <c r="E109" s="54">
        <v>3.134394E-3</v>
      </c>
      <c r="F109" s="54">
        <v>2.1075600000000001E-3</v>
      </c>
      <c r="G109" s="54">
        <v>7.3992650000000004E-3</v>
      </c>
      <c r="H109" s="54">
        <v>4.3343390000000004E-3</v>
      </c>
      <c r="I109" s="54">
        <v>1.040776E-3</v>
      </c>
      <c r="J109" s="54">
        <v>2.4475769999999998E-3</v>
      </c>
      <c r="K109" s="54">
        <v>4.588211E-3</v>
      </c>
      <c r="L109" s="54">
        <v>3.228865E-3</v>
      </c>
      <c r="M109" s="54">
        <v>1.764086E-3</v>
      </c>
      <c r="N109" s="54">
        <v>2.084883E-3</v>
      </c>
      <c r="O109" s="54">
        <v>2.9214250000000001E-3</v>
      </c>
      <c r="P109" s="54">
        <v>3.9100940000000002E-3</v>
      </c>
      <c r="Q109" s="54">
        <v>2.597869E-3</v>
      </c>
      <c r="R109" s="54">
        <v>3.8755199999999999E-3</v>
      </c>
      <c r="S109" s="54">
        <v>2.0124069999999999E-3</v>
      </c>
      <c r="T109" s="54">
        <v>2.6264019999999999E-3</v>
      </c>
      <c r="U109" s="54">
        <v>3.5451329999999998E-3</v>
      </c>
      <c r="V109" s="54">
        <v>3.2826869999999998E-3</v>
      </c>
      <c r="W109" s="54">
        <v>2.5296699999999999E-3</v>
      </c>
      <c r="X109" s="54">
        <v>3.1998560000000001E-3</v>
      </c>
      <c r="Y109" s="54">
        <v>3.6677979999999999E-3</v>
      </c>
      <c r="Z109" s="54">
        <v>4.0707690000000001E-3</v>
      </c>
      <c r="AA109" s="54">
        <v>3.3792259999999999E-3</v>
      </c>
      <c r="AB109" s="54">
        <v>2.0564519999999998E-3</v>
      </c>
      <c r="AC109" s="54">
        <v>5.3904019999999999E-3</v>
      </c>
      <c r="AD109" s="54">
        <v>2.6269980000000002E-3</v>
      </c>
      <c r="AE109" s="54">
        <v>2.3196520000000002E-3</v>
      </c>
      <c r="AF109" s="54">
        <v>3.269634E-3</v>
      </c>
      <c r="AG109" s="54">
        <v>1.8859269999999999E-3</v>
      </c>
      <c r="AH109" s="54">
        <v>2.1737610000000002E-3</v>
      </c>
      <c r="AI109" s="54">
        <v>4.4872530000000001E-3</v>
      </c>
      <c r="AJ109" s="54">
        <v>3.0409040000000001E-3</v>
      </c>
      <c r="AK109" s="54">
        <v>6.0359849999999998E-3</v>
      </c>
      <c r="AL109" s="54">
        <v>1.7774640000000001E-3</v>
      </c>
      <c r="AM109" s="54">
        <v>6.9377980000000002E-3</v>
      </c>
      <c r="AN109" s="54">
        <v>4.2475619999999999E-3</v>
      </c>
      <c r="AO109" s="54">
        <v>4.0796399999999998E-3</v>
      </c>
      <c r="AP109" s="54">
        <v>2.6307549999999998E-3</v>
      </c>
      <c r="AQ109" s="54">
        <v>8.57839E-4</v>
      </c>
      <c r="AR109" s="54">
        <v>2.3802250000000001E-3</v>
      </c>
      <c r="AS109" s="54">
        <v>2.6615950000000001E-3</v>
      </c>
      <c r="AT109" s="54">
        <v>2.217779E-3</v>
      </c>
      <c r="AU109" s="54">
        <v>1.234144E-3</v>
      </c>
      <c r="AV109" s="54">
        <v>3.4687160000000002E-3</v>
      </c>
      <c r="AW109" s="54">
        <v>1.4021208E-2</v>
      </c>
      <c r="AX109" s="54">
        <v>2.7017460000000001E-3</v>
      </c>
    </row>
    <row r="110" spans="1:50" x14ac:dyDescent="0.2">
      <c r="A110" s="54">
        <v>61.843575418999997</v>
      </c>
      <c r="B110" s="54">
        <v>2.7549409999999999E-3</v>
      </c>
      <c r="C110" s="54">
        <v>1.6767850000000001E-3</v>
      </c>
      <c r="D110" s="54">
        <v>3.8005180000000001E-3</v>
      </c>
      <c r="E110" s="54">
        <v>3.336449E-3</v>
      </c>
      <c r="F110" s="54">
        <v>2.0697210000000001E-3</v>
      </c>
      <c r="G110" s="54">
        <v>7.8472539999999997E-3</v>
      </c>
      <c r="H110" s="54">
        <v>4.7062700000000002E-3</v>
      </c>
      <c r="I110" s="54">
        <v>1.093709E-3</v>
      </c>
      <c r="J110" s="54">
        <v>2.268206E-3</v>
      </c>
      <c r="K110" s="54">
        <v>4.3942579999999998E-3</v>
      </c>
      <c r="L110" s="54">
        <v>3.2089699999999998E-3</v>
      </c>
      <c r="M110" s="54">
        <v>1.5566880000000001E-3</v>
      </c>
      <c r="N110" s="54">
        <v>2.1875219999999999E-3</v>
      </c>
      <c r="O110" s="54">
        <v>2.9910480000000001E-3</v>
      </c>
      <c r="P110" s="54">
        <v>3.460454E-3</v>
      </c>
      <c r="Q110" s="54">
        <v>2.8093049999999998E-3</v>
      </c>
      <c r="R110" s="54">
        <v>4.1100319999999996E-3</v>
      </c>
      <c r="S110" s="54">
        <v>2.2822440000000001E-3</v>
      </c>
      <c r="T110" s="54">
        <v>2.5638549999999999E-3</v>
      </c>
      <c r="U110" s="54">
        <v>3.4240379999999999E-3</v>
      </c>
      <c r="V110" s="54">
        <v>3.4823499999999999E-3</v>
      </c>
      <c r="W110" s="54">
        <v>2.6132E-3</v>
      </c>
      <c r="X110" s="54">
        <v>3.3213439999999999E-3</v>
      </c>
      <c r="Y110" s="54">
        <v>3.902244E-3</v>
      </c>
      <c r="Z110" s="54">
        <v>4.4295239999999998E-3</v>
      </c>
      <c r="AA110" s="54">
        <v>3.460243E-3</v>
      </c>
      <c r="AB110" s="54">
        <v>2.025523E-3</v>
      </c>
      <c r="AC110" s="54">
        <v>5.348495E-3</v>
      </c>
      <c r="AD110" s="54">
        <v>2.5718120000000001E-3</v>
      </c>
      <c r="AE110" s="54">
        <v>2.5641349999999999E-3</v>
      </c>
      <c r="AF110" s="54">
        <v>3.3967110000000002E-3</v>
      </c>
      <c r="AG110" s="54">
        <v>1.768132E-3</v>
      </c>
      <c r="AH110" s="54">
        <v>2.0914810000000001E-3</v>
      </c>
      <c r="AI110" s="54">
        <v>4.5541499999999999E-3</v>
      </c>
      <c r="AJ110" s="54">
        <v>3.1912730000000001E-3</v>
      </c>
      <c r="AK110" s="54">
        <v>6.1212890000000002E-3</v>
      </c>
      <c r="AL110" s="54">
        <v>1.7386979999999999E-3</v>
      </c>
      <c r="AM110" s="54">
        <v>7.1533439999999998E-3</v>
      </c>
      <c r="AN110" s="54">
        <v>4.8376679999999998E-3</v>
      </c>
      <c r="AO110" s="54">
        <v>3.8637739999999999E-3</v>
      </c>
      <c r="AP110" s="54">
        <v>2.5696769999999998E-3</v>
      </c>
      <c r="AQ110" s="54">
        <v>9.6412699999999995E-4</v>
      </c>
      <c r="AR110" s="54">
        <v>2.4294070000000002E-3</v>
      </c>
      <c r="AS110" s="54">
        <v>2.4316149999999998E-3</v>
      </c>
      <c r="AT110" s="54">
        <v>2.2611770000000001E-3</v>
      </c>
      <c r="AU110" s="54">
        <v>1.2803070000000001E-3</v>
      </c>
      <c r="AV110" s="54">
        <v>3.6239390000000001E-3</v>
      </c>
      <c r="AW110" s="54">
        <v>1.5583443000000001E-2</v>
      </c>
      <c r="AX110" s="54">
        <v>2.9015780000000001E-3</v>
      </c>
    </row>
    <row r="111" spans="1:50" x14ac:dyDescent="0.2">
      <c r="A111" s="54">
        <v>62.849162010999997</v>
      </c>
      <c r="B111" s="54">
        <v>2.621043E-3</v>
      </c>
      <c r="C111" s="54">
        <v>1.6379439999999999E-3</v>
      </c>
      <c r="D111" s="54">
        <v>3.2884870000000001E-3</v>
      </c>
      <c r="E111" s="54">
        <v>3.5991040000000001E-3</v>
      </c>
      <c r="F111" s="54">
        <v>2.0407759999999998E-3</v>
      </c>
      <c r="G111" s="54">
        <v>8.7227190000000003E-3</v>
      </c>
      <c r="H111" s="54">
        <v>5.1574610000000003E-3</v>
      </c>
      <c r="I111" s="54">
        <v>1.13057E-3</v>
      </c>
      <c r="J111" s="54">
        <v>2.1261219999999998E-3</v>
      </c>
      <c r="K111" s="54">
        <v>3.7115300000000002E-3</v>
      </c>
      <c r="L111" s="54">
        <v>3.3173590000000002E-3</v>
      </c>
      <c r="M111" s="54">
        <v>1.6422679999999999E-3</v>
      </c>
      <c r="N111" s="54">
        <v>2.3969579999999998E-3</v>
      </c>
      <c r="O111" s="54">
        <v>3.1311350000000002E-3</v>
      </c>
      <c r="P111" s="54">
        <v>3.4559450000000002E-3</v>
      </c>
      <c r="Q111" s="54">
        <v>2.7734719999999999E-3</v>
      </c>
      <c r="R111" s="54">
        <v>4.0705009999999998E-3</v>
      </c>
      <c r="S111" s="54">
        <v>2.3431039999999999E-3</v>
      </c>
      <c r="T111" s="54">
        <v>2.8104750000000002E-3</v>
      </c>
      <c r="U111" s="54">
        <v>3.3302119999999999E-3</v>
      </c>
      <c r="V111" s="54">
        <v>3.356735E-3</v>
      </c>
      <c r="W111" s="54">
        <v>2.7380009999999999E-3</v>
      </c>
      <c r="X111" s="54">
        <v>3.3737509999999999E-3</v>
      </c>
      <c r="Y111" s="54">
        <v>4.0780829999999997E-3</v>
      </c>
      <c r="Z111" s="54">
        <v>4.8799830000000001E-3</v>
      </c>
      <c r="AA111" s="54">
        <v>2.9828670000000002E-3</v>
      </c>
      <c r="AB111" s="54">
        <v>2.0019059999999999E-3</v>
      </c>
      <c r="AC111" s="54">
        <v>5.0499250000000002E-3</v>
      </c>
      <c r="AD111" s="54">
        <v>2.4915639999999999E-3</v>
      </c>
      <c r="AE111" s="54">
        <v>2.6370550000000001E-3</v>
      </c>
      <c r="AF111" s="54">
        <v>3.4313170000000001E-3</v>
      </c>
      <c r="AG111" s="54">
        <v>1.717098E-3</v>
      </c>
      <c r="AH111" s="54">
        <v>1.9692580000000002E-3</v>
      </c>
      <c r="AI111" s="54">
        <v>4.4499279999999997E-3</v>
      </c>
      <c r="AJ111" s="54">
        <v>3.2141230000000002E-3</v>
      </c>
      <c r="AK111" s="54">
        <v>6.1767699999999998E-3</v>
      </c>
      <c r="AL111" s="54">
        <v>1.790278E-3</v>
      </c>
      <c r="AM111" s="54">
        <v>7.3321250000000001E-3</v>
      </c>
      <c r="AN111" s="54">
        <v>4.7656929999999997E-3</v>
      </c>
      <c r="AO111" s="54">
        <v>3.6722389999999999E-3</v>
      </c>
      <c r="AP111" s="54">
        <v>2.4933049999999999E-3</v>
      </c>
      <c r="AQ111" s="54">
        <v>9.6913800000000003E-4</v>
      </c>
      <c r="AR111" s="54">
        <v>2.5054230000000001E-3</v>
      </c>
      <c r="AS111" s="54">
        <v>2.2838110000000002E-3</v>
      </c>
      <c r="AT111" s="54">
        <v>2.2504719999999999E-3</v>
      </c>
      <c r="AU111" s="54">
        <v>1.2885959999999999E-3</v>
      </c>
      <c r="AV111" s="54">
        <v>3.8171619999999998E-3</v>
      </c>
      <c r="AW111" s="54">
        <v>1.9483884E-2</v>
      </c>
      <c r="AX111" s="54">
        <v>3.7137870000000001E-3</v>
      </c>
    </row>
    <row r="112" spans="1:50" x14ac:dyDescent="0.2">
      <c r="A112" s="54">
        <v>63.854748602999997</v>
      </c>
      <c r="B112" s="54">
        <v>2.4703540000000001E-3</v>
      </c>
      <c r="C112" s="54">
        <v>1.623649E-3</v>
      </c>
      <c r="D112" s="54">
        <v>3.2816239999999999E-3</v>
      </c>
      <c r="E112" s="54">
        <v>3.7507740000000001E-3</v>
      </c>
      <c r="F112" s="54">
        <v>2.024283E-3</v>
      </c>
      <c r="G112" s="54">
        <v>9.0898239999999998E-3</v>
      </c>
      <c r="H112" s="54">
        <v>5.363441E-3</v>
      </c>
      <c r="I112" s="54">
        <v>1.1278939999999999E-3</v>
      </c>
      <c r="J112" s="54">
        <v>2.0506169999999998E-3</v>
      </c>
      <c r="K112" s="54">
        <v>3.159411E-3</v>
      </c>
      <c r="L112" s="54">
        <v>3.2064020000000001E-3</v>
      </c>
      <c r="M112" s="54">
        <v>1.86539E-3</v>
      </c>
      <c r="N112" s="54">
        <v>2.520394E-3</v>
      </c>
      <c r="O112" s="54">
        <v>3.2581760000000002E-3</v>
      </c>
      <c r="P112" s="54">
        <v>3.4536369999999999E-3</v>
      </c>
      <c r="Q112" s="54">
        <v>2.6819539999999998E-3</v>
      </c>
      <c r="R112" s="54">
        <v>3.8207100000000002E-3</v>
      </c>
      <c r="S112" s="54">
        <v>2.7742880000000002E-3</v>
      </c>
      <c r="T112" s="54">
        <v>2.9106459999999998E-3</v>
      </c>
      <c r="U112" s="54">
        <v>3.6629359999999999E-3</v>
      </c>
      <c r="V112" s="54">
        <v>3.2220500000000002E-3</v>
      </c>
      <c r="W112" s="54">
        <v>2.819939E-3</v>
      </c>
      <c r="X112" s="54">
        <v>3.598118E-3</v>
      </c>
      <c r="Y112" s="54">
        <v>4.0598550000000002E-3</v>
      </c>
      <c r="Z112" s="54">
        <v>5.4266729999999999E-3</v>
      </c>
      <c r="AA112" s="54">
        <v>2.7308749999999998E-3</v>
      </c>
      <c r="AB112" s="54">
        <v>2.0368280000000001E-3</v>
      </c>
      <c r="AC112" s="54">
        <v>4.8072999999999996E-3</v>
      </c>
      <c r="AD112" s="54">
        <v>2.4134199999999999E-3</v>
      </c>
      <c r="AE112" s="54">
        <v>2.698528E-3</v>
      </c>
      <c r="AF112" s="54">
        <v>3.313655E-3</v>
      </c>
      <c r="AG112" s="54">
        <v>1.9238009999999999E-3</v>
      </c>
      <c r="AH112" s="54">
        <v>2.1971030000000002E-3</v>
      </c>
      <c r="AI112" s="54">
        <v>4.6252100000000003E-3</v>
      </c>
      <c r="AJ112" s="54">
        <v>3.0747930000000001E-3</v>
      </c>
      <c r="AK112" s="54">
        <v>7.3539260000000002E-3</v>
      </c>
      <c r="AL112" s="54">
        <v>1.7608929999999999E-3</v>
      </c>
      <c r="AM112" s="54">
        <v>7.5255180000000001E-3</v>
      </c>
      <c r="AN112" s="54">
        <v>4.7544579999999996E-3</v>
      </c>
      <c r="AO112" s="54">
        <v>3.6822059999999999E-3</v>
      </c>
      <c r="AP112" s="54">
        <v>2.5997590000000001E-3</v>
      </c>
      <c r="AQ112" s="54">
        <v>1.0348919999999999E-3</v>
      </c>
      <c r="AR112" s="54">
        <v>2.485466E-3</v>
      </c>
      <c r="AS112" s="54">
        <v>2.3979740000000002E-3</v>
      </c>
      <c r="AT112" s="54">
        <v>2.193389E-3</v>
      </c>
      <c r="AU112" s="54">
        <v>1.434493E-3</v>
      </c>
      <c r="AV112" s="54">
        <v>4.0000360000000002E-3</v>
      </c>
      <c r="AW112" s="54">
        <v>2.2237850999999999E-2</v>
      </c>
      <c r="AX112" s="54">
        <v>3.9807369999999998E-3</v>
      </c>
    </row>
    <row r="113" spans="1:50" x14ac:dyDescent="0.2">
      <c r="A113" s="54">
        <v>64.860335195999994</v>
      </c>
      <c r="B113" s="54">
        <v>2.3599710000000002E-3</v>
      </c>
      <c r="C113" s="54">
        <v>1.6000820000000001E-3</v>
      </c>
      <c r="D113" s="54">
        <v>3.2430409999999999E-3</v>
      </c>
      <c r="E113" s="54">
        <v>3.7834510000000002E-3</v>
      </c>
      <c r="F113" s="54">
        <v>2.0037039999999998E-3</v>
      </c>
      <c r="G113" s="54">
        <v>8.3137119999999991E-3</v>
      </c>
      <c r="H113" s="54">
        <v>5.4792180000000001E-3</v>
      </c>
      <c r="I113" s="54">
        <v>1.086947E-3</v>
      </c>
      <c r="J113" s="54">
        <v>1.947144E-3</v>
      </c>
      <c r="K113" s="54">
        <v>3.1724409999999998E-3</v>
      </c>
      <c r="L113" s="54">
        <v>3.1573510000000001E-3</v>
      </c>
      <c r="M113" s="54">
        <v>2.0836539999999999E-3</v>
      </c>
      <c r="N113" s="54">
        <v>2.529805E-3</v>
      </c>
      <c r="O113" s="54">
        <v>3.4547850000000001E-3</v>
      </c>
      <c r="P113" s="54">
        <v>3.4767119999999999E-3</v>
      </c>
      <c r="Q113" s="54">
        <v>2.820889E-3</v>
      </c>
      <c r="R113" s="54">
        <v>3.990324E-3</v>
      </c>
      <c r="S113" s="54">
        <v>3.2843450000000001E-3</v>
      </c>
      <c r="T113" s="54">
        <v>2.7455560000000001E-3</v>
      </c>
      <c r="U113" s="54">
        <v>3.347053E-3</v>
      </c>
      <c r="V113" s="54">
        <v>3.002677E-3</v>
      </c>
      <c r="W113" s="54">
        <v>2.9994890000000001E-3</v>
      </c>
      <c r="X113" s="54">
        <v>3.3814359999999998E-3</v>
      </c>
      <c r="Y113" s="54">
        <v>4.143908E-3</v>
      </c>
      <c r="Z113" s="54">
        <v>5.9127240000000003E-3</v>
      </c>
      <c r="AA113" s="54">
        <v>2.994722E-3</v>
      </c>
      <c r="AB113" s="54">
        <v>2.0160270000000001E-3</v>
      </c>
      <c r="AC113" s="54">
        <v>4.275867E-3</v>
      </c>
      <c r="AD113" s="54">
        <v>2.2831589999999999E-3</v>
      </c>
      <c r="AE113" s="54">
        <v>2.8405800000000001E-3</v>
      </c>
      <c r="AF113" s="54">
        <v>3.343754E-3</v>
      </c>
      <c r="AG113" s="54">
        <v>1.9292910000000001E-3</v>
      </c>
      <c r="AH113" s="54">
        <v>2.1346220000000001E-3</v>
      </c>
      <c r="AI113" s="54">
        <v>5.0292490000000004E-3</v>
      </c>
      <c r="AJ113" s="54">
        <v>2.8985700000000001E-3</v>
      </c>
      <c r="AK113" s="54">
        <v>7.0581109999999997E-3</v>
      </c>
      <c r="AL113" s="54">
        <v>1.782524E-3</v>
      </c>
      <c r="AM113" s="54">
        <v>7.5024760000000001E-3</v>
      </c>
      <c r="AN113" s="54">
        <v>5.2707860000000004E-3</v>
      </c>
      <c r="AO113" s="54">
        <v>3.6208400000000002E-3</v>
      </c>
      <c r="AP113" s="54">
        <v>2.7586989999999999E-3</v>
      </c>
      <c r="AQ113" s="54">
        <v>9.7398299999999999E-4</v>
      </c>
      <c r="AR113" s="54">
        <v>2.365453E-3</v>
      </c>
      <c r="AS113" s="54">
        <v>2.5276869999999998E-3</v>
      </c>
      <c r="AT113" s="54">
        <v>2.2087220000000002E-3</v>
      </c>
      <c r="AU113" s="54">
        <v>1.4489150000000001E-3</v>
      </c>
      <c r="AV113" s="54">
        <v>4.1875139999999998E-3</v>
      </c>
      <c r="AW113" s="54">
        <v>2.0147168E-2</v>
      </c>
      <c r="AX113" s="54">
        <v>3.9472099999999996E-3</v>
      </c>
    </row>
    <row r="114" spans="1:50" x14ac:dyDescent="0.2">
      <c r="A114" s="54">
        <v>65.865921787999994</v>
      </c>
      <c r="B114" s="54">
        <v>2.5516409999999999E-3</v>
      </c>
      <c r="C114" s="54">
        <v>1.5802030000000001E-3</v>
      </c>
      <c r="D114" s="54">
        <v>3.3921770000000001E-3</v>
      </c>
      <c r="E114" s="54">
        <v>3.5391160000000001E-3</v>
      </c>
      <c r="F114" s="54">
        <v>1.9967880000000002E-3</v>
      </c>
      <c r="G114" s="54">
        <v>7.4345430000000001E-3</v>
      </c>
      <c r="H114" s="54">
        <v>5.5249920000000003E-3</v>
      </c>
      <c r="I114" s="54">
        <v>1.070833E-3</v>
      </c>
      <c r="J114" s="54">
        <v>1.8198979999999999E-3</v>
      </c>
      <c r="K114" s="54">
        <v>3.9972130000000003E-3</v>
      </c>
      <c r="L114" s="54">
        <v>3.0428959999999998E-3</v>
      </c>
      <c r="M114" s="54">
        <v>2.314062E-3</v>
      </c>
      <c r="N114" s="54">
        <v>2.559913E-3</v>
      </c>
      <c r="O114" s="54">
        <v>3.4455810000000001E-3</v>
      </c>
      <c r="P114" s="54">
        <v>3.6995719999999999E-3</v>
      </c>
      <c r="Q114" s="54">
        <v>2.6945699999999999E-3</v>
      </c>
      <c r="R114" s="54">
        <v>4.322808E-3</v>
      </c>
      <c r="S114" s="54">
        <v>3.3901679999999998E-3</v>
      </c>
      <c r="T114" s="54">
        <v>2.9904430000000002E-3</v>
      </c>
      <c r="U114" s="54">
        <v>3.288568E-3</v>
      </c>
      <c r="V114" s="54">
        <v>2.976074E-3</v>
      </c>
      <c r="W114" s="54">
        <v>2.891238E-3</v>
      </c>
      <c r="X114" s="54">
        <v>3.592235E-3</v>
      </c>
      <c r="Y114" s="54">
        <v>4.5410149999999998E-3</v>
      </c>
      <c r="Z114" s="54">
        <v>6.2573819999999997E-3</v>
      </c>
      <c r="AA114" s="54">
        <v>3.1835650000000002E-3</v>
      </c>
      <c r="AB114" s="54">
        <v>2.0175560000000002E-3</v>
      </c>
      <c r="AC114" s="54">
        <v>4.5037699999999998E-3</v>
      </c>
      <c r="AD114" s="54">
        <v>2.1800679999999998E-3</v>
      </c>
      <c r="AE114" s="54">
        <v>3.132311E-3</v>
      </c>
      <c r="AF114" s="54">
        <v>3.3773639999999999E-3</v>
      </c>
      <c r="AG114" s="54">
        <v>1.7681489999999999E-3</v>
      </c>
      <c r="AH114" s="54">
        <v>2.2457390000000001E-3</v>
      </c>
      <c r="AI114" s="54">
        <v>5.392244E-3</v>
      </c>
      <c r="AJ114" s="54">
        <v>2.788886E-3</v>
      </c>
      <c r="AK114" s="54">
        <v>6.788461E-3</v>
      </c>
      <c r="AL114" s="54">
        <v>2.0005579999999999E-3</v>
      </c>
      <c r="AM114" s="54">
        <v>7.3716930000000003E-3</v>
      </c>
      <c r="AN114" s="54">
        <v>4.949312E-3</v>
      </c>
      <c r="AO114" s="54">
        <v>3.515509E-3</v>
      </c>
      <c r="AP114" s="54">
        <v>2.8055419999999998E-3</v>
      </c>
      <c r="AQ114" s="54">
        <v>9.2562299999999998E-4</v>
      </c>
      <c r="AR114" s="54">
        <v>2.2788510000000001E-3</v>
      </c>
      <c r="AS114" s="54">
        <v>2.4245999999999998E-3</v>
      </c>
      <c r="AT114" s="54">
        <v>2.068219E-3</v>
      </c>
      <c r="AU114" s="54">
        <v>1.5480100000000001E-3</v>
      </c>
      <c r="AV114" s="54">
        <v>4.4894339999999996E-3</v>
      </c>
      <c r="AW114" s="54">
        <v>2.1406946E-2</v>
      </c>
      <c r="AX114" s="54">
        <v>4.0883619999999999E-3</v>
      </c>
    </row>
    <row r="115" spans="1:50" x14ac:dyDescent="0.2">
      <c r="A115" s="54">
        <v>66.871508379999995</v>
      </c>
      <c r="B115" s="54">
        <v>2.502565E-3</v>
      </c>
      <c r="C115" s="54">
        <v>1.5791990000000001E-3</v>
      </c>
      <c r="D115" s="54">
        <v>3.4397910000000002E-3</v>
      </c>
      <c r="E115" s="54">
        <v>3.7372479999999999E-3</v>
      </c>
      <c r="F115" s="54">
        <v>1.9955519999999998E-3</v>
      </c>
      <c r="G115" s="54">
        <v>6.5305279999999999E-3</v>
      </c>
      <c r="H115" s="54">
        <v>5.7819619999999999E-3</v>
      </c>
      <c r="I115" s="54">
        <v>1.062796E-3</v>
      </c>
      <c r="J115" s="54">
        <v>1.7111050000000001E-3</v>
      </c>
      <c r="K115" s="54">
        <v>5.07465E-3</v>
      </c>
      <c r="L115" s="54">
        <v>3.1562909999999999E-3</v>
      </c>
      <c r="M115" s="54">
        <v>2.571397E-3</v>
      </c>
      <c r="N115" s="54">
        <v>2.6623710000000002E-3</v>
      </c>
      <c r="O115" s="54">
        <v>3.3887729999999999E-3</v>
      </c>
      <c r="P115" s="54">
        <v>3.9443409999999996E-3</v>
      </c>
      <c r="Q115" s="54">
        <v>2.8247939999999998E-3</v>
      </c>
      <c r="R115" s="54">
        <v>4.5953449999999998E-3</v>
      </c>
      <c r="S115" s="54">
        <v>3.082361E-3</v>
      </c>
      <c r="T115" s="54">
        <v>3.1330249999999998E-3</v>
      </c>
      <c r="U115" s="54">
        <v>3.3379249999999998E-3</v>
      </c>
      <c r="V115" s="54">
        <v>2.8154230000000001E-3</v>
      </c>
      <c r="W115" s="54">
        <v>3.039216E-3</v>
      </c>
      <c r="X115" s="54">
        <v>3.546862E-3</v>
      </c>
      <c r="Y115" s="54">
        <v>4.6793119999999997E-3</v>
      </c>
      <c r="Z115" s="54">
        <v>6.3552180000000002E-3</v>
      </c>
      <c r="AA115" s="54">
        <v>2.9153640000000001E-3</v>
      </c>
      <c r="AB115" s="54">
        <v>2.021761E-3</v>
      </c>
      <c r="AC115" s="54">
        <v>4.7819330000000004E-3</v>
      </c>
      <c r="AD115" s="54">
        <v>2.1028219999999999E-3</v>
      </c>
      <c r="AE115" s="54">
        <v>3.4543450000000002E-3</v>
      </c>
      <c r="AF115" s="54">
        <v>3.2036809999999999E-3</v>
      </c>
      <c r="AG115" s="54">
        <v>1.801766E-3</v>
      </c>
      <c r="AH115" s="54">
        <v>2.5449769999999999E-3</v>
      </c>
      <c r="AI115" s="54">
        <v>5.6039139999999998E-3</v>
      </c>
      <c r="AJ115" s="54">
        <v>2.8026909999999999E-3</v>
      </c>
      <c r="AK115" s="54">
        <v>7.1961960000000002E-3</v>
      </c>
      <c r="AL115" s="54">
        <v>2.0725209999999999E-3</v>
      </c>
      <c r="AM115" s="54">
        <v>7.0905159999999998E-3</v>
      </c>
      <c r="AN115" s="54">
        <v>6.1039110000000001E-3</v>
      </c>
      <c r="AO115" s="54">
        <v>3.3425009999999999E-3</v>
      </c>
      <c r="AP115" s="54">
        <v>2.9007379999999999E-3</v>
      </c>
      <c r="AQ115" s="54">
        <v>8.9757599999999997E-4</v>
      </c>
      <c r="AR115" s="54">
        <v>2.2182130000000001E-3</v>
      </c>
      <c r="AS115" s="54">
        <v>2.3089149999999999E-3</v>
      </c>
      <c r="AT115" s="54">
        <v>2.1361140000000002E-3</v>
      </c>
      <c r="AU115" s="54">
        <v>1.641053E-3</v>
      </c>
      <c r="AV115" s="54">
        <v>4.7253659999999999E-3</v>
      </c>
      <c r="AW115" s="54">
        <v>3.1772555000000001E-2</v>
      </c>
      <c r="AX115" s="54">
        <v>3.5223939999999999E-3</v>
      </c>
    </row>
    <row r="116" spans="1:50" x14ac:dyDescent="0.2">
      <c r="A116" s="54">
        <v>67.877094971999995</v>
      </c>
      <c r="B116" s="54">
        <v>2.367779E-3</v>
      </c>
      <c r="C116" s="54">
        <v>1.592841E-3</v>
      </c>
      <c r="D116" s="54">
        <v>3.1205859999999998E-3</v>
      </c>
      <c r="E116" s="54">
        <v>4.0969530000000004E-3</v>
      </c>
      <c r="F116" s="54">
        <v>2.0007860000000001E-3</v>
      </c>
      <c r="G116" s="54">
        <v>5.4804429999999998E-3</v>
      </c>
      <c r="H116" s="54">
        <v>5.8026249999999996E-3</v>
      </c>
      <c r="I116" s="54">
        <v>1.025113E-3</v>
      </c>
      <c r="J116" s="54">
        <v>1.6168829999999999E-3</v>
      </c>
      <c r="K116" s="54">
        <v>5.676375E-3</v>
      </c>
      <c r="L116" s="54">
        <v>3.1953950000000002E-3</v>
      </c>
      <c r="M116" s="54">
        <v>2.939826E-3</v>
      </c>
      <c r="N116" s="54">
        <v>2.4383230000000001E-3</v>
      </c>
      <c r="O116" s="54">
        <v>3.3338299999999999E-3</v>
      </c>
      <c r="P116" s="54">
        <v>4.0117390000000003E-3</v>
      </c>
      <c r="Q116" s="54">
        <v>3.168096E-3</v>
      </c>
      <c r="R116" s="54">
        <v>4.5399510000000004E-3</v>
      </c>
      <c r="S116" s="54">
        <v>3.4600669999999998E-3</v>
      </c>
      <c r="T116" s="54">
        <v>3.03024E-3</v>
      </c>
      <c r="U116" s="54">
        <v>3.2127430000000001E-3</v>
      </c>
      <c r="V116" s="54">
        <v>2.8411589999999998E-3</v>
      </c>
      <c r="W116" s="54">
        <v>3.3712709999999999E-3</v>
      </c>
      <c r="X116" s="54">
        <v>3.538575E-3</v>
      </c>
      <c r="Y116" s="54">
        <v>4.5148719999999996E-3</v>
      </c>
      <c r="Z116" s="54">
        <v>6.1843619999999997E-3</v>
      </c>
      <c r="AA116" s="54">
        <v>3.027774E-3</v>
      </c>
      <c r="AB116" s="54">
        <v>2.0400259999999999E-3</v>
      </c>
      <c r="AC116" s="54">
        <v>4.8199480000000001E-3</v>
      </c>
      <c r="AD116" s="54">
        <v>2.0360899999999999E-3</v>
      </c>
      <c r="AE116" s="54">
        <v>3.9231630000000003E-3</v>
      </c>
      <c r="AF116" s="54">
        <v>2.9935629999999999E-3</v>
      </c>
      <c r="AG116" s="54">
        <v>1.799337E-3</v>
      </c>
      <c r="AH116" s="54">
        <v>2.3850310000000001E-3</v>
      </c>
      <c r="AI116" s="54">
        <v>5.5842849999999996E-3</v>
      </c>
      <c r="AJ116" s="54">
        <v>2.7525000000000002E-3</v>
      </c>
      <c r="AK116" s="54">
        <v>7.1465849999999996E-3</v>
      </c>
      <c r="AL116" s="54">
        <v>2.0452560000000001E-3</v>
      </c>
      <c r="AM116" s="54">
        <v>6.7497909999999998E-3</v>
      </c>
      <c r="AN116" s="54">
        <v>4.9741050000000004E-3</v>
      </c>
      <c r="AO116" s="54">
        <v>3.1552989999999999E-3</v>
      </c>
      <c r="AP116" s="54">
        <v>2.7833630000000001E-3</v>
      </c>
      <c r="AQ116" s="54">
        <v>7.8697499999999998E-4</v>
      </c>
      <c r="AR116" s="54">
        <v>2.2971200000000002E-3</v>
      </c>
      <c r="AS116" s="54">
        <v>2.3890000000000001E-3</v>
      </c>
      <c r="AT116" s="54">
        <v>2.2684390000000001E-3</v>
      </c>
      <c r="AU116" s="54">
        <v>1.717746E-3</v>
      </c>
      <c r="AV116" s="54">
        <v>4.883063E-3</v>
      </c>
      <c r="AW116" s="54">
        <v>2.8165762E-2</v>
      </c>
      <c r="AX116" s="54">
        <v>3.642003E-3</v>
      </c>
    </row>
    <row r="117" spans="1:50" x14ac:dyDescent="0.2">
      <c r="A117" s="54">
        <v>68.882681563999995</v>
      </c>
      <c r="B117" s="54">
        <v>2.3586200000000001E-3</v>
      </c>
      <c r="C117" s="54">
        <v>1.613763E-3</v>
      </c>
      <c r="D117" s="54">
        <v>3.0059430000000001E-3</v>
      </c>
      <c r="E117" s="54">
        <v>4.5083600000000003E-3</v>
      </c>
      <c r="F117" s="54">
        <v>2.0027729999999998E-3</v>
      </c>
      <c r="G117" s="54">
        <v>4.5148339999999997E-3</v>
      </c>
      <c r="H117" s="54">
        <v>6.059432E-3</v>
      </c>
      <c r="I117" s="54">
        <v>9.8705400000000001E-4</v>
      </c>
      <c r="J117" s="54">
        <v>1.5730169999999999E-3</v>
      </c>
      <c r="K117" s="54">
        <v>5.9739750000000003E-3</v>
      </c>
      <c r="L117" s="54">
        <v>3.2913119999999998E-3</v>
      </c>
      <c r="M117" s="54">
        <v>3.0319800000000001E-3</v>
      </c>
      <c r="N117" s="54">
        <v>2.2898670000000001E-3</v>
      </c>
      <c r="O117" s="54">
        <v>3.2842380000000001E-3</v>
      </c>
      <c r="P117" s="54">
        <v>4.1861729999999996E-3</v>
      </c>
      <c r="Q117" s="54">
        <v>3.4402429999999999E-3</v>
      </c>
      <c r="R117" s="54">
        <v>4.3202090000000002E-3</v>
      </c>
      <c r="S117" s="54">
        <v>3.7688779999999998E-3</v>
      </c>
      <c r="T117" s="54">
        <v>3.1611619999999999E-3</v>
      </c>
      <c r="U117" s="54">
        <v>3.0370179999999998E-3</v>
      </c>
      <c r="V117" s="54">
        <v>3.05865E-3</v>
      </c>
      <c r="W117" s="54">
        <v>3.5457510000000002E-3</v>
      </c>
      <c r="X117" s="54">
        <v>3.5926280000000001E-3</v>
      </c>
      <c r="Y117" s="54">
        <v>4.50607E-3</v>
      </c>
      <c r="Z117" s="54">
        <v>5.828756E-3</v>
      </c>
      <c r="AA117" s="54">
        <v>3.3501300000000002E-3</v>
      </c>
      <c r="AB117" s="54">
        <v>1.9762019999999998E-3</v>
      </c>
      <c r="AC117" s="54">
        <v>4.9480720000000004E-3</v>
      </c>
      <c r="AD117" s="54">
        <v>1.9814390000000002E-3</v>
      </c>
      <c r="AE117" s="54">
        <v>4.5119069999999999E-3</v>
      </c>
      <c r="AF117" s="54">
        <v>2.8478829999999998E-3</v>
      </c>
      <c r="AG117" s="54">
        <v>1.8734299999999999E-3</v>
      </c>
      <c r="AH117" s="54">
        <v>2.3191169999999999E-3</v>
      </c>
      <c r="AI117" s="54">
        <v>5.4720070000000001E-3</v>
      </c>
      <c r="AJ117" s="54">
        <v>2.6130120000000001E-3</v>
      </c>
      <c r="AK117" s="54">
        <v>7.1722879999999998E-3</v>
      </c>
      <c r="AL117" s="54">
        <v>1.999186E-3</v>
      </c>
      <c r="AM117" s="54">
        <v>6.559329E-3</v>
      </c>
      <c r="AN117" s="54">
        <v>5.8996309999999998E-3</v>
      </c>
      <c r="AO117" s="54">
        <v>2.85703E-3</v>
      </c>
      <c r="AP117" s="54">
        <v>2.7977079999999999E-3</v>
      </c>
      <c r="AQ117" s="54">
        <v>7.6741999999999999E-4</v>
      </c>
      <c r="AR117" s="54">
        <v>2.4251160000000002E-3</v>
      </c>
      <c r="AS117" s="54">
        <v>2.352229E-3</v>
      </c>
      <c r="AT117" s="54">
        <v>2.1175170000000002E-3</v>
      </c>
      <c r="AU117" s="54">
        <v>1.7425559999999999E-3</v>
      </c>
      <c r="AV117" s="54">
        <v>5.0301340000000003E-3</v>
      </c>
      <c r="AW117" s="54">
        <v>1.7261333E-2</v>
      </c>
      <c r="AX117" s="54">
        <v>4.0500309999999999E-3</v>
      </c>
    </row>
    <row r="118" spans="1:50" x14ac:dyDescent="0.2">
      <c r="A118" s="54">
        <v>69.888268155999995</v>
      </c>
      <c r="B118" s="54">
        <v>2.3372150000000001E-3</v>
      </c>
      <c r="C118" s="54">
        <v>1.627213E-3</v>
      </c>
      <c r="D118" s="54">
        <v>3.0461759999999998E-3</v>
      </c>
      <c r="E118" s="54">
        <v>4.4172559999999996E-3</v>
      </c>
      <c r="F118" s="54">
        <v>1.992031E-3</v>
      </c>
      <c r="G118" s="54">
        <v>3.9851080000000002E-3</v>
      </c>
      <c r="H118" s="54">
        <v>6.0750989999999996E-3</v>
      </c>
      <c r="I118" s="54">
        <v>9.0342899999999997E-4</v>
      </c>
      <c r="J118" s="54">
        <v>1.5413930000000001E-3</v>
      </c>
      <c r="K118" s="54">
        <v>6.1157030000000001E-3</v>
      </c>
      <c r="L118" s="54">
        <v>3.2487190000000002E-3</v>
      </c>
      <c r="M118" s="54">
        <v>2.968853E-3</v>
      </c>
      <c r="N118" s="54">
        <v>2.1948860000000001E-3</v>
      </c>
      <c r="O118" s="54">
        <v>3.407818E-3</v>
      </c>
      <c r="P118" s="54">
        <v>4.2572419999999996E-3</v>
      </c>
      <c r="Q118" s="54">
        <v>3.9964659999999997E-3</v>
      </c>
      <c r="R118" s="54">
        <v>3.9333750000000002E-3</v>
      </c>
      <c r="S118" s="54">
        <v>3.9812800000000002E-3</v>
      </c>
      <c r="T118" s="54">
        <v>3.319518E-3</v>
      </c>
      <c r="U118" s="54">
        <v>3.1677490000000001E-3</v>
      </c>
      <c r="V118" s="54">
        <v>3.0317709999999999E-3</v>
      </c>
      <c r="W118" s="54">
        <v>3.6952370000000001E-3</v>
      </c>
      <c r="X118" s="54">
        <v>3.4649609999999999E-3</v>
      </c>
      <c r="Y118" s="54">
        <v>4.3500129999999998E-3</v>
      </c>
      <c r="Z118" s="54">
        <v>5.4189169999999997E-3</v>
      </c>
      <c r="AA118" s="54">
        <v>2.9806440000000002E-3</v>
      </c>
      <c r="AB118" s="54">
        <v>1.8811279999999999E-3</v>
      </c>
      <c r="AC118" s="54">
        <v>4.060396E-3</v>
      </c>
      <c r="AD118" s="54">
        <v>1.952126E-3</v>
      </c>
      <c r="AE118" s="54">
        <v>4.7662629999999997E-3</v>
      </c>
      <c r="AF118" s="54">
        <v>2.7729479999999999E-3</v>
      </c>
      <c r="AG118" s="54">
        <v>1.9207370000000001E-3</v>
      </c>
      <c r="AH118" s="54">
        <v>2.1556359999999998E-3</v>
      </c>
      <c r="AI118" s="54">
        <v>5.5385640000000002E-3</v>
      </c>
      <c r="AJ118" s="54">
        <v>2.5857100000000002E-3</v>
      </c>
      <c r="AK118" s="54">
        <v>7.5750990000000001E-3</v>
      </c>
      <c r="AL118" s="54">
        <v>1.977763E-3</v>
      </c>
      <c r="AM118" s="54">
        <v>6.5261520000000003E-3</v>
      </c>
      <c r="AN118" s="54">
        <v>5.6330160000000002E-3</v>
      </c>
      <c r="AO118" s="54">
        <v>2.601066E-3</v>
      </c>
      <c r="AP118" s="54">
        <v>2.9366399999999999E-3</v>
      </c>
      <c r="AQ118" s="54">
        <v>7.4611100000000004E-4</v>
      </c>
      <c r="AR118" s="54">
        <v>2.5475950000000002E-3</v>
      </c>
      <c r="AS118" s="54">
        <v>2.199463E-3</v>
      </c>
      <c r="AT118" s="54">
        <v>2.2652739999999998E-3</v>
      </c>
      <c r="AU118" s="54">
        <v>1.851821E-3</v>
      </c>
      <c r="AV118" s="54">
        <v>5.382543E-3</v>
      </c>
      <c r="AW118" s="54">
        <v>1.4898129E-2</v>
      </c>
      <c r="AX118" s="54">
        <v>4.3656110000000001E-3</v>
      </c>
    </row>
    <row r="119" spans="1:50" x14ac:dyDescent="0.2">
      <c r="A119" s="54">
        <v>70.893854748999999</v>
      </c>
      <c r="B119" s="54">
        <v>2.249441E-3</v>
      </c>
      <c r="C119" s="54">
        <v>1.6436070000000001E-3</v>
      </c>
      <c r="D119" s="54">
        <v>3.1660299999999998E-3</v>
      </c>
      <c r="E119" s="54">
        <v>4.8903719999999996E-3</v>
      </c>
      <c r="F119" s="54">
        <v>1.938359E-3</v>
      </c>
      <c r="G119" s="54">
        <v>4.119574E-3</v>
      </c>
      <c r="H119" s="54">
        <v>6.1508689999999998E-3</v>
      </c>
      <c r="I119" s="54">
        <v>8.26357E-4</v>
      </c>
      <c r="J119" s="54">
        <v>1.495966E-3</v>
      </c>
      <c r="K119" s="54">
        <v>5.8281619999999996E-3</v>
      </c>
      <c r="L119" s="54">
        <v>3.421866E-3</v>
      </c>
      <c r="M119" s="54">
        <v>2.5757140000000002E-3</v>
      </c>
      <c r="N119" s="54">
        <v>2.238837E-3</v>
      </c>
      <c r="O119" s="54">
        <v>3.7360420000000002E-3</v>
      </c>
      <c r="P119" s="54">
        <v>4.3289260000000003E-3</v>
      </c>
      <c r="Q119" s="54">
        <v>4.1927659999999997E-3</v>
      </c>
      <c r="R119" s="54">
        <v>4.6819699999999997E-3</v>
      </c>
      <c r="S119" s="54">
        <v>4.1666000000000003E-3</v>
      </c>
      <c r="T119" s="54">
        <v>3.6875440000000001E-3</v>
      </c>
      <c r="U119" s="54">
        <v>3.2195209999999999E-3</v>
      </c>
      <c r="V119" s="54">
        <v>3.2242379999999999E-3</v>
      </c>
      <c r="W119" s="54">
        <v>3.7187209999999999E-3</v>
      </c>
      <c r="X119" s="54">
        <v>3.4855910000000001E-3</v>
      </c>
      <c r="Y119" s="54">
        <v>4.3511740000000002E-3</v>
      </c>
      <c r="Z119" s="54">
        <v>5.048805E-3</v>
      </c>
      <c r="AA119" s="54">
        <v>3.09859E-3</v>
      </c>
      <c r="AB119" s="54">
        <v>1.904216E-3</v>
      </c>
      <c r="AC119" s="54">
        <v>4.2786869999999998E-3</v>
      </c>
      <c r="AD119" s="54">
        <v>1.9186069999999999E-3</v>
      </c>
      <c r="AE119" s="54">
        <v>4.7912279999999998E-3</v>
      </c>
      <c r="AF119" s="54">
        <v>2.882393E-3</v>
      </c>
      <c r="AG119" s="54">
        <v>1.8554400000000001E-3</v>
      </c>
      <c r="AH119" s="54">
        <v>2.002789E-3</v>
      </c>
      <c r="AI119" s="54">
        <v>5.6363059999999998E-3</v>
      </c>
      <c r="AJ119" s="54">
        <v>2.4968389999999998E-3</v>
      </c>
      <c r="AK119" s="54">
        <v>8.4575850000000001E-3</v>
      </c>
      <c r="AL119" s="54">
        <v>1.902658E-3</v>
      </c>
      <c r="AM119" s="54">
        <v>6.5417519999999996E-3</v>
      </c>
      <c r="AN119" s="54">
        <v>5.7423049999999996E-3</v>
      </c>
      <c r="AO119" s="54">
        <v>2.5228659999999999E-3</v>
      </c>
      <c r="AP119" s="54">
        <v>2.981516E-3</v>
      </c>
      <c r="AQ119" s="54">
        <v>8.0573199999999998E-4</v>
      </c>
      <c r="AR119" s="54">
        <v>2.6396990000000001E-3</v>
      </c>
      <c r="AS119" s="54">
        <v>2.1033279999999998E-3</v>
      </c>
      <c r="AT119" s="54">
        <v>2.4493140000000002E-3</v>
      </c>
      <c r="AU119" s="54">
        <v>1.797711E-3</v>
      </c>
      <c r="AV119" s="54">
        <v>5.8854160000000001E-3</v>
      </c>
      <c r="AW119" s="54">
        <v>1.4898661000000001E-2</v>
      </c>
      <c r="AX119" s="54">
        <v>4.472518E-3</v>
      </c>
    </row>
    <row r="120" spans="1:50" x14ac:dyDescent="0.2">
      <c r="A120" s="54">
        <v>71.899441340999999</v>
      </c>
      <c r="B120" s="54">
        <v>2.2131500000000001E-3</v>
      </c>
      <c r="C120" s="54">
        <v>1.6891650000000001E-3</v>
      </c>
      <c r="D120" s="54">
        <v>2.9268330000000002E-3</v>
      </c>
      <c r="E120" s="54">
        <v>4.9145450000000002E-3</v>
      </c>
      <c r="F120" s="54">
        <v>1.843316E-3</v>
      </c>
      <c r="G120" s="54">
        <v>4.7353229999999996E-3</v>
      </c>
      <c r="H120" s="54">
        <v>5.8835800000000002E-3</v>
      </c>
      <c r="I120" s="54">
        <v>9.2069899999999997E-4</v>
      </c>
      <c r="J120" s="54">
        <v>1.473292E-3</v>
      </c>
      <c r="K120" s="54">
        <v>5.1706540000000002E-3</v>
      </c>
      <c r="L120" s="54">
        <v>3.6174309999999999E-3</v>
      </c>
      <c r="M120" s="54">
        <v>2.3607300000000001E-3</v>
      </c>
      <c r="N120" s="54">
        <v>2.528953E-3</v>
      </c>
      <c r="O120" s="54">
        <v>4.227794E-3</v>
      </c>
      <c r="P120" s="54">
        <v>4.5583009999999998E-3</v>
      </c>
      <c r="Q120" s="54">
        <v>4.5338660000000001E-3</v>
      </c>
      <c r="R120" s="54">
        <v>5.1938059999999996E-3</v>
      </c>
      <c r="S120" s="54">
        <v>3.9933670000000003E-3</v>
      </c>
      <c r="T120" s="54">
        <v>3.7384190000000002E-3</v>
      </c>
      <c r="U120" s="54">
        <v>3.1624159999999999E-3</v>
      </c>
      <c r="V120" s="54">
        <v>3.6232009999999999E-3</v>
      </c>
      <c r="W120" s="54">
        <v>3.8572290000000002E-3</v>
      </c>
      <c r="X120" s="54">
        <v>3.7000100000000001E-3</v>
      </c>
      <c r="Y120" s="54">
        <v>4.680951E-3</v>
      </c>
      <c r="Z120" s="54">
        <v>4.8384129999999997E-3</v>
      </c>
      <c r="AA120" s="54">
        <v>3.8205100000000001E-3</v>
      </c>
      <c r="AB120" s="54">
        <v>2.0621120000000001E-3</v>
      </c>
      <c r="AC120" s="54">
        <v>4.4337659999999996E-3</v>
      </c>
      <c r="AD120" s="54">
        <v>1.9129279999999999E-3</v>
      </c>
      <c r="AE120" s="54">
        <v>4.7984999999999998E-3</v>
      </c>
      <c r="AF120" s="54">
        <v>3.1684529999999999E-3</v>
      </c>
      <c r="AG120" s="54">
        <v>1.8424400000000001E-3</v>
      </c>
      <c r="AH120" s="54">
        <v>2.3368709999999999E-3</v>
      </c>
      <c r="AI120" s="54">
        <v>5.480871E-3</v>
      </c>
      <c r="AJ120" s="54">
        <v>2.4542409999999998E-3</v>
      </c>
      <c r="AK120" s="54">
        <v>1.0246066E-2</v>
      </c>
      <c r="AL120" s="54">
        <v>1.8889309999999999E-3</v>
      </c>
      <c r="AM120" s="54">
        <v>6.7433620000000001E-3</v>
      </c>
      <c r="AN120" s="54">
        <v>5.9816230000000001E-3</v>
      </c>
      <c r="AO120" s="54">
        <v>2.6016250000000002E-3</v>
      </c>
      <c r="AP120" s="54">
        <v>2.9213580000000002E-3</v>
      </c>
      <c r="AQ120" s="54">
        <v>8.6298400000000002E-4</v>
      </c>
      <c r="AR120" s="54">
        <v>2.6430910000000002E-3</v>
      </c>
      <c r="AS120" s="54">
        <v>2.165087E-3</v>
      </c>
      <c r="AT120" s="54">
        <v>2.436723E-3</v>
      </c>
      <c r="AU120" s="54">
        <v>1.9512469999999999E-3</v>
      </c>
      <c r="AV120" s="54">
        <v>6.6117800000000003E-3</v>
      </c>
      <c r="AW120" s="54">
        <v>1.3601621E-2</v>
      </c>
      <c r="AX120" s="54">
        <v>4.6678099999999997E-3</v>
      </c>
    </row>
    <row r="121" spans="1:50" x14ac:dyDescent="0.2">
      <c r="A121" s="54">
        <v>72.905027933</v>
      </c>
      <c r="B121" s="54">
        <v>2.1467539999999998E-3</v>
      </c>
      <c r="C121" s="54">
        <v>1.7426010000000001E-3</v>
      </c>
      <c r="D121" s="54">
        <v>3.0020680000000001E-3</v>
      </c>
      <c r="E121" s="54">
        <v>4.8317500000000001E-3</v>
      </c>
      <c r="F121" s="54">
        <v>1.718392E-3</v>
      </c>
      <c r="G121" s="54">
        <v>5.0345720000000002E-3</v>
      </c>
      <c r="H121" s="54">
        <v>5.9017000000000002E-3</v>
      </c>
      <c r="I121" s="54">
        <v>9.9286600000000002E-4</v>
      </c>
      <c r="J121" s="54">
        <v>1.435684E-3</v>
      </c>
      <c r="K121" s="54">
        <v>4.4263569999999997E-3</v>
      </c>
      <c r="L121" s="54">
        <v>3.7478490000000001E-3</v>
      </c>
      <c r="M121" s="54">
        <v>2.3053570000000001E-3</v>
      </c>
      <c r="N121" s="54">
        <v>2.691995E-3</v>
      </c>
      <c r="O121" s="54">
        <v>4.6691320000000003E-3</v>
      </c>
      <c r="P121" s="54">
        <v>4.814647E-3</v>
      </c>
      <c r="Q121" s="54">
        <v>5.2769050000000001E-3</v>
      </c>
      <c r="R121" s="54">
        <v>4.838101E-3</v>
      </c>
      <c r="S121" s="54">
        <v>3.826407E-3</v>
      </c>
      <c r="T121" s="54">
        <v>3.933064E-3</v>
      </c>
      <c r="U121" s="54">
        <v>3.1654809999999999E-3</v>
      </c>
      <c r="V121" s="54">
        <v>3.6845609999999998E-3</v>
      </c>
      <c r="W121" s="54">
        <v>4.3646559999999997E-3</v>
      </c>
      <c r="X121" s="54">
        <v>3.342607E-3</v>
      </c>
      <c r="Y121" s="54">
        <v>4.5780270000000001E-3</v>
      </c>
      <c r="Z121" s="54">
        <v>4.7570750000000004E-3</v>
      </c>
      <c r="AA121" s="54">
        <v>3.7403850000000002E-3</v>
      </c>
      <c r="AB121" s="54">
        <v>2.0172699999999998E-3</v>
      </c>
      <c r="AC121" s="54">
        <v>3.9341109999999997E-3</v>
      </c>
      <c r="AD121" s="54">
        <v>1.909797E-3</v>
      </c>
      <c r="AE121" s="54">
        <v>4.6265799999999999E-3</v>
      </c>
      <c r="AF121" s="54">
        <v>3.3536379999999999E-3</v>
      </c>
      <c r="AG121" s="54">
        <v>2.067953E-3</v>
      </c>
      <c r="AH121" s="54">
        <v>2.0702369999999999E-3</v>
      </c>
      <c r="AI121" s="54">
        <v>5.4720539999999996E-3</v>
      </c>
      <c r="AJ121" s="54">
        <v>2.4304959999999999E-3</v>
      </c>
      <c r="AK121" s="54">
        <v>1.1806874E-2</v>
      </c>
      <c r="AL121" s="54">
        <v>1.8422320000000001E-3</v>
      </c>
      <c r="AM121" s="54">
        <v>6.9181930000000004E-3</v>
      </c>
      <c r="AN121" s="54">
        <v>5.6813159999999996E-3</v>
      </c>
      <c r="AO121" s="54">
        <v>2.686113E-3</v>
      </c>
      <c r="AP121" s="54">
        <v>2.7534500000000002E-3</v>
      </c>
      <c r="AQ121" s="54">
        <v>8.5254799999999996E-4</v>
      </c>
      <c r="AR121" s="54">
        <v>2.488124E-3</v>
      </c>
      <c r="AS121" s="54">
        <v>2.238542E-3</v>
      </c>
      <c r="AT121" s="54">
        <v>2.5805730000000001E-3</v>
      </c>
      <c r="AU121" s="54">
        <v>1.724745E-3</v>
      </c>
      <c r="AV121" s="54">
        <v>7.0735809999999998E-3</v>
      </c>
      <c r="AW121" s="54">
        <v>1.1296990999999999E-2</v>
      </c>
      <c r="AX121" s="54">
        <v>5.0174180000000001E-3</v>
      </c>
    </row>
    <row r="122" spans="1:50" x14ac:dyDescent="0.2">
      <c r="A122" s="54">
        <v>73.910614525</v>
      </c>
      <c r="B122" s="54">
        <v>2.2618130000000001E-3</v>
      </c>
      <c r="C122" s="54">
        <v>1.7882830000000001E-3</v>
      </c>
      <c r="D122" s="54">
        <v>3.2691220000000002E-3</v>
      </c>
      <c r="E122" s="54">
        <v>5.2773619999999999E-3</v>
      </c>
      <c r="F122" s="54">
        <v>1.641818E-3</v>
      </c>
      <c r="G122" s="54">
        <v>5.4648509999999997E-3</v>
      </c>
      <c r="H122" s="54">
        <v>6.1447089999999999E-3</v>
      </c>
      <c r="I122" s="54">
        <v>9.9910899999999998E-4</v>
      </c>
      <c r="J122" s="54">
        <v>1.4391510000000001E-3</v>
      </c>
      <c r="K122" s="54">
        <v>4.1804119999999997E-3</v>
      </c>
      <c r="L122" s="54">
        <v>3.7927379999999999E-3</v>
      </c>
      <c r="M122" s="54">
        <v>2.3252770000000002E-3</v>
      </c>
      <c r="N122" s="54">
        <v>2.7489260000000001E-3</v>
      </c>
      <c r="O122" s="54">
        <v>5.4221879999999997E-3</v>
      </c>
      <c r="P122" s="54">
        <v>4.881664E-3</v>
      </c>
      <c r="Q122" s="54">
        <v>5.5800709999999998E-3</v>
      </c>
      <c r="R122" s="54">
        <v>4.6650099999999998E-3</v>
      </c>
      <c r="S122" s="54">
        <v>4.0262579999999996E-3</v>
      </c>
      <c r="T122" s="54">
        <v>3.9119050000000002E-3</v>
      </c>
      <c r="U122" s="54">
        <v>3.37952E-3</v>
      </c>
      <c r="V122" s="54">
        <v>3.5298500000000002E-3</v>
      </c>
      <c r="W122" s="54">
        <v>4.8432129999999999E-3</v>
      </c>
      <c r="X122" s="54">
        <v>3.4025639999999998E-3</v>
      </c>
      <c r="Y122" s="54">
        <v>4.5137459999999999E-3</v>
      </c>
      <c r="Z122" s="54">
        <v>4.8428259999999997E-3</v>
      </c>
      <c r="AA122" s="54">
        <v>3.5159810000000001E-3</v>
      </c>
      <c r="AB122" s="54">
        <v>1.7446510000000001E-3</v>
      </c>
      <c r="AC122" s="54">
        <v>3.9402389999999999E-3</v>
      </c>
      <c r="AD122" s="54">
        <v>1.9317010000000001E-3</v>
      </c>
      <c r="AE122" s="54">
        <v>4.4718459999999998E-3</v>
      </c>
      <c r="AF122" s="54">
        <v>3.3274820000000001E-3</v>
      </c>
      <c r="AG122" s="54">
        <v>2.1344210000000001E-3</v>
      </c>
      <c r="AH122" s="54">
        <v>2.151221E-3</v>
      </c>
      <c r="AI122" s="54">
        <v>5.1596150000000002E-3</v>
      </c>
      <c r="AJ122" s="54">
        <v>2.3413980000000002E-3</v>
      </c>
      <c r="AK122" s="54">
        <v>1.2900864E-2</v>
      </c>
      <c r="AL122" s="54">
        <v>1.761019E-3</v>
      </c>
      <c r="AM122" s="54">
        <v>7.0828729999999999E-3</v>
      </c>
      <c r="AN122" s="54">
        <v>6.0843080000000001E-3</v>
      </c>
      <c r="AO122" s="54">
        <v>2.5453239999999999E-3</v>
      </c>
      <c r="AP122" s="54">
        <v>2.6431599999999999E-3</v>
      </c>
      <c r="AQ122" s="54">
        <v>9.1280899999999999E-4</v>
      </c>
      <c r="AR122" s="54">
        <v>2.4013099999999998E-3</v>
      </c>
      <c r="AS122" s="54">
        <v>2.295474E-3</v>
      </c>
      <c r="AT122" s="54">
        <v>2.767991E-3</v>
      </c>
      <c r="AU122" s="54">
        <v>2.095441E-3</v>
      </c>
      <c r="AV122" s="54">
        <v>7.637291E-3</v>
      </c>
      <c r="AW122" s="54">
        <v>8.5697480000000003E-3</v>
      </c>
      <c r="AX122" s="54">
        <v>5.5736029999999999E-3</v>
      </c>
    </row>
    <row r="123" spans="1:50" x14ac:dyDescent="0.2">
      <c r="A123" s="54">
        <v>74.916201117</v>
      </c>
      <c r="B123" s="54">
        <v>2.4945890000000002E-3</v>
      </c>
      <c r="C123" s="54">
        <v>1.829806E-3</v>
      </c>
      <c r="D123" s="54">
        <v>3.4516630000000002E-3</v>
      </c>
      <c r="E123" s="54">
        <v>5.0053980000000003E-3</v>
      </c>
      <c r="F123" s="54">
        <v>1.6072549999999999E-3</v>
      </c>
      <c r="G123" s="54">
        <v>5.8398219999999997E-3</v>
      </c>
      <c r="H123" s="54">
        <v>6.4296090000000002E-3</v>
      </c>
      <c r="I123" s="54">
        <v>9.1133900000000005E-4</v>
      </c>
      <c r="J123" s="54">
        <v>1.4211479999999999E-3</v>
      </c>
      <c r="K123" s="54">
        <v>4.4458900000000001E-3</v>
      </c>
      <c r="L123" s="54">
        <v>3.6347469999999998E-3</v>
      </c>
      <c r="M123" s="54">
        <v>2.2680030000000002E-3</v>
      </c>
      <c r="N123" s="54">
        <v>2.6764850000000001E-3</v>
      </c>
      <c r="O123" s="54">
        <v>6.2013800000000003E-3</v>
      </c>
      <c r="P123" s="54">
        <v>4.8969770000000003E-3</v>
      </c>
      <c r="Q123" s="54">
        <v>6.6176500000000001E-3</v>
      </c>
      <c r="R123" s="54">
        <v>4.9044029999999999E-3</v>
      </c>
      <c r="S123" s="54">
        <v>4.0073740000000002E-3</v>
      </c>
      <c r="T123" s="54">
        <v>3.9897650000000002E-3</v>
      </c>
      <c r="U123" s="54">
        <v>3.7430200000000001E-3</v>
      </c>
      <c r="V123" s="54">
        <v>3.2829589999999998E-3</v>
      </c>
      <c r="W123" s="54">
        <v>5.1065210000000002E-3</v>
      </c>
      <c r="X123" s="54">
        <v>3.852079E-3</v>
      </c>
      <c r="Y123" s="54">
        <v>4.5821480000000003E-3</v>
      </c>
      <c r="Z123" s="54">
        <v>5.0153740000000004E-3</v>
      </c>
      <c r="AA123" s="54">
        <v>3.4310349999999998E-3</v>
      </c>
      <c r="AB123" s="54">
        <v>1.62447E-3</v>
      </c>
      <c r="AC123" s="54">
        <v>4.449504E-3</v>
      </c>
      <c r="AD123" s="54">
        <v>1.9489279999999999E-3</v>
      </c>
      <c r="AE123" s="54">
        <v>4.3312869999999996E-3</v>
      </c>
      <c r="AF123" s="54">
        <v>3.1465130000000001E-3</v>
      </c>
      <c r="AG123" s="54">
        <v>2.1243299999999998E-3</v>
      </c>
      <c r="AH123" s="54">
        <v>2.1732700000000001E-3</v>
      </c>
      <c r="AI123" s="54">
        <v>4.8393669999999998E-3</v>
      </c>
      <c r="AJ123" s="54">
        <v>2.1648119999999999E-3</v>
      </c>
      <c r="AK123" s="54">
        <v>1.3913716E-2</v>
      </c>
      <c r="AL123" s="54">
        <v>1.7250169999999999E-3</v>
      </c>
      <c r="AM123" s="54">
        <v>7.027096E-3</v>
      </c>
      <c r="AN123" s="54">
        <v>5.5662460000000004E-3</v>
      </c>
      <c r="AO123" s="54">
        <v>2.2618709999999999E-3</v>
      </c>
      <c r="AP123" s="54">
        <v>2.7301489999999999E-3</v>
      </c>
      <c r="AQ123" s="54">
        <v>7.6325099999999995E-4</v>
      </c>
      <c r="AR123" s="54">
        <v>2.503126E-3</v>
      </c>
      <c r="AS123" s="54">
        <v>2.3026740000000002E-3</v>
      </c>
      <c r="AT123" s="54">
        <v>2.6501789999999999E-3</v>
      </c>
      <c r="AU123" s="54">
        <v>1.680202E-3</v>
      </c>
      <c r="AV123" s="54">
        <v>8.1720009999999999E-3</v>
      </c>
      <c r="AW123" s="54">
        <v>7.4467120000000003E-3</v>
      </c>
      <c r="AX123" s="54">
        <v>6.523895E-3</v>
      </c>
    </row>
    <row r="124" spans="1:50" x14ac:dyDescent="0.2">
      <c r="A124" s="54">
        <v>75.921787709</v>
      </c>
      <c r="B124" s="54">
        <v>2.6248790000000001E-3</v>
      </c>
      <c r="C124" s="54">
        <v>1.8898929999999999E-3</v>
      </c>
      <c r="D124" s="54">
        <v>3.7793900000000001E-3</v>
      </c>
      <c r="E124" s="54">
        <v>5.3113730000000003E-3</v>
      </c>
      <c r="F124" s="54">
        <v>1.641518E-3</v>
      </c>
      <c r="G124" s="54">
        <v>6.5646740000000004E-3</v>
      </c>
      <c r="H124" s="54">
        <v>7.6728100000000004E-3</v>
      </c>
      <c r="I124" s="54">
        <v>9.0850700000000002E-4</v>
      </c>
      <c r="J124" s="54">
        <v>1.409513E-3</v>
      </c>
      <c r="K124" s="54">
        <v>4.9816080000000002E-3</v>
      </c>
      <c r="L124" s="54">
        <v>3.7530419999999998E-3</v>
      </c>
      <c r="M124" s="54">
        <v>2.4477029999999999E-3</v>
      </c>
      <c r="N124" s="54">
        <v>2.7086060000000001E-3</v>
      </c>
      <c r="O124" s="54">
        <v>7.00733E-3</v>
      </c>
      <c r="P124" s="54">
        <v>5.1111209999999997E-3</v>
      </c>
      <c r="Q124" s="54">
        <v>6.7186360000000001E-3</v>
      </c>
      <c r="R124" s="54">
        <v>5.2379540000000004E-3</v>
      </c>
      <c r="S124" s="54">
        <v>3.6673830000000002E-3</v>
      </c>
      <c r="T124" s="54">
        <v>4.6312690000000004E-3</v>
      </c>
      <c r="U124" s="54">
        <v>3.7156860000000002E-3</v>
      </c>
      <c r="V124" s="54">
        <v>3.3622539999999999E-3</v>
      </c>
      <c r="W124" s="54">
        <v>5.4598509999999999E-3</v>
      </c>
      <c r="X124" s="54">
        <v>3.7044970000000002E-3</v>
      </c>
      <c r="Y124" s="54">
        <v>4.407935E-3</v>
      </c>
      <c r="Z124" s="54">
        <v>5.2435609999999999E-3</v>
      </c>
      <c r="AA124" s="54">
        <v>2.9989909999999999E-3</v>
      </c>
      <c r="AB124" s="54">
        <v>1.745208E-3</v>
      </c>
      <c r="AC124" s="54">
        <v>4.6176480000000002E-3</v>
      </c>
      <c r="AD124" s="54">
        <v>2.0012879999999999E-3</v>
      </c>
      <c r="AE124" s="54">
        <v>4.3335580000000004E-3</v>
      </c>
      <c r="AF124" s="54">
        <v>3.2468670000000001E-3</v>
      </c>
      <c r="AG124" s="54">
        <v>2.098623E-3</v>
      </c>
      <c r="AH124" s="54">
        <v>2.3311870000000002E-3</v>
      </c>
      <c r="AI124" s="54">
        <v>4.4963659999999999E-3</v>
      </c>
      <c r="AJ124" s="54">
        <v>2.0494789999999999E-3</v>
      </c>
      <c r="AK124" s="54">
        <v>1.6228731E-2</v>
      </c>
      <c r="AL124" s="54">
        <v>1.7335E-3</v>
      </c>
      <c r="AM124" s="54">
        <v>6.8602740000000004E-3</v>
      </c>
      <c r="AN124" s="54">
        <v>5.1956160000000001E-3</v>
      </c>
      <c r="AO124" s="54">
        <v>2.1323789999999998E-3</v>
      </c>
      <c r="AP124" s="54">
        <v>3.0278029999999999E-3</v>
      </c>
      <c r="AQ124" s="54">
        <v>8.7851100000000001E-4</v>
      </c>
      <c r="AR124" s="54">
        <v>2.5798119999999999E-3</v>
      </c>
      <c r="AS124" s="54">
        <v>2.3606199999999999E-3</v>
      </c>
      <c r="AT124" s="54">
        <v>2.9086479999999998E-3</v>
      </c>
      <c r="AU124" s="54">
        <v>1.7783129999999999E-3</v>
      </c>
      <c r="AV124" s="54">
        <v>8.6322900000000008E-3</v>
      </c>
      <c r="AW124" s="54">
        <v>7.0358670000000003E-3</v>
      </c>
      <c r="AX124" s="54">
        <v>6.6310709999999997E-3</v>
      </c>
    </row>
    <row r="125" spans="1:50" x14ac:dyDescent="0.2">
      <c r="A125" s="54">
        <v>76.927374302000004</v>
      </c>
      <c r="B125" s="54">
        <v>2.6318779999999998E-3</v>
      </c>
      <c r="C125" s="54">
        <v>1.9679989999999998E-3</v>
      </c>
      <c r="D125" s="54">
        <v>3.7826940000000001E-3</v>
      </c>
      <c r="E125" s="54">
        <v>5.5739700000000001E-3</v>
      </c>
      <c r="F125" s="54">
        <v>1.649579E-3</v>
      </c>
      <c r="G125" s="54">
        <v>6.9807990000000002E-3</v>
      </c>
      <c r="H125" s="54">
        <v>1.0118642000000001E-2</v>
      </c>
      <c r="I125" s="54">
        <v>1.0156710000000001E-3</v>
      </c>
      <c r="J125" s="54">
        <v>1.409275E-3</v>
      </c>
      <c r="K125" s="54">
        <v>5.3001350000000001E-3</v>
      </c>
      <c r="L125" s="54">
        <v>3.9734419999999998E-3</v>
      </c>
      <c r="M125" s="54">
        <v>2.50468E-3</v>
      </c>
      <c r="N125" s="54">
        <v>2.969111E-3</v>
      </c>
      <c r="O125" s="54">
        <v>7.352758E-3</v>
      </c>
      <c r="P125" s="54">
        <v>5.3399199999999997E-3</v>
      </c>
      <c r="Q125" s="54">
        <v>6.7012149999999999E-3</v>
      </c>
      <c r="R125" s="54">
        <v>5.5224970000000003E-3</v>
      </c>
      <c r="S125" s="54">
        <v>3.6648150000000001E-3</v>
      </c>
      <c r="T125" s="54">
        <v>4.3504889999999999E-3</v>
      </c>
      <c r="U125" s="54">
        <v>3.54953E-3</v>
      </c>
      <c r="V125" s="54">
        <v>3.3751829999999999E-3</v>
      </c>
      <c r="W125" s="54">
        <v>5.5813479999999999E-3</v>
      </c>
      <c r="X125" s="54">
        <v>3.8832070000000001E-3</v>
      </c>
      <c r="Y125" s="54">
        <v>4.411201E-3</v>
      </c>
      <c r="Z125" s="54">
        <v>5.4242240000000001E-3</v>
      </c>
      <c r="AA125" s="54">
        <v>2.8679949999999999E-3</v>
      </c>
      <c r="AB125" s="54">
        <v>1.8533499999999999E-3</v>
      </c>
      <c r="AC125" s="54">
        <v>4.1881440000000004E-3</v>
      </c>
      <c r="AD125" s="54">
        <v>2.0378219999999999E-3</v>
      </c>
      <c r="AE125" s="54">
        <v>4.3489269999999998E-3</v>
      </c>
      <c r="AF125" s="54">
        <v>3.75882E-3</v>
      </c>
      <c r="AG125" s="54">
        <v>2.0111199999999999E-3</v>
      </c>
      <c r="AH125" s="54">
        <v>2.2673770000000001E-3</v>
      </c>
      <c r="AI125" s="54">
        <v>4.0878349999999997E-3</v>
      </c>
      <c r="AJ125" s="54">
        <v>2.0216779999999998E-3</v>
      </c>
      <c r="AK125" s="54">
        <v>1.6452715E-2</v>
      </c>
      <c r="AL125" s="54">
        <v>1.728163E-3</v>
      </c>
      <c r="AM125" s="54">
        <v>6.3578890000000002E-3</v>
      </c>
      <c r="AN125" s="54">
        <v>5.3964540000000002E-3</v>
      </c>
      <c r="AO125" s="54">
        <v>2.1276070000000001E-3</v>
      </c>
      <c r="AP125" s="54">
        <v>2.8409870000000001E-3</v>
      </c>
      <c r="AQ125" s="54">
        <v>7.0540200000000005E-4</v>
      </c>
      <c r="AR125" s="54">
        <v>2.556081E-3</v>
      </c>
      <c r="AS125" s="54">
        <v>2.4770769999999998E-3</v>
      </c>
      <c r="AT125" s="54">
        <v>2.9643930000000001E-3</v>
      </c>
      <c r="AU125" s="54">
        <v>1.6063830000000001E-3</v>
      </c>
      <c r="AV125" s="54">
        <v>8.9965259999999995E-3</v>
      </c>
      <c r="AW125" s="54">
        <v>6.5240680000000001E-3</v>
      </c>
      <c r="AX125" s="54">
        <v>6.9442649999999998E-3</v>
      </c>
    </row>
    <row r="126" spans="1:50" x14ac:dyDescent="0.2">
      <c r="A126" s="54">
        <v>77.932960894000004</v>
      </c>
      <c r="B126" s="54">
        <v>2.6345029999999998E-3</v>
      </c>
      <c r="C126" s="54">
        <v>2.0506859999999999E-3</v>
      </c>
      <c r="D126" s="54">
        <v>3.6753409999999999E-3</v>
      </c>
      <c r="E126" s="54">
        <v>5.7921980000000001E-3</v>
      </c>
      <c r="F126" s="54">
        <v>1.6483019999999999E-3</v>
      </c>
      <c r="G126" s="54">
        <v>6.9721749999999997E-3</v>
      </c>
      <c r="H126" s="54">
        <v>1.2754506000000001E-2</v>
      </c>
      <c r="I126" s="54">
        <v>1.089373E-3</v>
      </c>
      <c r="J126" s="54">
        <v>1.399813E-3</v>
      </c>
      <c r="K126" s="54">
        <v>5.133215E-3</v>
      </c>
      <c r="L126" s="54">
        <v>4.0755009999999996E-3</v>
      </c>
      <c r="M126" s="54">
        <v>2.6419579999999998E-3</v>
      </c>
      <c r="N126" s="54">
        <v>3.2524210000000001E-3</v>
      </c>
      <c r="O126" s="54">
        <v>7.4290550000000004E-3</v>
      </c>
      <c r="P126" s="54">
        <v>5.5685170000000003E-3</v>
      </c>
      <c r="Q126" s="54">
        <v>6.3227509999999997E-3</v>
      </c>
      <c r="R126" s="54">
        <v>5.5383689999999996E-3</v>
      </c>
      <c r="S126" s="54">
        <v>3.830413E-3</v>
      </c>
      <c r="T126" s="54">
        <v>4.5018519999999998E-3</v>
      </c>
      <c r="U126" s="54">
        <v>3.7655240000000001E-3</v>
      </c>
      <c r="V126" s="54">
        <v>3.1991900000000002E-3</v>
      </c>
      <c r="W126" s="54">
        <v>5.6613339999999996E-3</v>
      </c>
      <c r="X126" s="54">
        <v>4.392099E-3</v>
      </c>
      <c r="Y126" s="54">
        <v>4.4136490000000004E-3</v>
      </c>
      <c r="Z126" s="54">
        <v>5.5543720000000001E-3</v>
      </c>
      <c r="AA126" s="54">
        <v>3.0369680000000001E-3</v>
      </c>
      <c r="AB126" s="54">
        <v>1.7901919999999999E-3</v>
      </c>
      <c r="AC126" s="54">
        <v>4.6383600000000002E-3</v>
      </c>
      <c r="AD126" s="54">
        <v>2.0932920000000001E-3</v>
      </c>
      <c r="AE126" s="54">
        <v>4.593934E-3</v>
      </c>
      <c r="AF126" s="54">
        <v>4.3558529999999998E-3</v>
      </c>
      <c r="AG126" s="54">
        <v>1.8884150000000001E-3</v>
      </c>
      <c r="AH126" s="54">
        <v>2.47729E-3</v>
      </c>
      <c r="AI126" s="54">
        <v>3.9278810000000003E-3</v>
      </c>
      <c r="AJ126" s="54">
        <v>2.0145300000000001E-3</v>
      </c>
      <c r="AK126" s="54">
        <v>1.6080879999999999E-2</v>
      </c>
      <c r="AL126" s="54">
        <v>1.7453670000000001E-3</v>
      </c>
      <c r="AM126" s="54">
        <v>5.8153800000000002E-3</v>
      </c>
      <c r="AN126" s="54">
        <v>5.0758030000000003E-3</v>
      </c>
      <c r="AO126" s="54">
        <v>2.1146229999999999E-3</v>
      </c>
      <c r="AP126" s="54">
        <v>2.9965460000000001E-3</v>
      </c>
      <c r="AQ126" s="54">
        <v>8.6145099999999995E-4</v>
      </c>
      <c r="AR126" s="54">
        <v>2.5832559999999999E-3</v>
      </c>
      <c r="AS126" s="54">
        <v>2.566605E-3</v>
      </c>
      <c r="AT126" s="54">
        <v>2.7208229999999998E-3</v>
      </c>
      <c r="AU126" s="54">
        <v>1.50212E-3</v>
      </c>
      <c r="AV126" s="54">
        <v>8.9067399999999998E-3</v>
      </c>
      <c r="AW126" s="54">
        <v>6.7647760000000001E-3</v>
      </c>
      <c r="AX126" s="54">
        <v>6.4601989999999998E-3</v>
      </c>
    </row>
    <row r="127" spans="1:50" x14ac:dyDescent="0.2">
      <c r="A127" s="54">
        <v>78.938547486000004</v>
      </c>
      <c r="B127" s="54">
        <v>2.5666389999999999E-3</v>
      </c>
      <c r="C127" s="54">
        <v>2.1265049999999999E-3</v>
      </c>
      <c r="D127" s="54">
        <v>4.045669E-3</v>
      </c>
      <c r="E127" s="54">
        <v>5.6175849999999996E-3</v>
      </c>
      <c r="F127" s="54">
        <v>1.62959E-3</v>
      </c>
      <c r="G127" s="54">
        <v>6.9299519999999996E-3</v>
      </c>
      <c r="H127" s="54">
        <v>1.3869457E-2</v>
      </c>
      <c r="I127" s="54">
        <v>1.1151799999999999E-3</v>
      </c>
      <c r="J127" s="54">
        <v>1.3479659999999999E-3</v>
      </c>
      <c r="K127" s="54">
        <v>4.5527099999999997E-3</v>
      </c>
      <c r="L127" s="54">
        <v>4.2225539999999999E-3</v>
      </c>
      <c r="M127" s="54">
        <v>3.0714480000000001E-3</v>
      </c>
      <c r="N127" s="54">
        <v>3.2042669999999998E-3</v>
      </c>
      <c r="O127" s="54">
        <v>7.6596449999999996E-3</v>
      </c>
      <c r="P127" s="54">
        <v>5.5255979999999996E-3</v>
      </c>
      <c r="Q127" s="54">
        <v>6.0892389999999998E-3</v>
      </c>
      <c r="R127" s="54">
        <v>5.5039010000000003E-3</v>
      </c>
      <c r="S127" s="54">
        <v>3.7199910000000002E-3</v>
      </c>
      <c r="T127" s="54">
        <v>4.8529430000000002E-3</v>
      </c>
      <c r="U127" s="54">
        <v>4.5293169999999997E-3</v>
      </c>
      <c r="V127" s="54">
        <v>3.4138800000000002E-3</v>
      </c>
      <c r="W127" s="54">
        <v>6.0166660000000004E-3</v>
      </c>
      <c r="X127" s="54">
        <v>4.9792480000000004E-3</v>
      </c>
      <c r="Y127" s="54">
        <v>4.7911400000000002E-3</v>
      </c>
      <c r="Z127" s="54">
        <v>5.63022E-3</v>
      </c>
      <c r="AA127" s="54">
        <v>3.145882E-3</v>
      </c>
      <c r="AB127" s="54">
        <v>1.687881E-3</v>
      </c>
      <c r="AC127" s="54">
        <v>4.9703949999999998E-3</v>
      </c>
      <c r="AD127" s="54">
        <v>2.173908E-3</v>
      </c>
      <c r="AE127" s="54">
        <v>4.8821109999999997E-3</v>
      </c>
      <c r="AF127" s="54">
        <v>4.6256559999999997E-3</v>
      </c>
      <c r="AG127" s="54">
        <v>1.9334829999999999E-3</v>
      </c>
      <c r="AH127" s="54">
        <v>2.481394E-3</v>
      </c>
      <c r="AI127" s="54">
        <v>3.8444830000000001E-3</v>
      </c>
      <c r="AJ127" s="54">
        <v>2.0784879999999999E-3</v>
      </c>
      <c r="AK127" s="54">
        <v>1.5033148E-2</v>
      </c>
      <c r="AL127" s="54">
        <v>1.759797E-3</v>
      </c>
      <c r="AM127" s="54">
        <v>5.490549E-3</v>
      </c>
      <c r="AN127" s="54">
        <v>4.4364399999999998E-3</v>
      </c>
      <c r="AO127" s="54">
        <v>2.1226499999999998E-3</v>
      </c>
      <c r="AP127" s="54">
        <v>3.1067460000000001E-3</v>
      </c>
      <c r="AQ127" s="54">
        <v>7.5437099999999999E-4</v>
      </c>
      <c r="AR127" s="54">
        <v>2.5820420000000001E-3</v>
      </c>
      <c r="AS127" s="54">
        <v>2.6392619999999999E-3</v>
      </c>
      <c r="AT127" s="54">
        <v>2.862519E-3</v>
      </c>
      <c r="AU127" s="54">
        <v>1.4088130000000001E-3</v>
      </c>
      <c r="AV127" s="54">
        <v>8.7976649999999997E-3</v>
      </c>
      <c r="AW127" s="54">
        <v>7.3875939999999999E-3</v>
      </c>
      <c r="AX127" s="54">
        <v>5.4713720000000004E-3</v>
      </c>
    </row>
    <row r="128" spans="1:50" x14ac:dyDescent="0.2">
      <c r="A128" s="54">
        <v>79.944134078000005</v>
      </c>
      <c r="B128" s="54">
        <v>2.4982490000000001E-3</v>
      </c>
      <c r="C128" s="54">
        <v>2.203427E-3</v>
      </c>
      <c r="D128" s="54">
        <v>4.2503100000000002E-3</v>
      </c>
      <c r="E128" s="54">
        <v>5.7947119999999996E-3</v>
      </c>
      <c r="F128" s="54">
        <v>1.5909609999999999E-3</v>
      </c>
      <c r="G128" s="54">
        <v>7.8040030000000003E-3</v>
      </c>
      <c r="H128" s="54">
        <v>1.2916540000000001E-2</v>
      </c>
      <c r="I128" s="54">
        <v>1.148675E-3</v>
      </c>
      <c r="J128" s="54">
        <v>1.250667E-3</v>
      </c>
      <c r="K128" s="54">
        <v>3.9501110000000001E-3</v>
      </c>
      <c r="L128" s="54">
        <v>4.2649330000000003E-3</v>
      </c>
      <c r="M128" s="54">
        <v>3.376296E-3</v>
      </c>
      <c r="N128" s="54">
        <v>3.3432370000000002E-3</v>
      </c>
      <c r="O128" s="54">
        <v>7.4617809999999998E-3</v>
      </c>
      <c r="P128" s="54">
        <v>5.2290599999999998E-3</v>
      </c>
      <c r="Q128" s="54">
        <v>5.8588939999999999E-3</v>
      </c>
      <c r="R128" s="54">
        <v>5.3589600000000003E-3</v>
      </c>
      <c r="S128" s="54">
        <v>3.6997290000000001E-3</v>
      </c>
      <c r="T128" s="54">
        <v>5.4890039999999996E-3</v>
      </c>
      <c r="U128" s="54">
        <v>4.7582400000000004E-3</v>
      </c>
      <c r="V128" s="54">
        <v>3.4570410000000001E-3</v>
      </c>
      <c r="W128" s="54">
        <v>6.2265849999999998E-3</v>
      </c>
      <c r="X128" s="54">
        <v>4.9559189999999996E-3</v>
      </c>
      <c r="Y128" s="54">
        <v>4.463748E-3</v>
      </c>
      <c r="Z128" s="54">
        <v>5.6463219999999996E-3</v>
      </c>
      <c r="AA128" s="54">
        <v>3.5440200000000002E-3</v>
      </c>
      <c r="AB128" s="54">
        <v>1.6235220000000001E-3</v>
      </c>
      <c r="AC128" s="54">
        <v>4.7778500000000002E-3</v>
      </c>
      <c r="AD128" s="54">
        <v>2.170731E-3</v>
      </c>
      <c r="AE128" s="54">
        <v>5.2883339999999996E-3</v>
      </c>
      <c r="AF128" s="54">
        <v>4.3985780000000002E-3</v>
      </c>
      <c r="AG128" s="54">
        <v>2.1546529999999999E-3</v>
      </c>
      <c r="AH128" s="54">
        <v>2.3465629999999999E-3</v>
      </c>
      <c r="AI128" s="54">
        <v>3.7762640000000001E-3</v>
      </c>
      <c r="AJ128" s="54">
        <v>2.0567670000000001E-3</v>
      </c>
      <c r="AK128" s="54">
        <v>1.2795637E-2</v>
      </c>
      <c r="AL128" s="54">
        <v>1.871344E-3</v>
      </c>
      <c r="AM128" s="54">
        <v>5.3209809999999998E-3</v>
      </c>
      <c r="AN128" s="54">
        <v>4.1201040000000003E-3</v>
      </c>
      <c r="AO128" s="54">
        <v>2.186248E-3</v>
      </c>
      <c r="AP128" s="54">
        <v>3.1723319999999999E-3</v>
      </c>
      <c r="AQ128" s="54">
        <v>7.5637000000000002E-4</v>
      </c>
      <c r="AR128" s="54">
        <v>2.4834940000000002E-3</v>
      </c>
      <c r="AS128" s="54">
        <v>2.5512109999999998E-3</v>
      </c>
      <c r="AT128" s="54">
        <v>2.7305160000000001E-3</v>
      </c>
      <c r="AU128" s="54">
        <v>1.2572639999999999E-3</v>
      </c>
      <c r="AV128" s="54">
        <v>8.6924099999999994E-3</v>
      </c>
      <c r="AW128" s="54">
        <v>7.5623189999999996E-3</v>
      </c>
      <c r="AX128" s="54">
        <v>5.1419999999999999E-3</v>
      </c>
    </row>
    <row r="129" spans="1:600" x14ac:dyDescent="0.2">
      <c r="A129" s="54">
        <v>80.949720670000005</v>
      </c>
      <c r="B129" s="54">
        <v>2.6760489999999998E-3</v>
      </c>
      <c r="C129" s="54">
        <v>2.2867270000000001E-3</v>
      </c>
      <c r="D129" s="54">
        <v>4.1761389999999997E-3</v>
      </c>
      <c r="E129" s="54">
        <v>6.233461E-3</v>
      </c>
      <c r="F129" s="54">
        <v>1.560159E-3</v>
      </c>
      <c r="G129" s="54">
        <v>1.0874709999999999E-2</v>
      </c>
      <c r="H129" s="54">
        <v>1.1466377999999999E-2</v>
      </c>
      <c r="I129" s="54">
        <v>1.170415E-3</v>
      </c>
      <c r="J129" s="54">
        <v>1.2524459999999999E-3</v>
      </c>
      <c r="K129" s="54">
        <v>3.461829E-3</v>
      </c>
      <c r="L129" s="54">
        <v>4.2877840000000002E-3</v>
      </c>
      <c r="M129" s="54">
        <v>3.1502819999999999E-3</v>
      </c>
      <c r="N129" s="54">
        <v>3.397845E-3</v>
      </c>
      <c r="O129" s="54">
        <v>7.5039149999999999E-3</v>
      </c>
      <c r="P129" s="54">
        <v>4.7994240000000001E-3</v>
      </c>
      <c r="Q129" s="54">
        <v>5.7704009999999997E-3</v>
      </c>
      <c r="R129" s="54">
        <v>5.969355E-3</v>
      </c>
      <c r="S129" s="54">
        <v>3.7775769999999998E-3</v>
      </c>
      <c r="T129" s="54">
        <v>5.2935559999999996E-3</v>
      </c>
      <c r="U129" s="54">
        <v>4.462784E-3</v>
      </c>
      <c r="V129" s="54">
        <v>3.3656760000000002E-3</v>
      </c>
      <c r="W129" s="54">
        <v>5.8552630000000003E-3</v>
      </c>
      <c r="X129" s="54">
        <v>5.8793600000000001E-3</v>
      </c>
      <c r="Y129" s="54">
        <v>4.1233240000000003E-3</v>
      </c>
      <c r="Z129" s="54">
        <v>5.7160630000000004E-3</v>
      </c>
      <c r="AA129" s="54">
        <v>4.0644019999999999E-3</v>
      </c>
      <c r="AB129" s="54">
        <v>1.69027E-3</v>
      </c>
      <c r="AC129" s="54">
        <v>4.5110209999999996E-3</v>
      </c>
      <c r="AD129" s="54">
        <v>2.1949920000000002E-3</v>
      </c>
      <c r="AE129" s="54">
        <v>5.5969310000000003E-3</v>
      </c>
      <c r="AF129" s="54">
        <v>4.0704119999999998E-3</v>
      </c>
      <c r="AG129" s="54">
        <v>2.3409939999999999E-3</v>
      </c>
      <c r="AH129" s="54">
        <v>2.6248629999999998E-3</v>
      </c>
      <c r="AI129" s="54">
        <v>3.607079E-3</v>
      </c>
      <c r="AJ129" s="54">
        <v>2.035865E-3</v>
      </c>
      <c r="AK129" s="54">
        <v>1.1584828E-2</v>
      </c>
      <c r="AL129" s="54">
        <v>2.157913E-3</v>
      </c>
      <c r="AM129" s="54">
        <v>5.4344759999999997E-3</v>
      </c>
      <c r="AN129" s="54">
        <v>6.8793760000000004E-3</v>
      </c>
      <c r="AO129" s="54">
        <v>2.2059470000000002E-3</v>
      </c>
      <c r="AP129" s="54">
        <v>3.2465789999999999E-3</v>
      </c>
      <c r="AQ129" s="54">
        <v>7.9086399999999996E-4</v>
      </c>
      <c r="AR129" s="54">
        <v>2.5334289999999998E-3</v>
      </c>
      <c r="AS129" s="54">
        <v>2.433429E-3</v>
      </c>
      <c r="AT129" s="54">
        <v>2.8016909999999998E-3</v>
      </c>
      <c r="AU129" s="54">
        <v>1.035684E-3</v>
      </c>
      <c r="AV129" s="54">
        <v>8.5150920000000001E-3</v>
      </c>
      <c r="AW129" s="54">
        <v>7.9527759999999999E-3</v>
      </c>
      <c r="AX129" s="54">
        <v>4.9579639999999996E-3</v>
      </c>
    </row>
    <row r="130" spans="1:600" x14ac:dyDescent="0.2">
      <c r="A130" s="54">
        <v>81.955307262999995</v>
      </c>
      <c r="B130" s="54">
        <v>2.8803140000000001E-3</v>
      </c>
      <c r="C130" s="54">
        <v>2.3679090000000001E-3</v>
      </c>
      <c r="D130" s="54">
        <v>3.9289199999999998E-3</v>
      </c>
      <c r="E130" s="54">
        <v>6.324194E-3</v>
      </c>
      <c r="F130" s="54">
        <v>1.526531E-3</v>
      </c>
      <c r="G130" s="54">
        <v>1.4175248999999999E-2</v>
      </c>
      <c r="H130" s="54">
        <v>1.1627917999999999E-2</v>
      </c>
      <c r="I130" s="54">
        <v>1.213387E-3</v>
      </c>
      <c r="J130" s="54">
        <v>1.1750409999999999E-3</v>
      </c>
      <c r="K130" s="54">
        <v>3.0758859999999999E-3</v>
      </c>
      <c r="L130" s="54">
        <v>4.458755E-3</v>
      </c>
      <c r="M130" s="54">
        <v>3.8037069999999999E-3</v>
      </c>
      <c r="N130" s="54">
        <v>3.2790760000000001E-3</v>
      </c>
      <c r="O130" s="54">
        <v>7.4896240000000003E-3</v>
      </c>
      <c r="P130" s="54">
        <v>4.9456220000000002E-3</v>
      </c>
      <c r="Q130" s="54">
        <v>5.7602510000000001E-3</v>
      </c>
      <c r="R130" s="54">
        <v>6.1039709999999997E-3</v>
      </c>
      <c r="S130" s="54">
        <v>4.3319509999999997E-3</v>
      </c>
      <c r="T130" s="54">
        <v>5.2773630000000002E-3</v>
      </c>
      <c r="U130" s="54">
        <v>4.9466579999999996E-3</v>
      </c>
      <c r="V130" s="54">
        <v>3.192458E-3</v>
      </c>
      <c r="W130" s="54">
        <v>6.0389140000000003E-3</v>
      </c>
      <c r="X130" s="54">
        <v>7.1791499999999996E-3</v>
      </c>
      <c r="Y130" s="54">
        <v>4.4520829999999999E-3</v>
      </c>
      <c r="Z130" s="54">
        <v>5.7149519999999997E-3</v>
      </c>
      <c r="AA130" s="54">
        <v>3.1723160000000001E-3</v>
      </c>
      <c r="AB130" s="54">
        <v>1.761524E-3</v>
      </c>
      <c r="AC130" s="54">
        <v>5.060419E-3</v>
      </c>
      <c r="AD130" s="54">
        <v>2.2276040000000002E-3</v>
      </c>
      <c r="AE130" s="54">
        <v>5.9256259999999998E-3</v>
      </c>
      <c r="AF130" s="54">
        <v>3.777238E-3</v>
      </c>
      <c r="AG130" s="54">
        <v>2.457061E-3</v>
      </c>
      <c r="AH130" s="54">
        <v>2.4040680000000001E-3</v>
      </c>
      <c r="AI130" s="54">
        <v>4.0712669999999999E-3</v>
      </c>
      <c r="AJ130" s="54">
        <v>2.1240690000000001E-3</v>
      </c>
      <c r="AK130" s="54">
        <v>1.2051109000000001E-2</v>
      </c>
      <c r="AL130" s="54">
        <v>2.808063E-3</v>
      </c>
      <c r="AM130" s="54">
        <v>5.6330499999999997E-3</v>
      </c>
      <c r="AN130" s="54">
        <v>6.6226820000000004E-3</v>
      </c>
      <c r="AO130" s="54">
        <v>2.2094250000000001E-3</v>
      </c>
      <c r="AP130" s="54">
        <v>3.1482099999999998E-3</v>
      </c>
      <c r="AQ130" s="54">
        <v>8.3632300000000004E-4</v>
      </c>
      <c r="AR130" s="54">
        <v>2.5734669999999999E-3</v>
      </c>
      <c r="AS130" s="54">
        <v>2.2639549999999998E-3</v>
      </c>
      <c r="AT130" s="54">
        <v>3.0642640000000001E-3</v>
      </c>
      <c r="AU130" s="54">
        <v>1.056579E-3</v>
      </c>
      <c r="AV130" s="54">
        <v>8.3693759999999996E-3</v>
      </c>
      <c r="AW130" s="54">
        <v>7.2395879999999999E-3</v>
      </c>
      <c r="AX130" s="54">
        <v>5.116766E-3</v>
      </c>
    </row>
    <row r="131" spans="1:600" x14ac:dyDescent="0.2">
      <c r="A131" s="54">
        <v>82.960893854999995</v>
      </c>
      <c r="B131" s="54">
        <v>2.9058389999999999E-3</v>
      </c>
      <c r="C131" s="54">
        <v>2.470505E-3</v>
      </c>
      <c r="D131" s="54">
        <v>3.7567439999999998E-3</v>
      </c>
      <c r="E131" s="54">
        <v>6.9361149999999996E-3</v>
      </c>
      <c r="F131" s="54">
        <v>1.5015149999999999E-3</v>
      </c>
      <c r="G131" s="54">
        <v>1.5007538000000001E-2</v>
      </c>
      <c r="H131" s="54">
        <v>1.1643545E-2</v>
      </c>
      <c r="I131" s="54">
        <v>1.2517089999999999E-3</v>
      </c>
      <c r="J131" s="54">
        <v>1.1379630000000001E-3</v>
      </c>
      <c r="K131" s="54">
        <v>3.0212170000000001E-3</v>
      </c>
      <c r="L131" s="54">
        <v>4.8915499999999997E-3</v>
      </c>
      <c r="M131" s="54">
        <v>4.3547129999999996E-3</v>
      </c>
      <c r="N131" s="54">
        <v>3.3049289999999999E-3</v>
      </c>
      <c r="O131" s="54">
        <v>6.2980409999999999E-3</v>
      </c>
      <c r="P131" s="54">
        <v>5.3433839999999996E-3</v>
      </c>
      <c r="Q131" s="54">
        <v>5.4521810000000004E-3</v>
      </c>
      <c r="R131" s="54">
        <v>5.7416899999999998E-3</v>
      </c>
      <c r="S131" s="54">
        <v>4.6371659999999999E-3</v>
      </c>
      <c r="T131" s="54">
        <v>5.8103249999999999E-3</v>
      </c>
      <c r="U131" s="54">
        <v>5.5637819999999998E-3</v>
      </c>
      <c r="V131" s="54">
        <v>3.1928619999999999E-3</v>
      </c>
      <c r="W131" s="54">
        <v>6.5049770000000003E-3</v>
      </c>
      <c r="X131" s="54">
        <v>7.7150609999999996E-3</v>
      </c>
      <c r="Y131" s="54">
        <v>4.503806E-3</v>
      </c>
      <c r="Z131" s="54">
        <v>5.7755910000000001E-3</v>
      </c>
      <c r="AA131" s="54">
        <v>2.6062730000000001E-3</v>
      </c>
      <c r="AB131" s="54">
        <v>1.8367139999999999E-3</v>
      </c>
      <c r="AC131" s="54">
        <v>5.1758710000000003E-3</v>
      </c>
      <c r="AD131" s="54">
        <v>2.2129129999999999E-3</v>
      </c>
      <c r="AE131" s="54">
        <v>6.1427499999999998E-3</v>
      </c>
      <c r="AF131" s="54">
        <v>3.6655680000000001E-3</v>
      </c>
      <c r="AG131" s="54">
        <v>2.4317359999999999E-3</v>
      </c>
      <c r="AH131" s="54">
        <v>2.6463739999999999E-3</v>
      </c>
      <c r="AI131" s="54">
        <v>4.1393660000000002E-3</v>
      </c>
      <c r="AJ131" s="54">
        <v>1.827541E-3</v>
      </c>
      <c r="AK131" s="54">
        <v>1.0176081E-2</v>
      </c>
      <c r="AL131" s="54">
        <v>3.3346980000000001E-3</v>
      </c>
      <c r="AM131" s="54">
        <v>5.7284559999999998E-3</v>
      </c>
      <c r="AN131" s="54">
        <v>4.6301930000000003E-3</v>
      </c>
      <c r="AO131" s="54">
        <v>2.1743750000000001E-3</v>
      </c>
      <c r="AP131" s="54">
        <v>2.9005179999999999E-3</v>
      </c>
      <c r="AQ131" s="54">
        <v>7.76131E-4</v>
      </c>
      <c r="AR131" s="54">
        <v>2.6272219999999998E-3</v>
      </c>
      <c r="AS131" s="54">
        <v>2.255141E-3</v>
      </c>
      <c r="AT131" s="54">
        <v>3.3254030000000002E-3</v>
      </c>
      <c r="AU131" s="54">
        <v>8.1789199999999997E-4</v>
      </c>
      <c r="AV131" s="54">
        <v>8.2205679999999993E-3</v>
      </c>
      <c r="AW131" s="54">
        <v>7.9228159999999992E-3</v>
      </c>
      <c r="AX131" s="54">
        <v>5.3941589999999999E-3</v>
      </c>
    </row>
    <row r="132" spans="1:600" x14ac:dyDescent="0.2">
      <c r="A132" s="54">
        <v>83.966480446999995</v>
      </c>
      <c r="B132" s="54">
        <v>3.08077E-3</v>
      </c>
      <c r="C132" s="54">
        <v>2.4872829999999999E-3</v>
      </c>
      <c r="D132" s="54">
        <v>3.7907800000000001E-3</v>
      </c>
      <c r="E132" s="54">
        <v>7.566723E-3</v>
      </c>
      <c r="F132" s="54">
        <v>1.5027689999999999E-3</v>
      </c>
      <c r="G132" s="54">
        <v>1.2814361999999999E-2</v>
      </c>
      <c r="H132" s="54">
        <v>1.3186955E-2</v>
      </c>
      <c r="I132" s="54">
        <v>1.270869E-3</v>
      </c>
      <c r="J132" s="54">
        <v>1.112397E-3</v>
      </c>
      <c r="K132" s="54">
        <v>2.8755849999999999E-3</v>
      </c>
      <c r="L132" s="54">
        <v>5.6281710000000004E-3</v>
      </c>
      <c r="M132" s="54">
        <v>4.1198820000000001E-3</v>
      </c>
      <c r="N132" s="54">
        <v>3.4390079999999999E-3</v>
      </c>
      <c r="O132" s="54">
        <v>5.924197E-3</v>
      </c>
      <c r="P132" s="54">
        <v>6.0302280000000003E-3</v>
      </c>
      <c r="Q132" s="54">
        <v>5.1810900000000002E-3</v>
      </c>
      <c r="R132" s="54">
        <v>5.5910600000000001E-3</v>
      </c>
      <c r="S132" s="54">
        <v>4.7156810000000002E-3</v>
      </c>
      <c r="T132" s="54">
        <v>5.9289080000000001E-3</v>
      </c>
      <c r="U132" s="54">
        <v>5.8232939999999997E-3</v>
      </c>
      <c r="V132" s="54">
        <v>3.2242019999999998E-3</v>
      </c>
      <c r="W132" s="54">
        <v>5.8978779999999996E-3</v>
      </c>
      <c r="X132" s="54">
        <v>7.1375400000000004E-3</v>
      </c>
      <c r="Y132" s="54">
        <v>4.9421889999999996E-3</v>
      </c>
      <c r="Z132" s="54">
        <v>5.9000600000000004E-3</v>
      </c>
      <c r="AA132" s="54">
        <v>3.1351949999999999E-3</v>
      </c>
      <c r="AB132" s="54">
        <v>1.8844210000000001E-3</v>
      </c>
      <c r="AC132" s="54">
        <v>5.3893049999999996E-3</v>
      </c>
      <c r="AD132" s="54">
        <v>2.204896E-3</v>
      </c>
      <c r="AE132" s="54">
        <v>6.1238000000000004E-3</v>
      </c>
      <c r="AF132" s="54">
        <v>3.4495910000000001E-3</v>
      </c>
      <c r="AG132" s="54">
        <v>2.349056E-3</v>
      </c>
      <c r="AH132" s="54">
        <v>2.8018980000000001E-3</v>
      </c>
      <c r="AI132" s="54">
        <v>4.0947370000000002E-3</v>
      </c>
      <c r="AJ132" s="54">
        <v>1.848239E-3</v>
      </c>
      <c r="AK132" s="54">
        <v>1.0970264E-2</v>
      </c>
      <c r="AL132" s="54">
        <v>4.0352189999999996E-3</v>
      </c>
      <c r="AM132" s="54">
        <v>5.6409010000000002E-3</v>
      </c>
      <c r="AN132" s="54">
        <v>6.2194310000000001E-3</v>
      </c>
      <c r="AO132" s="54">
        <v>2.2075060000000001E-3</v>
      </c>
      <c r="AP132" s="54">
        <v>3.0159620000000001E-3</v>
      </c>
      <c r="AQ132" s="54">
        <v>9.2435399999999995E-4</v>
      </c>
      <c r="AR132" s="54">
        <v>2.6631020000000001E-3</v>
      </c>
      <c r="AS132" s="54">
        <v>2.3209900000000002E-3</v>
      </c>
      <c r="AT132" s="54">
        <v>3.652115E-3</v>
      </c>
      <c r="AU132" s="54">
        <v>7.4038399999999996E-4</v>
      </c>
      <c r="AV132" s="54">
        <v>8.5470500000000005E-3</v>
      </c>
      <c r="AW132" s="54">
        <v>7.084445E-3</v>
      </c>
      <c r="AX132" s="54">
        <v>5.4226250000000004E-3</v>
      </c>
    </row>
    <row r="133" spans="1:600" s="55" customFormat="1" x14ac:dyDescent="0.2">
      <c r="A133" s="54">
        <v>84.972067038999995</v>
      </c>
      <c r="B133" s="54">
        <v>3.0950460000000002E-3</v>
      </c>
      <c r="C133" s="54">
        <v>2.5884839999999998E-3</v>
      </c>
      <c r="D133" s="54">
        <v>4.0515439999999998E-3</v>
      </c>
      <c r="E133" s="54">
        <v>7.8003279999999996E-3</v>
      </c>
      <c r="F133" s="54">
        <v>1.535745E-3</v>
      </c>
      <c r="G133" s="54">
        <v>9.4184230000000004E-3</v>
      </c>
      <c r="H133" s="54">
        <v>1.307237E-2</v>
      </c>
      <c r="I133" s="54">
        <v>1.311822E-3</v>
      </c>
      <c r="J133" s="54">
        <v>1.0726869999999999E-3</v>
      </c>
      <c r="K133" s="54">
        <v>2.8389499999999998E-3</v>
      </c>
      <c r="L133" s="54">
        <v>6.4942890000000003E-3</v>
      </c>
      <c r="M133" s="54">
        <v>3.8667039999999999E-3</v>
      </c>
      <c r="N133" s="54">
        <v>3.261697E-3</v>
      </c>
      <c r="O133" s="54">
        <v>5.6580959999999996E-3</v>
      </c>
      <c r="P133" s="54">
        <v>6.5507120000000002E-3</v>
      </c>
      <c r="Q133" s="54">
        <v>5.1722900000000004E-3</v>
      </c>
      <c r="R133" s="54">
        <v>6.2885830000000004E-3</v>
      </c>
      <c r="S133" s="54">
        <v>3.8986260000000001E-3</v>
      </c>
      <c r="T133" s="54">
        <v>5.8093540000000001E-3</v>
      </c>
      <c r="U133" s="54">
        <v>5.2272150000000003E-3</v>
      </c>
      <c r="V133" s="54">
        <v>3.3954900000000001E-3</v>
      </c>
      <c r="W133" s="54">
        <v>5.1821619999999997E-3</v>
      </c>
      <c r="X133" s="54">
        <v>6.8779339999999996E-3</v>
      </c>
      <c r="Y133" s="54">
        <v>4.9799889999999998E-3</v>
      </c>
      <c r="Z133" s="54">
        <v>6.2124709999999998E-3</v>
      </c>
      <c r="AA133" s="54">
        <v>3.039861E-3</v>
      </c>
      <c r="AB133" s="54">
        <v>1.9804200000000001E-3</v>
      </c>
      <c r="AC133" s="54">
        <v>5.1282239999999998E-3</v>
      </c>
      <c r="AD133" s="54">
        <v>2.1535930000000001E-3</v>
      </c>
      <c r="AE133" s="54">
        <v>5.6801760000000003E-3</v>
      </c>
      <c r="AF133" s="54">
        <v>3.3766289999999999E-3</v>
      </c>
      <c r="AG133" s="54">
        <v>2.4556859999999999E-3</v>
      </c>
      <c r="AH133" s="54">
        <v>2.7075139999999998E-3</v>
      </c>
      <c r="AI133" s="54">
        <v>4.3443199999999996E-3</v>
      </c>
      <c r="AJ133" s="54">
        <v>1.7284780000000001E-3</v>
      </c>
      <c r="AK133" s="54">
        <v>8.5765279999999999E-3</v>
      </c>
      <c r="AL133" s="54">
        <v>4.1833979999999996E-3</v>
      </c>
      <c r="AM133" s="54">
        <v>5.3149809999999999E-3</v>
      </c>
      <c r="AN133" s="54">
        <v>7.9929860000000005E-3</v>
      </c>
      <c r="AO133" s="54">
        <v>2.2448400000000001E-3</v>
      </c>
      <c r="AP133" s="54">
        <v>3.32643E-3</v>
      </c>
      <c r="AQ133" s="54">
        <v>7.4443600000000001E-4</v>
      </c>
      <c r="AR133" s="54">
        <v>2.478137E-3</v>
      </c>
      <c r="AS133" s="54">
        <v>2.4357340000000002E-3</v>
      </c>
      <c r="AT133" s="54">
        <v>3.665967E-3</v>
      </c>
      <c r="AU133" s="54">
        <v>6.6154600000000005E-4</v>
      </c>
      <c r="AV133" s="54">
        <v>8.41043E-3</v>
      </c>
      <c r="AW133" s="54">
        <v>6.9945340000000002E-3</v>
      </c>
      <c r="AX133" s="54">
        <v>5.409189E-3</v>
      </c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  <c r="HU133" s="54"/>
      <c r="HV133" s="54"/>
      <c r="HW133" s="54"/>
      <c r="HX133" s="54"/>
      <c r="HY133" s="54"/>
      <c r="HZ133" s="54"/>
      <c r="IA133" s="54"/>
      <c r="IB133" s="54"/>
      <c r="IC133" s="54"/>
      <c r="ID133" s="54"/>
      <c r="IE133" s="54"/>
      <c r="IF133" s="54"/>
      <c r="IG133" s="54"/>
      <c r="IH133" s="54"/>
      <c r="II133" s="54"/>
      <c r="IJ133" s="54"/>
      <c r="IK133" s="54"/>
      <c r="IL133" s="54"/>
      <c r="IM133" s="54"/>
      <c r="IN133" s="54"/>
      <c r="IO133" s="54"/>
      <c r="IP133" s="54"/>
      <c r="IQ133" s="54"/>
      <c r="IR133" s="54"/>
      <c r="IS133" s="54"/>
      <c r="IT133" s="54"/>
      <c r="IU133" s="54"/>
      <c r="IV133" s="54"/>
      <c r="IW133" s="54"/>
      <c r="IX133" s="54"/>
      <c r="IY133" s="54"/>
      <c r="IZ133" s="54"/>
      <c r="JA133" s="54"/>
      <c r="JB133" s="54"/>
      <c r="JC133" s="54"/>
      <c r="JD133" s="54"/>
      <c r="JE133" s="54"/>
      <c r="JF133" s="54"/>
      <c r="JG133" s="54"/>
      <c r="JH133" s="54"/>
      <c r="JI133" s="54"/>
      <c r="JJ133" s="54"/>
      <c r="JK133" s="54"/>
      <c r="JL133" s="54"/>
      <c r="JM133" s="54"/>
      <c r="JN133" s="54"/>
      <c r="JO133" s="54"/>
      <c r="JP133" s="54"/>
      <c r="JQ133" s="54"/>
      <c r="JR133" s="54"/>
      <c r="JS133" s="54"/>
      <c r="JT133" s="54"/>
      <c r="JU133" s="54"/>
      <c r="JV133" s="54"/>
      <c r="JW133" s="54"/>
      <c r="JX133" s="54"/>
      <c r="JY133" s="54"/>
      <c r="JZ133" s="54"/>
      <c r="KA133" s="54"/>
      <c r="KB133" s="54"/>
      <c r="KC133" s="54"/>
      <c r="KD133" s="54"/>
      <c r="KE133" s="54"/>
      <c r="KF133" s="54"/>
      <c r="KG133" s="54"/>
      <c r="KH133" s="54"/>
      <c r="KI133" s="54"/>
      <c r="KJ133" s="54"/>
      <c r="KK133" s="54"/>
      <c r="KL133" s="54"/>
      <c r="KM133" s="54"/>
      <c r="KN133" s="54"/>
      <c r="KO133" s="54"/>
      <c r="KP133" s="54"/>
      <c r="KQ133" s="54"/>
      <c r="KR133" s="54"/>
      <c r="KS133" s="54"/>
      <c r="KT133" s="54"/>
      <c r="KU133" s="54"/>
      <c r="KV133" s="54"/>
      <c r="KW133" s="54"/>
      <c r="KX133" s="54"/>
      <c r="KY133" s="54"/>
      <c r="KZ133" s="54"/>
      <c r="LA133" s="54"/>
      <c r="LB133" s="54"/>
      <c r="LC133" s="54"/>
      <c r="LD133" s="54"/>
      <c r="LE133" s="54"/>
      <c r="LF133" s="54"/>
      <c r="LG133" s="54"/>
      <c r="LH133" s="54"/>
      <c r="LI133" s="54"/>
      <c r="LJ133" s="54"/>
      <c r="LK133" s="54"/>
      <c r="LL133" s="54"/>
      <c r="LM133" s="54"/>
      <c r="LN133" s="54"/>
      <c r="LO133" s="54"/>
      <c r="LP133" s="54"/>
      <c r="LQ133" s="54"/>
      <c r="LR133" s="54"/>
      <c r="LS133" s="54"/>
      <c r="LT133" s="54"/>
      <c r="LU133" s="54"/>
      <c r="LV133" s="54"/>
      <c r="LW133" s="54"/>
      <c r="LX133" s="54"/>
      <c r="LY133" s="54"/>
      <c r="LZ133" s="54"/>
      <c r="MA133" s="54"/>
      <c r="MB133" s="54"/>
      <c r="MC133" s="54"/>
      <c r="MD133" s="54"/>
      <c r="ME133" s="54"/>
      <c r="MF133" s="54"/>
      <c r="MG133" s="54"/>
      <c r="MH133" s="54"/>
      <c r="MI133" s="54"/>
      <c r="MJ133" s="54"/>
      <c r="MK133" s="54"/>
      <c r="ML133" s="54"/>
      <c r="MM133" s="54"/>
      <c r="MN133" s="54"/>
      <c r="MO133" s="54"/>
      <c r="MP133" s="54"/>
      <c r="MQ133" s="54"/>
      <c r="MR133" s="54"/>
      <c r="MS133" s="54"/>
      <c r="MT133" s="54"/>
      <c r="MU133" s="54"/>
      <c r="MV133" s="54"/>
      <c r="MW133" s="54"/>
      <c r="MX133" s="54"/>
      <c r="MY133" s="54"/>
      <c r="MZ133" s="54"/>
      <c r="NA133" s="54"/>
      <c r="NB133" s="54"/>
      <c r="NC133" s="54"/>
      <c r="ND133" s="54"/>
      <c r="NE133" s="54"/>
      <c r="NF133" s="54"/>
      <c r="NG133" s="54"/>
      <c r="NH133" s="54"/>
      <c r="NI133" s="54"/>
      <c r="NJ133" s="54"/>
      <c r="NK133" s="54"/>
      <c r="NL133" s="54"/>
      <c r="NM133" s="54"/>
      <c r="NN133" s="54"/>
      <c r="NO133" s="54"/>
      <c r="NP133" s="54"/>
      <c r="NQ133" s="54"/>
      <c r="NR133" s="54"/>
      <c r="NS133" s="54"/>
      <c r="NT133" s="54"/>
      <c r="NU133" s="54"/>
      <c r="NV133" s="54"/>
      <c r="NW133" s="54"/>
      <c r="NX133" s="54"/>
      <c r="NY133" s="54"/>
      <c r="NZ133" s="54"/>
      <c r="OA133" s="54"/>
      <c r="OB133" s="54"/>
      <c r="OC133" s="54"/>
      <c r="OD133" s="54"/>
      <c r="OE133" s="54"/>
      <c r="OF133" s="54"/>
      <c r="OG133" s="54"/>
      <c r="OH133" s="54"/>
      <c r="OI133" s="54"/>
      <c r="OJ133" s="54"/>
      <c r="OK133" s="54"/>
      <c r="OL133" s="54"/>
      <c r="OM133" s="54"/>
      <c r="ON133" s="54"/>
      <c r="OO133" s="54"/>
      <c r="OP133" s="54"/>
      <c r="OQ133" s="54"/>
      <c r="OR133" s="54"/>
      <c r="OS133" s="54"/>
      <c r="OT133" s="54"/>
      <c r="OU133" s="54"/>
      <c r="OV133" s="54"/>
      <c r="OW133" s="54"/>
      <c r="OX133" s="54"/>
      <c r="OY133" s="54"/>
      <c r="OZ133" s="54"/>
      <c r="PA133" s="54"/>
      <c r="PB133" s="54"/>
      <c r="PC133" s="54"/>
      <c r="PD133" s="54"/>
      <c r="PE133" s="54"/>
      <c r="PF133" s="54"/>
      <c r="PG133" s="54"/>
      <c r="PH133" s="54"/>
      <c r="PI133" s="54"/>
      <c r="PJ133" s="54"/>
      <c r="PK133" s="54"/>
      <c r="PL133" s="54"/>
      <c r="PM133" s="54"/>
      <c r="PN133" s="54"/>
      <c r="PO133" s="54"/>
      <c r="PP133" s="54"/>
      <c r="PQ133" s="54"/>
      <c r="PR133" s="54"/>
      <c r="PS133" s="54"/>
      <c r="PT133" s="54"/>
      <c r="PU133" s="54"/>
      <c r="PV133" s="54"/>
      <c r="PW133" s="54"/>
      <c r="PX133" s="54"/>
      <c r="PY133" s="54"/>
      <c r="PZ133" s="54"/>
      <c r="QA133" s="54"/>
      <c r="QB133" s="54"/>
      <c r="QC133" s="54"/>
      <c r="QD133" s="54"/>
      <c r="QE133" s="54"/>
      <c r="QF133" s="54"/>
      <c r="QG133" s="54"/>
      <c r="QH133" s="54"/>
      <c r="QI133" s="54"/>
      <c r="QJ133" s="54"/>
      <c r="QK133" s="54"/>
      <c r="QL133" s="54"/>
      <c r="QM133" s="54"/>
      <c r="QN133" s="54"/>
      <c r="QO133" s="54"/>
      <c r="QP133" s="54"/>
      <c r="QQ133" s="54"/>
      <c r="QR133" s="54"/>
      <c r="QS133" s="54"/>
      <c r="QT133" s="54"/>
      <c r="QU133" s="54"/>
      <c r="QV133" s="54"/>
      <c r="QW133" s="54"/>
      <c r="QX133" s="54"/>
      <c r="QY133" s="54"/>
      <c r="QZ133" s="54"/>
      <c r="RA133" s="54"/>
      <c r="RB133" s="54"/>
      <c r="RC133" s="54"/>
      <c r="RD133" s="54"/>
      <c r="RE133" s="54"/>
      <c r="RF133" s="54"/>
      <c r="RG133" s="54"/>
      <c r="RH133" s="54"/>
      <c r="RI133" s="54"/>
      <c r="RJ133" s="54"/>
      <c r="RK133" s="54"/>
      <c r="RL133" s="54"/>
      <c r="RM133" s="54"/>
      <c r="RN133" s="54"/>
      <c r="RO133" s="54"/>
      <c r="RP133" s="54"/>
      <c r="RQ133" s="54"/>
      <c r="RR133" s="54"/>
      <c r="RS133" s="54"/>
      <c r="RT133" s="54"/>
      <c r="RU133" s="54"/>
      <c r="RV133" s="54"/>
      <c r="RW133" s="54"/>
      <c r="RX133" s="54"/>
      <c r="RY133" s="54"/>
      <c r="RZ133" s="54"/>
      <c r="SA133" s="54"/>
      <c r="SB133" s="54"/>
      <c r="SC133" s="54"/>
      <c r="SD133" s="54"/>
      <c r="SE133" s="54"/>
      <c r="SF133" s="54"/>
      <c r="SG133" s="54"/>
      <c r="SH133" s="54"/>
      <c r="SI133" s="54"/>
      <c r="SJ133" s="54"/>
      <c r="SK133" s="54"/>
      <c r="SL133" s="54"/>
      <c r="SM133" s="54"/>
      <c r="SN133" s="54"/>
      <c r="SO133" s="54"/>
      <c r="SP133" s="54"/>
      <c r="SQ133" s="54"/>
      <c r="SR133" s="54"/>
      <c r="SS133" s="54"/>
      <c r="ST133" s="54"/>
      <c r="SU133" s="54"/>
      <c r="SV133" s="54"/>
      <c r="SW133" s="54"/>
      <c r="SX133" s="54"/>
      <c r="SY133" s="54"/>
      <c r="SZ133" s="54"/>
      <c r="TA133" s="54"/>
      <c r="TB133" s="54"/>
      <c r="TC133" s="54"/>
      <c r="TD133" s="54"/>
      <c r="TE133" s="54"/>
      <c r="TF133" s="54"/>
      <c r="TG133" s="54"/>
      <c r="TH133" s="54"/>
      <c r="TI133" s="54"/>
      <c r="TJ133" s="54"/>
      <c r="TK133" s="54"/>
      <c r="TL133" s="54"/>
      <c r="TM133" s="54"/>
      <c r="TN133" s="54"/>
      <c r="TO133" s="54"/>
      <c r="TP133" s="54"/>
      <c r="TQ133" s="54"/>
      <c r="TR133" s="54"/>
      <c r="TS133" s="54"/>
      <c r="TT133" s="54"/>
      <c r="TU133" s="54"/>
      <c r="TV133" s="54"/>
      <c r="TW133" s="54"/>
      <c r="TX133" s="54"/>
      <c r="TY133" s="54"/>
      <c r="TZ133" s="54"/>
      <c r="UA133" s="54"/>
      <c r="UB133" s="54"/>
      <c r="UC133" s="54"/>
      <c r="UD133" s="54"/>
      <c r="UE133" s="54"/>
      <c r="UF133" s="54"/>
      <c r="UG133" s="54"/>
      <c r="UH133" s="54"/>
      <c r="UI133" s="54"/>
      <c r="UJ133" s="54"/>
      <c r="UK133" s="54"/>
      <c r="UL133" s="54"/>
      <c r="UM133" s="54"/>
      <c r="UN133" s="54"/>
      <c r="UO133" s="54"/>
      <c r="UP133" s="54"/>
      <c r="UQ133" s="54"/>
      <c r="UR133" s="54"/>
      <c r="US133" s="54"/>
      <c r="UT133" s="54"/>
      <c r="UU133" s="54"/>
      <c r="UV133" s="54"/>
      <c r="UW133" s="54"/>
      <c r="UX133" s="54"/>
      <c r="UY133" s="54"/>
      <c r="UZ133" s="54"/>
      <c r="VA133" s="54"/>
      <c r="VB133" s="54"/>
      <c r="VC133" s="54"/>
      <c r="VD133" s="54"/>
      <c r="VE133" s="54"/>
      <c r="VF133" s="54"/>
      <c r="VG133" s="54"/>
      <c r="VH133" s="54"/>
      <c r="VI133" s="54"/>
      <c r="VJ133" s="54"/>
      <c r="VK133" s="54"/>
      <c r="VL133" s="54"/>
      <c r="VM133" s="54"/>
      <c r="VN133" s="54"/>
      <c r="VO133" s="54"/>
      <c r="VP133" s="54"/>
      <c r="VQ133" s="54"/>
      <c r="VR133" s="54"/>
      <c r="VS133" s="54"/>
      <c r="VT133" s="54"/>
      <c r="VU133" s="54"/>
      <c r="VV133" s="54"/>
      <c r="VW133" s="54"/>
      <c r="VX133" s="54"/>
      <c r="VY133" s="54"/>
      <c r="VZ133" s="54"/>
      <c r="WA133" s="54"/>
      <c r="WB133" s="54"/>
    </row>
    <row r="134" spans="1:600" s="55" customFormat="1" x14ac:dyDescent="0.2">
      <c r="A134" s="54">
        <v>85.977653630999995</v>
      </c>
      <c r="B134" s="54">
        <v>2.952475E-3</v>
      </c>
      <c r="C134" s="54">
        <v>2.6332529999999999E-3</v>
      </c>
      <c r="D134" s="54">
        <v>4.352468E-3</v>
      </c>
      <c r="E134" s="54">
        <v>8.0286909999999993E-3</v>
      </c>
      <c r="F134" s="54">
        <v>1.6052429999999999E-3</v>
      </c>
      <c r="G134" s="54">
        <v>7.2647739999999999E-3</v>
      </c>
      <c r="H134" s="54">
        <v>1.2842920000000001E-2</v>
      </c>
      <c r="I134" s="54">
        <v>1.33735E-3</v>
      </c>
      <c r="J134" s="54">
        <v>1.1776689999999999E-3</v>
      </c>
      <c r="K134" s="54">
        <v>2.6687999999999998E-3</v>
      </c>
      <c r="L134" s="54">
        <v>6.7167889999999999E-3</v>
      </c>
      <c r="M134" s="54">
        <v>4.3142909999999996E-3</v>
      </c>
      <c r="N134" s="54">
        <v>3.424912E-3</v>
      </c>
      <c r="O134" s="54">
        <v>6.4382730000000004E-3</v>
      </c>
      <c r="P134" s="54">
        <v>6.9639990000000002E-3</v>
      </c>
      <c r="Q134" s="54">
        <v>5.0456549999999996E-3</v>
      </c>
      <c r="R134" s="54">
        <v>6.7053269999999996E-3</v>
      </c>
      <c r="S134" s="54">
        <v>4.0810150000000003E-3</v>
      </c>
      <c r="T134" s="54">
        <v>5.9171040000000003E-3</v>
      </c>
      <c r="U134" s="54">
        <v>5.4432869999999998E-3</v>
      </c>
      <c r="V134" s="54">
        <v>3.3887769999999999E-3</v>
      </c>
      <c r="W134" s="54">
        <v>4.8409309999999997E-3</v>
      </c>
      <c r="X134" s="54">
        <v>6.8001499999999996E-3</v>
      </c>
      <c r="Y134" s="54">
        <v>4.8948450000000001E-3</v>
      </c>
      <c r="Z134" s="54">
        <v>6.6732349999999996E-3</v>
      </c>
      <c r="AA134" s="54">
        <v>3.0419319999999998E-3</v>
      </c>
      <c r="AB134" s="54">
        <v>2.069305E-3</v>
      </c>
      <c r="AC134" s="54">
        <v>4.9008580000000001E-3</v>
      </c>
      <c r="AD134" s="54">
        <v>2.17599E-3</v>
      </c>
      <c r="AE134" s="54">
        <v>5.8050100000000002E-3</v>
      </c>
      <c r="AF134" s="54">
        <v>3.5618859999999998E-3</v>
      </c>
      <c r="AG134" s="54">
        <v>2.6406329999999999E-3</v>
      </c>
      <c r="AH134" s="54">
        <v>2.7358130000000001E-3</v>
      </c>
      <c r="AI134" s="54">
        <v>4.7014329999999997E-3</v>
      </c>
      <c r="AJ134" s="54">
        <v>1.771533E-3</v>
      </c>
      <c r="AK134" s="54">
        <v>6.946514E-3</v>
      </c>
      <c r="AL134" s="54">
        <v>4.1907230000000004E-3</v>
      </c>
      <c r="AM134" s="54">
        <v>5.066648E-3</v>
      </c>
      <c r="AN134" s="54">
        <v>7.4854409999999998E-3</v>
      </c>
      <c r="AO134" s="54">
        <v>2.2179930000000001E-3</v>
      </c>
      <c r="AP134" s="54">
        <v>3.571224E-3</v>
      </c>
      <c r="AQ134" s="54">
        <v>7.9412700000000005E-4</v>
      </c>
      <c r="AR134" s="54">
        <v>2.619868E-3</v>
      </c>
      <c r="AS134" s="54">
        <v>2.5331849999999999E-3</v>
      </c>
      <c r="AT134" s="54">
        <v>3.7097459999999999E-3</v>
      </c>
      <c r="AU134" s="54">
        <v>6.3709200000000002E-4</v>
      </c>
      <c r="AV134" s="54">
        <v>8.3716999999999993E-3</v>
      </c>
      <c r="AW134" s="54">
        <v>6.6263440000000002E-3</v>
      </c>
      <c r="AX134" s="54">
        <v>5.3178949999999996E-3</v>
      </c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  <c r="HU134" s="54"/>
      <c r="HV134" s="54"/>
      <c r="HW134" s="54"/>
      <c r="HX134" s="54"/>
      <c r="HY134" s="54"/>
      <c r="HZ134" s="54"/>
      <c r="IA134" s="54"/>
      <c r="IB134" s="54"/>
      <c r="IC134" s="54"/>
      <c r="ID134" s="54"/>
      <c r="IE134" s="54"/>
      <c r="IF134" s="54"/>
      <c r="IG134" s="54"/>
      <c r="IH134" s="54"/>
      <c r="II134" s="54"/>
      <c r="IJ134" s="54"/>
      <c r="IK134" s="54"/>
      <c r="IL134" s="54"/>
      <c r="IM134" s="54"/>
      <c r="IN134" s="54"/>
      <c r="IO134" s="54"/>
      <c r="IP134" s="54"/>
      <c r="IQ134" s="54"/>
      <c r="IR134" s="54"/>
      <c r="IS134" s="54"/>
      <c r="IT134" s="54"/>
      <c r="IU134" s="54"/>
      <c r="IV134" s="54"/>
      <c r="IW134" s="54"/>
      <c r="IX134" s="54"/>
      <c r="IY134" s="54"/>
      <c r="IZ134" s="54"/>
      <c r="JA134" s="54"/>
      <c r="JB134" s="54"/>
      <c r="JC134" s="54"/>
      <c r="JD134" s="54"/>
      <c r="JE134" s="54"/>
      <c r="JF134" s="54"/>
      <c r="JG134" s="54"/>
      <c r="JH134" s="54"/>
      <c r="JI134" s="54"/>
      <c r="JJ134" s="54"/>
      <c r="JK134" s="54"/>
      <c r="JL134" s="54"/>
      <c r="JM134" s="54"/>
      <c r="JN134" s="54"/>
      <c r="JO134" s="54"/>
      <c r="JP134" s="54"/>
      <c r="JQ134" s="54"/>
      <c r="JR134" s="54"/>
      <c r="JS134" s="54"/>
      <c r="JT134" s="54"/>
      <c r="JU134" s="54"/>
      <c r="JV134" s="54"/>
      <c r="JW134" s="54"/>
      <c r="JX134" s="54"/>
      <c r="JY134" s="54"/>
      <c r="JZ134" s="54"/>
      <c r="KA134" s="54"/>
      <c r="KB134" s="54"/>
      <c r="KC134" s="54"/>
      <c r="KD134" s="54"/>
      <c r="KE134" s="54"/>
      <c r="KF134" s="54"/>
      <c r="KG134" s="54"/>
      <c r="KH134" s="54"/>
      <c r="KI134" s="54"/>
      <c r="KJ134" s="54"/>
      <c r="KK134" s="54"/>
      <c r="KL134" s="54"/>
      <c r="KM134" s="54"/>
      <c r="KN134" s="54"/>
      <c r="KO134" s="54"/>
      <c r="KP134" s="54"/>
      <c r="KQ134" s="54"/>
      <c r="KR134" s="54"/>
      <c r="KS134" s="54"/>
      <c r="KT134" s="54"/>
      <c r="KU134" s="54"/>
      <c r="KV134" s="54"/>
      <c r="KW134" s="54"/>
      <c r="KX134" s="54"/>
      <c r="KY134" s="54"/>
      <c r="KZ134" s="54"/>
      <c r="LA134" s="54"/>
      <c r="LB134" s="54"/>
      <c r="LC134" s="54"/>
      <c r="LD134" s="54"/>
      <c r="LE134" s="54"/>
      <c r="LF134" s="54"/>
      <c r="LG134" s="54"/>
      <c r="LH134" s="54"/>
      <c r="LI134" s="54"/>
      <c r="LJ134" s="54"/>
      <c r="LK134" s="54"/>
      <c r="LL134" s="54"/>
      <c r="LM134" s="54"/>
      <c r="LN134" s="54"/>
      <c r="LO134" s="54"/>
      <c r="LP134" s="54"/>
      <c r="LQ134" s="54"/>
      <c r="LR134" s="54"/>
      <c r="LS134" s="54"/>
      <c r="LT134" s="54"/>
      <c r="LU134" s="54"/>
      <c r="LV134" s="54"/>
      <c r="LW134" s="54"/>
      <c r="LX134" s="54"/>
      <c r="LY134" s="54"/>
      <c r="LZ134" s="54"/>
      <c r="MA134" s="54"/>
      <c r="MB134" s="54"/>
      <c r="MC134" s="54"/>
      <c r="MD134" s="54"/>
      <c r="ME134" s="54"/>
      <c r="MF134" s="54"/>
      <c r="MG134" s="54"/>
      <c r="MH134" s="54"/>
      <c r="MI134" s="54"/>
      <c r="MJ134" s="54"/>
      <c r="MK134" s="54"/>
      <c r="ML134" s="54"/>
      <c r="MM134" s="54"/>
      <c r="MN134" s="54"/>
      <c r="MO134" s="54"/>
      <c r="MP134" s="54"/>
      <c r="MQ134" s="54"/>
      <c r="MR134" s="54"/>
      <c r="MS134" s="54"/>
      <c r="MT134" s="54"/>
      <c r="MU134" s="54"/>
      <c r="MV134" s="54"/>
      <c r="MW134" s="54"/>
      <c r="MX134" s="54"/>
      <c r="MY134" s="54"/>
      <c r="MZ134" s="54"/>
      <c r="NA134" s="54"/>
      <c r="NB134" s="54"/>
      <c r="NC134" s="54"/>
      <c r="ND134" s="54"/>
      <c r="NE134" s="54"/>
      <c r="NF134" s="54"/>
      <c r="NG134" s="54"/>
      <c r="NH134" s="54"/>
      <c r="NI134" s="54"/>
      <c r="NJ134" s="54"/>
      <c r="NK134" s="54"/>
      <c r="NL134" s="54"/>
      <c r="NM134" s="54"/>
      <c r="NN134" s="54"/>
      <c r="NO134" s="54"/>
      <c r="NP134" s="54"/>
      <c r="NQ134" s="54"/>
      <c r="NR134" s="54"/>
      <c r="NS134" s="54"/>
      <c r="NT134" s="54"/>
      <c r="NU134" s="54"/>
      <c r="NV134" s="54"/>
      <c r="NW134" s="54"/>
      <c r="NX134" s="54"/>
      <c r="NY134" s="54"/>
      <c r="NZ134" s="54"/>
      <c r="OA134" s="54"/>
      <c r="OB134" s="54"/>
      <c r="OC134" s="54"/>
      <c r="OD134" s="54"/>
      <c r="OE134" s="54"/>
      <c r="OF134" s="54"/>
      <c r="OG134" s="54"/>
      <c r="OH134" s="54"/>
      <c r="OI134" s="54"/>
      <c r="OJ134" s="54"/>
      <c r="OK134" s="54"/>
      <c r="OL134" s="54"/>
      <c r="OM134" s="54"/>
      <c r="ON134" s="54"/>
      <c r="OO134" s="54"/>
      <c r="OP134" s="54"/>
      <c r="OQ134" s="54"/>
      <c r="OR134" s="54"/>
      <c r="OS134" s="54"/>
      <c r="OT134" s="54"/>
      <c r="OU134" s="54"/>
      <c r="OV134" s="54"/>
      <c r="OW134" s="54"/>
      <c r="OX134" s="54"/>
      <c r="OY134" s="54"/>
      <c r="OZ134" s="54"/>
      <c r="PA134" s="54"/>
      <c r="PB134" s="54"/>
      <c r="PC134" s="54"/>
      <c r="PD134" s="54"/>
      <c r="PE134" s="54"/>
      <c r="PF134" s="54"/>
      <c r="PG134" s="54"/>
      <c r="PH134" s="54"/>
      <c r="PI134" s="54"/>
      <c r="PJ134" s="54"/>
      <c r="PK134" s="54"/>
      <c r="PL134" s="54"/>
      <c r="PM134" s="54"/>
      <c r="PN134" s="54"/>
      <c r="PO134" s="54"/>
      <c r="PP134" s="54"/>
      <c r="PQ134" s="54"/>
      <c r="PR134" s="54"/>
      <c r="PS134" s="54"/>
      <c r="PT134" s="54"/>
      <c r="PU134" s="54"/>
      <c r="PV134" s="54"/>
      <c r="PW134" s="54"/>
      <c r="PX134" s="54"/>
      <c r="PY134" s="54"/>
      <c r="PZ134" s="54"/>
      <c r="QA134" s="54"/>
      <c r="QB134" s="54"/>
      <c r="QC134" s="54"/>
      <c r="QD134" s="54"/>
      <c r="QE134" s="54"/>
      <c r="QF134" s="54"/>
      <c r="QG134" s="54"/>
      <c r="QH134" s="54"/>
      <c r="QI134" s="54"/>
      <c r="QJ134" s="54"/>
      <c r="QK134" s="54"/>
      <c r="QL134" s="54"/>
      <c r="QM134" s="54"/>
      <c r="QN134" s="54"/>
      <c r="QO134" s="54"/>
      <c r="QP134" s="54"/>
      <c r="QQ134" s="54"/>
      <c r="QR134" s="54"/>
      <c r="QS134" s="54"/>
      <c r="QT134" s="54"/>
      <c r="QU134" s="54"/>
      <c r="QV134" s="54"/>
      <c r="QW134" s="54"/>
      <c r="QX134" s="54"/>
      <c r="QY134" s="54"/>
      <c r="QZ134" s="54"/>
      <c r="RA134" s="54"/>
      <c r="RB134" s="54"/>
      <c r="RC134" s="54"/>
      <c r="RD134" s="54"/>
      <c r="RE134" s="54"/>
      <c r="RF134" s="54"/>
      <c r="RG134" s="54"/>
      <c r="RH134" s="54"/>
      <c r="RI134" s="54"/>
      <c r="RJ134" s="54"/>
      <c r="RK134" s="54"/>
      <c r="RL134" s="54"/>
      <c r="RM134" s="54"/>
      <c r="RN134" s="54"/>
      <c r="RO134" s="54"/>
      <c r="RP134" s="54"/>
      <c r="RQ134" s="54"/>
      <c r="RR134" s="54"/>
      <c r="RS134" s="54"/>
      <c r="RT134" s="54"/>
      <c r="RU134" s="54"/>
      <c r="RV134" s="54"/>
      <c r="RW134" s="54"/>
      <c r="RX134" s="54"/>
      <c r="RY134" s="54"/>
      <c r="RZ134" s="54"/>
      <c r="SA134" s="54"/>
      <c r="SB134" s="54"/>
      <c r="SC134" s="54"/>
      <c r="SD134" s="54"/>
      <c r="SE134" s="54"/>
      <c r="SF134" s="54"/>
      <c r="SG134" s="54"/>
      <c r="SH134" s="54"/>
      <c r="SI134" s="54"/>
      <c r="SJ134" s="54"/>
      <c r="SK134" s="54"/>
      <c r="SL134" s="54"/>
      <c r="SM134" s="54"/>
      <c r="SN134" s="54"/>
      <c r="SO134" s="54"/>
      <c r="SP134" s="54"/>
      <c r="SQ134" s="54"/>
      <c r="SR134" s="54"/>
      <c r="SS134" s="54"/>
      <c r="ST134" s="54"/>
      <c r="SU134" s="54"/>
      <c r="SV134" s="54"/>
      <c r="SW134" s="54"/>
      <c r="SX134" s="54"/>
      <c r="SY134" s="54"/>
      <c r="SZ134" s="54"/>
      <c r="TA134" s="54"/>
      <c r="TB134" s="54"/>
      <c r="TC134" s="54"/>
      <c r="TD134" s="54"/>
      <c r="TE134" s="54"/>
      <c r="TF134" s="54"/>
      <c r="TG134" s="54"/>
      <c r="TH134" s="54"/>
      <c r="TI134" s="54"/>
      <c r="TJ134" s="54"/>
      <c r="TK134" s="54"/>
      <c r="TL134" s="54"/>
      <c r="TM134" s="54"/>
      <c r="TN134" s="54"/>
      <c r="TO134" s="54"/>
      <c r="TP134" s="54"/>
      <c r="TQ134" s="54"/>
      <c r="TR134" s="54"/>
      <c r="TS134" s="54"/>
      <c r="TT134" s="54"/>
      <c r="TU134" s="54"/>
      <c r="TV134" s="54"/>
      <c r="TW134" s="54"/>
      <c r="TX134" s="54"/>
      <c r="TY134" s="54"/>
      <c r="TZ134" s="54"/>
      <c r="UA134" s="54"/>
      <c r="UB134" s="54"/>
      <c r="UC134" s="54"/>
      <c r="UD134" s="54"/>
      <c r="UE134" s="54"/>
      <c r="UF134" s="54"/>
      <c r="UG134" s="54"/>
      <c r="UH134" s="54"/>
      <c r="UI134" s="54"/>
      <c r="UJ134" s="54"/>
      <c r="UK134" s="54"/>
      <c r="UL134" s="54"/>
      <c r="UM134" s="54"/>
      <c r="UN134" s="54"/>
      <c r="UO134" s="54"/>
      <c r="UP134" s="54"/>
      <c r="UQ134" s="54"/>
      <c r="UR134" s="54"/>
      <c r="US134" s="54"/>
      <c r="UT134" s="54"/>
      <c r="UU134" s="54"/>
      <c r="UV134" s="54"/>
      <c r="UW134" s="54"/>
      <c r="UX134" s="54"/>
      <c r="UY134" s="54"/>
      <c r="UZ134" s="54"/>
      <c r="VA134" s="54"/>
      <c r="VB134" s="54"/>
      <c r="VC134" s="54"/>
      <c r="VD134" s="54"/>
      <c r="VE134" s="54"/>
      <c r="VF134" s="54"/>
      <c r="VG134" s="54"/>
      <c r="VH134" s="54"/>
      <c r="VI134" s="54"/>
      <c r="VJ134" s="54"/>
      <c r="VK134" s="54"/>
      <c r="VL134" s="54"/>
      <c r="VM134" s="54"/>
      <c r="VN134" s="54"/>
      <c r="VO134" s="54"/>
      <c r="VP134" s="54"/>
      <c r="VQ134" s="54"/>
      <c r="VR134" s="54"/>
      <c r="VS134" s="54"/>
      <c r="VT134" s="54"/>
      <c r="VU134" s="54"/>
      <c r="VV134" s="54"/>
      <c r="VW134" s="54"/>
      <c r="VX134" s="54"/>
      <c r="VY134" s="54"/>
      <c r="VZ134" s="54"/>
      <c r="WA134" s="54"/>
      <c r="WB134" s="54"/>
    </row>
    <row r="135" spans="1:600" s="55" customFormat="1" x14ac:dyDescent="0.2">
      <c r="A135" s="54">
        <v>86.983240222999996</v>
      </c>
      <c r="B135" s="54">
        <v>2.6968389999999999E-3</v>
      </c>
      <c r="C135" s="54">
        <v>2.6702990000000001E-3</v>
      </c>
      <c r="D135" s="54">
        <v>4.700297E-3</v>
      </c>
      <c r="E135" s="54">
        <v>8.3321430000000002E-3</v>
      </c>
      <c r="F135" s="54">
        <v>1.7021829999999999E-3</v>
      </c>
      <c r="G135" s="54">
        <v>6.8388590000000001E-3</v>
      </c>
      <c r="H135" s="54">
        <v>1.2768929E-2</v>
      </c>
      <c r="I135" s="54">
        <v>1.4092600000000001E-3</v>
      </c>
      <c r="J135" s="54">
        <v>1.358824E-3</v>
      </c>
      <c r="K135" s="54">
        <v>2.7149880000000002E-3</v>
      </c>
      <c r="L135" s="54">
        <v>7.1048190000000001E-3</v>
      </c>
      <c r="M135" s="54">
        <v>4.070405E-3</v>
      </c>
      <c r="N135" s="54">
        <v>3.6745720000000001E-3</v>
      </c>
      <c r="O135" s="54">
        <v>5.8409259999999998E-3</v>
      </c>
      <c r="P135" s="54">
        <v>7.1296559999999998E-3</v>
      </c>
      <c r="Q135" s="54">
        <v>5.425521E-3</v>
      </c>
      <c r="R135" s="54">
        <v>6.1680270000000004E-3</v>
      </c>
      <c r="S135" s="54">
        <v>4.4483650000000001E-3</v>
      </c>
      <c r="T135" s="54">
        <v>5.3778489999999997E-3</v>
      </c>
      <c r="U135" s="54">
        <v>6.1301890000000003E-3</v>
      </c>
      <c r="V135" s="54">
        <v>3.2317090000000001E-3</v>
      </c>
      <c r="W135" s="54">
        <v>5.3152140000000004E-3</v>
      </c>
      <c r="X135" s="54">
        <v>6.8277870000000001E-3</v>
      </c>
      <c r="Y135" s="54">
        <v>5.0457820000000004E-3</v>
      </c>
      <c r="Z135" s="54">
        <v>7.2614890000000003E-3</v>
      </c>
      <c r="AA135" s="54">
        <v>3.201256E-3</v>
      </c>
      <c r="AB135" s="54">
        <v>2.358466E-3</v>
      </c>
      <c r="AC135" s="54">
        <v>4.28831E-3</v>
      </c>
      <c r="AD135" s="54">
        <v>2.1524349999999999E-3</v>
      </c>
      <c r="AE135" s="54">
        <v>5.9750580000000001E-3</v>
      </c>
      <c r="AF135" s="54">
        <v>3.5294620000000001E-3</v>
      </c>
      <c r="AG135" s="54">
        <v>2.6453090000000002E-3</v>
      </c>
      <c r="AH135" s="54">
        <v>2.8453699999999998E-3</v>
      </c>
      <c r="AI135" s="54">
        <v>4.5910309999999998E-3</v>
      </c>
      <c r="AJ135" s="54">
        <v>1.6604230000000001E-3</v>
      </c>
      <c r="AK135" s="54">
        <v>6.4707469999999998E-3</v>
      </c>
      <c r="AL135" s="54">
        <v>3.9604729999999999E-3</v>
      </c>
      <c r="AM135" s="54">
        <v>4.8601510000000001E-3</v>
      </c>
      <c r="AN135" s="54">
        <v>8.8178159999999992E-3</v>
      </c>
      <c r="AO135" s="54">
        <v>2.1372589999999999E-3</v>
      </c>
      <c r="AP135" s="54">
        <v>3.408398E-3</v>
      </c>
      <c r="AQ135" s="54">
        <v>7.4212300000000002E-4</v>
      </c>
      <c r="AR135" s="54">
        <v>2.6815620000000002E-3</v>
      </c>
      <c r="AS135" s="54">
        <v>2.5792860000000001E-3</v>
      </c>
      <c r="AT135" s="54">
        <v>3.8615059999999998E-3</v>
      </c>
      <c r="AU135" s="54">
        <v>5.5181900000000005E-4</v>
      </c>
      <c r="AV135" s="54">
        <v>7.9888379999999998E-3</v>
      </c>
      <c r="AW135" s="54">
        <v>6.1861420000000004E-3</v>
      </c>
      <c r="AX135" s="54">
        <v>5.1738080000000002E-3</v>
      </c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  <c r="HU135" s="54"/>
      <c r="HV135" s="54"/>
      <c r="HW135" s="54"/>
      <c r="HX135" s="54"/>
      <c r="HY135" s="54"/>
      <c r="HZ135" s="54"/>
      <c r="IA135" s="54"/>
      <c r="IB135" s="54"/>
      <c r="IC135" s="54"/>
      <c r="ID135" s="54"/>
      <c r="IE135" s="54"/>
      <c r="IF135" s="54"/>
      <c r="IG135" s="54"/>
      <c r="IH135" s="54"/>
      <c r="II135" s="54"/>
      <c r="IJ135" s="54"/>
      <c r="IK135" s="54"/>
      <c r="IL135" s="54"/>
      <c r="IM135" s="54"/>
      <c r="IN135" s="54"/>
      <c r="IO135" s="54"/>
      <c r="IP135" s="54"/>
      <c r="IQ135" s="54"/>
      <c r="IR135" s="54"/>
      <c r="IS135" s="54"/>
      <c r="IT135" s="54"/>
      <c r="IU135" s="54"/>
      <c r="IV135" s="54"/>
      <c r="IW135" s="54"/>
      <c r="IX135" s="54"/>
      <c r="IY135" s="54"/>
      <c r="IZ135" s="54"/>
      <c r="JA135" s="54"/>
      <c r="JB135" s="54"/>
      <c r="JC135" s="54"/>
      <c r="JD135" s="54"/>
      <c r="JE135" s="54"/>
      <c r="JF135" s="54"/>
      <c r="JG135" s="54"/>
      <c r="JH135" s="54"/>
      <c r="JI135" s="54"/>
      <c r="JJ135" s="54"/>
      <c r="JK135" s="54"/>
      <c r="JL135" s="54"/>
      <c r="JM135" s="54"/>
      <c r="JN135" s="54"/>
      <c r="JO135" s="54"/>
      <c r="JP135" s="54"/>
      <c r="JQ135" s="54"/>
      <c r="JR135" s="54"/>
      <c r="JS135" s="54"/>
      <c r="JT135" s="54"/>
      <c r="JU135" s="54"/>
      <c r="JV135" s="54"/>
      <c r="JW135" s="54"/>
      <c r="JX135" s="54"/>
      <c r="JY135" s="54"/>
      <c r="JZ135" s="54"/>
      <c r="KA135" s="54"/>
      <c r="KB135" s="54"/>
      <c r="KC135" s="54"/>
      <c r="KD135" s="54"/>
      <c r="KE135" s="54"/>
      <c r="KF135" s="54"/>
      <c r="KG135" s="54"/>
      <c r="KH135" s="54"/>
      <c r="KI135" s="54"/>
      <c r="KJ135" s="54"/>
      <c r="KK135" s="54"/>
      <c r="KL135" s="54"/>
      <c r="KM135" s="54"/>
      <c r="KN135" s="54"/>
      <c r="KO135" s="54"/>
      <c r="KP135" s="54"/>
      <c r="KQ135" s="54"/>
      <c r="KR135" s="54"/>
      <c r="KS135" s="54"/>
      <c r="KT135" s="54"/>
      <c r="KU135" s="54"/>
      <c r="KV135" s="54"/>
      <c r="KW135" s="54"/>
      <c r="KX135" s="54"/>
      <c r="KY135" s="54"/>
      <c r="KZ135" s="54"/>
      <c r="LA135" s="54"/>
      <c r="LB135" s="54"/>
      <c r="LC135" s="54"/>
      <c r="LD135" s="54"/>
      <c r="LE135" s="54"/>
      <c r="LF135" s="54"/>
      <c r="LG135" s="54"/>
      <c r="LH135" s="54"/>
      <c r="LI135" s="54"/>
      <c r="LJ135" s="54"/>
      <c r="LK135" s="54"/>
      <c r="LL135" s="54"/>
      <c r="LM135" s="54"/>
      <c r="LN135" s="54"/>
      <c r="LO135" s="54"/>
      <c r="LP135" s="54"/>
      <c r="LQ135" s="54"/>
      <c r="LR135" s="54"/>
      <c r="LS135" s="54"/>
      <c r="LT135" s="54"/>
      <c r="LU135" s="54"/>
      <c r="LV135" s="54"/>
      <c r="LW135" s="54"/>
      <c r="LX135" s="54"/>
      <c r="LY135" s="54"/>
      <c r="LZ135" s="54"/>
      <c r="MA135" s="54"/>
      <c r="MB135" s="54"/>
      <c r="MC135" s="54"/>
      <c r="MD135" s="54"/>
      <c r="ME135" s="54"/>
      <c r="MF135" s="54"/>
      <c r="MG135" s="54"/>
      <c r="MH135" s="54"/>
      <c r="MI135" s="54"/>
      <c r="MJ135" s="54"/>
      <c r="MK135" s="54"/>
      <c r="ML135" s="54"/>
      <c r="MM135" s="54"/>
      <c r="MN135" s="54"/>
      <c r="MO135" s="54"/>
      <c r="MP135" s="54"/>
      <c r="MQ135" s="54"/>
      <c r="MR135" s="54"/>
      <c r="MS135" s="54"/>
      <c r="MT135" s="54"/>
      <c r="MU135" s="54"/>
      <c r="MV135" s="54"/>
      <c r="MW135" s="54"/>
      <c r="MX135" s="54"/>
      <c r="MY135" s="54"/>
      <c r="MZ135" s="54"/>
      <c r="NA135" s="54"/>
      <c r="NB135" s="54"/>
      <c r="NC135" s="54"/>
      <c r="ND135" s="54"/>
      <c r="NE135" s="54"/>
      <c r="NF135" s="54"/>
      <c r="NG135" s="54"/>
      <c r="NH135" s="54"/>
      <c r="NI135" s="54"/>
      <c r="NJ135" s="54"/>
      <c r="NK135" s="54"/>
      <c r="NL135" s="54"/>
      <c r="NM135" s="54"/>
      <c r="NN135" s="54"/>
      <c r="NO135" s="54"/>
      <c r="NP135" s="54"/>
      <c r="NQ135" s="54"/>
      <c r="NR135" s="54"/>
      <c r="NS135" s="54"/>
      <c r="NT135" s="54"/>
      <c r="NU135" s="54"/>
      <c r="NV135" s="54"/>
      <c r="NW135" s="54"/>
      <c r="NX135" s="54"/>
      <c r="NY135" s="54"/>
      <c r="NZ135" s="54"/>
      <c r="OA135" s="54"/>
      <c r="OB135" s="54"/>
      <c r="OC135" s="54"/>
      <c r="OD135" s="54"/>
      <c r="OE135" s="54"/>
      <c r="OF135" s="54"/>
      <c r="OG135" s="54"/>
      <c r="OH135" s="54"/>
      <c r="OI135" s="54"/>
      <c r="OJ135" s="54"/>
      <c r="OK135" s="54"/>
      <c r="OL135" s="54"/>
      <c r="OM135" s="54"/>
      <c r="ON135" s="54"/>
      <c r="OO135" s="54"/>
      <c r="OP135" s="54"/>
      <c r="OQ135" s="54"/>
      <c r="OR135" s="54"/>
      <c r="OS135" s="54"/>
      <c r="OT135" s="54"/>
      <c r="OU135" s="54"/>
      <c r="OV135" s="54"/>
      <c r="OW135" s="54"/>
      <c r="OX135" s="54"/>
      <c r="OY135" s="54"/>
      <c r="OZ135" s="54"/>
      <c r="PA135" s="54"/>
      <c r="PB135" s="54"/>
      <c r="PC135" s="54"/>
      <c r="PD135" s="54"/>
      <c r="PE135" s="54"/>
      <c r="PF135" s="54"/>
      <c r="PG135" s="54"/>
      <c r="PH135" s="54"/>
      <c r="PI135" s="54"/>
      <c r="PJ135" s="54"/>
      <c r="PK135" s="54"/>
      <c r="PL135" s="54"/>
      <c r="PM135" s="54"/>
      <c r="PN135" s="54"/>
      <c r="PO135" s="54"/>
      <c r="PP135" s="54"/>
      <c r="PQ135" s="54"/>
      <c r="PR135" s="54"/>
      <c r="PS135" s="54"/>
      <c r="PT135" s="54"/>
      <c r="PU135" s="54"/>
      <c r="PV135" s="54"/>
      <c r="PW135" s="54"/>
      <c r="PX135" s="54"/>
      <c r="PY135" s="54"/>
      <c r="PZ135" s="54"/>
      <c r="QA135" s="54"/>
      <c r="QB135" s="54"/>
      <c r="QC135" s="54"/>
      <c r="QD135" s="54"/>
      <c r="QE135" s="54"/>
      <c r="QF135" s="54"/>
      <c r="QG135" s="54"/>
      <c r="QH135" s="54"/>
      <c r="QI135" s="54"/>
      <c r="QJ135" s="54"/>
      <c r="QK135" s="54"/>
      <c r="QL135" s="54"/>
      <c r="QM135" s="54"/>
      <c r="QN135" s="54"/>
      <c r="QO135" s="54"/>
      <c r="QP135" s="54"/>
      <c r="QQ135" s="54"/>
      <c r="QR135" s="54"/>
      <c r="QS135" s="54"/>
      <c r="QT135" s="54"/>
      <c r="QU135" s="54"/>
      <c r="QV135" s="54"/>
      <c r="QW135" s="54"/>
      <c r="QX135" s="54"/>
      <c r="QY135" s="54"/>
      <c r="QZ135" s="54"/>
      <c r="RA135" s="54"/>
      <c r="RB135" s="54"/>
      <c r="RC135" s="54"/>
      <c r="RD135" s="54"/>
      <c r="RE135" s="54"/>
      <c r="RF135" s="54"/>
      <c r="RG135" s="54"/>
      <c r="RH135" s="54"/>
      <c r="RI135" s="54"/>
      <c r="RJ135" s="54"/>
      <c r="RK135" s="54"/>
      <c r="RL135" s="54"/>
      <c r="RM135" s="54"/>
      <c r="RN135" s="54"/>
      <c r="RO135" s="54"/>
      <c r="RP135" s="54"/>
      <c r="RQ135" s="54"/>
      <c r="RR135" s="54"/>
      <c r="RS135" s="54"/>
      <c r="RT135" s="54"/>
      <c r="RU135" s="54"/>
      <c r="RV135" s="54"/>
      <c r="RW135" s="54"/>
      <c r="RX135" s="54"/>
      <c r="RY135" s="54"/>
      <c r="RZ135" s="54"/>
      <c r="SA135" s="54"/>
      <c r="SB135" s="54"/>
      <c r="SC135" s="54"/>
      <c r="SD135" s="54"/>
      <c r="SE135" s="54"/>
      <c r="SF135" s="54"/>
      <c r="SG135" s="54"/>
      <c r="SH135" s="54"/>
      <c r="SI135" s="54"/>
      <c r="SJ135" s="54"/>
      <c r="SK135" s="54"/>
      <c r="SL135" s="54"/>
      <c r="SM135" s="54"/>
      <c r="SN135" s="54"/>
      <c r="SO135" s="54"/>
      <c r="SP135" s="54"/>
      <c r="SQ135" s="54"/>
      <c r="SR135" s="54"/>
      <c r="SS135" s="54"/>
      <c r="ST135" s="54"/>
      <c r="SU135" s="54"/>
      <c r="SV135" s="54"/>
      <c r="SW135" s="54"/>
      <c r="SX135" s="54"/>
      <c r="SY135" s="54"/>
      <c r="SZ135" s="54"/>
      <c r="TA135" s="54"/>
      <c r="TB135" s="54"/>
      <c r="TC135" s="54"/>
      <c r="TD135" s="54"/>
      <c r="TE135" s="54"/>
      <c r="TF135" s="54"/>
      <c r="TG135" s="54"/>
      <c r="TH135" s="54"/>
      <c r="TI135" s="54"/>
      <c r="TJ135" s="54"/>
      <c r="TK135" s="54"/>
      <c r="TL135" s="54"/>
      <c r="TM135" s="54"/>
      <c r="TN135" s="54"/>
      <c r="TO135" s="54"/>
      <c r="TP135" s="54"/>
      <c r="TQ135" s="54"/>
      <c r="TR135" s="54"/>
      <c r="TS135" s="54"/>
      <c r="TT135" s="54"/>
      <c r="TU135" s="54"/>
      <c r="TV135" s="54"/>
      <c r="TW135" s="54"/>
      <c r="TX135" s="54"/>
      <c r="TY135" s="54"/>
      <c r="TZ135" s="54"/>
      <c r="UA135" s="54"/>
      <c r="UB135" s="54"/>
      <c r="UC135" s="54"/>
      <c r="UD135" s="54"/>
      <c r="UE135" s="54"/>
      <c r="UF135" s="54"/>
      <c r="UG135" s="54"/>
      <c r="UH135" s="54"/>
      <c r="UI135" s="54"/>
      <c r="UJ135" s="54"/>
      <c r="UK135" s="54"/>
      <c r="UL135" s="54"/>
      <c r="UM135" s="54"/>
      <c r="UN135" s="54"/>
      <c r="UO135" s="54"/>
      <c r="UP135" s="54"/>
      <c r="UQ135" s="54"/>
      <c r="UR135" s="54"/>
      <c r="US135" s="54"/>
      <c r="UT135" s="54"/>
      <c r="UU135" s="54"/>
      <c r="UV135" s="54"/>
      <c r="UW135" s="54"/>
      <c r="UX135" s="54"/>
      <c r="UY135" s="54"/>
      <c r="UZ135" s="54"/>
      <c r="VA135" s="54"/>
      <c r="VB135" s="54"/>
      <c r="VC135" s="54"/>
      <c r="VD135" s="54"/>
      <c r="VE135" s="54"/>
      <c r="VF135" s="54"/>
      <c r="VG135" s="54"/>
      <c r="VH135" s="54"/>
      <c r="VI135" s="54"/>
      <c r="VJ135" s="54"/>
      <c r="VK135" s="54"/>
      <c r="VL135" s="54"/>
      <c r="VM135" s="54"/>
      <c r="VN135" s="54"/>
      <c r="VO135" s="54"/>
      <c r="VP135" s="54"/>
      <c r="VQ135" s="54"/>
      <c r="VR135" s="54"/>
      <c r="VS135" s="54"/>
      <c r="VT135" s="54"/>
      <c r="VU135" s="54"/>
      <c r="VV135" s="54"/>
      <c r="VW135" s="54"/>
      <c r="VX135" s="54"/>
      <c r="VY135" s="54"/>
      <c r="VZ135" s="54"/>
      <c r="WA135" s="54"/>
      <c r="WB135" s="54"/>
    </row>
    <row r="136" spans="1:600" s="55" customFormat="1" x14ac:dyDescent="0.2">
      <c r="A136" s="55">
        <v>87.988826816</v>
      </c>
      <c r="B136" s="55">
        <v>2.5134620000000002E-3</v>
      </c>
      <c r="C136" s="55">
        <v>2.6806130000000001E-3</v>
      </c>
      <c r="D136" s="55">
        <v>5.3785789999999997E-3</v>
      </c>
      <c r="E136" s="55">
        <v>9.0984989999999995E-3</v>
      </c>
      <c r="F136" s="55">
        <v>1.828173E-3</v>
      </c>
      <c r="G136" s="55">
        <v>7.6387920000000002E-3</v>
      </c>
      <c r="H136" s="55">
        <v>1.342252E-2</v>
      </c>
      <c r="I136" s="55">
        <v>1.272642E-3</v>
      </c>
      <c r="J136" s="55">
        <v>1.3367469999999999E-3</v>
      </c>
      <c r="K136" s="55">
        <v>2.6569160000000001E-3</v>
      </c>
      <c r="L136" s="55">
        <v>6.899797E-3</v>
      </c>
      <c r="M136" s="55">
        <v>3.923424E-3</v>
      </c>
      <c r="N136" s="55">
        <v>3.6388459999999998E-3</v>
      </c>
      <c r="O136" s="55">
        <v>5.9026649999999996E-3</v>
      </c>
      <c r="P136" s="55">
        <v>6.8611699999999998E-3</v>
      </c>
      <c r="Q136" s="55">
        <v>5.7054109999999996E-3</v>
      </c>
      <c r="R136" s="55">
        <v>6.1387409999999996E-3</v>
      </c>
      <c r="S136" s="55">
        <v>4.6078949999999999E-3</v>
      </c>
      <c r="T136" s="55">
        <v>5.4978830000000003E-3</v>
      </c>
      <c r="U136" s="55">
        <v>5.8846829999999999E-3</v>
      </c>
      <c r="V136" s="55">
        <v>3.1003340000000002E-3</v>
      </c>
      <c r="W136" s="55">
        <v>5.2082259999999998E-3</v>
      </c>
      <c r="X136" s="55">
        <v>6.4292009999999998E-3</v>
      </c>
      <c r="Y136" s="55">
        <v>5.3913019999999997E-3</v>
      </c>
      <c r="Z136" s="55">
        <v>8.0562870000000005E-3</v>
      </c>
      <c r="AA136" s="55">
        <v>3.2888069999999999E-3</v>
      </c>
      <c r="AB136" s="55">
        <v>2.595455E-3</v>
      </c>
      <c r="AC136" s="55">
        <v>4.2060300000000004E-3</v>
      </c>
      <c r="AD136" s="55">
        <v>2.1155119999999999E-3</v>
      </c>
      <c r="AE136" s="55">
        <v>6.0703149999999997E-3</v>
      </c>
      <c r="AF136" s="55">
        <v>3.7447219999999998E-3</v>
      </c>
      <c r="AG136" s="55">
        <v>2.7813790000000001E-3</v>
      </c>
      <c r="AH136" s="55">
        <v>2.6458620000000001E-3</v>
      </c>
      <c r="AI136" s="55">
        <v>4.8924340000000002E-3</v>
      </c>
      <c r="AJ136" s="55">
        <v>1.7334060000000001E-3</v>
      </c>
      <c r="AK136" s="55">
        <v>5.7029510000000004E-3</v>
      </c>
      <c r="AL136" s="55">
        <v>3.6640930000000002E-3</v>
      </c>
      <c r="AM136" s="55">
        <v>4.5829479999999999E-3</v>
      </c>
      <c r="AN136" s="55">
        <v>9.2224990000000003E-3</v>
      </c>
      <c r="AO136" s="55">
        <v>2.148591E-3</v>
      </c>
      <c r="AP136" s="55">
        <v>3.228178E-3</v>
      </c>
      <c r="AQ136" s="55">
        <v>7.7224100000000001E-4</v>
      </c>
      <c r="AR136" s="55">
        <v>2.9582330000000002E-3</v>
      </c>
      <c r="AS136" s="55">
        <v>2.6337629999999999E-3</v>
      </c>
      <c r="AT136" s="55">
        <v>4.0177839999999999E-3</v>
      </c>
      <c r="AU136" s="55">
        <v>6.4387999999999999E-4</v>
      </c>
      <c r="AV136" s="55">
        <v>7.2090330000000001E-3</v>
      </c>
      <c r="AW136" s="55">
        <v>5.7902550000000002E-3</v>
      </c>
      <c r="AX136" s="55">
        <v>5.2421289999999999E-3</v>
      </c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54"/>
      <c r="HV136" s="54"/>
      <c r="HW136" s="54"/>
      <c r="HX136" s="54"/>
      <c r="HY136" s="54"/>
      <c r="HZ136" s="54"/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/>
      <c r="IS136" s="54"/>
      <c r="IT136" s="54"/>
      <c r="IU136" s="54"/>
      <c r="IV136" s="54"/>
      <c r="IW136" s="54"/>
      <c r="IX136" s="54"/>
      <c r="IY136" s="54"/>
      <c r="IZ136" s="54"/>
      <c r="JA136" s="54"/>
      <c r="JB136" s="54"/>
      <c r="JC136" s="54"/>
      <c r="JD136" s="54"/>
      <c r="JE136" s="54"/>
      <c r="JF136" s="54"/>
      <c r="JG136" s="54"/>
      <c r="JH136" s="54"/>
      <c r="JI136" s="54"/>
      <c r="JJ136" s="54"/>
      <c r="JK136" s="54"/>
      <c r="JL136" s="54"/>
      <c r="JM136" s="54"/>
      <c r="JN136" s="54"/>
      <c r="JO136" s="54"/>
      <c r="JP136" s="54"/>
      <c r="JQ136" s="54"/>
      <c r="JR136" s="54"/>
      <c r="JS136" s="54"/>
      <c r="JT136" s="54"/>
      <c r="JU136" s="54"/>
      <c r="JV136" s="54"/>
      <c r="JW136" s="54"/>
      <c r="JX136" s="54"/>
      <c r="JY136" s="54"/>
      <c r="JZ136" s="54"/>
      <c r="KA136" s="54"/>
      <c r="KB136" s="54"/>
      <c r="KC136" s="54"/>
      <c r="KD136" s="54"/>
      <c r="KE136" s="54"/>
      <c r="KF136" s="54"/>
      <c r="KG136" s="54"/>
      <c r="KH136" s="54"/>
      <c r="KI136" s="54"/>
      <c r="KJ136" s="54"/>
      <c r="KK136" s="54"/>
      <c r="KL136" s="54"/>
      <c r="KM136" s="54"/>
      <c r="KN136" s="54"/>
      <c r="KO136" s="54"/>
      <c r="KP136" s="54"/>
      <c r="KQ136" s="54"/>
      <c r="KR136" s="54"/>
      <c r="KS136" s="54"/>
      <c r="KT136" s="54"/>
      <c r="KU136" s="54"/>
      <c r="KV136" s="54"/>
      <c r="KW136" s="54"/>
      <c r="KX136" s="54"/>
      <c r="KY136" s="54"/>
      <c r="KZ136" s="54"/>
      <c r="LA136" s="54"/>
      <c r="LB136" s="54"/>
      <c r="LC136" s="54"/>
      <c r="LD136" s="54"/>
      <c r="LE136" s="54"/>
      <c r="LF136" s="54"/>
      <c r="LG136" s="54"/>
      <c r="LH136" s="54"/>
      <c r="LI136" s="54"/>
      <c r="LJ136" s="54"/>
      <c r="LK136" s="54"/>
      <c r="LL136" s="54"/>
      <c r="LM136" s="54"/>
      <c r="LN136" s="54"/>
      <c r="LO136" s="54"/>
      <c r="LP136" s="54"/>
      <c r="LQ136" s="54"/>
      <c r="LR136" s="54"/>
      <c r="LS136" s="54"/>
      <c r="LT136" s="54"/>
      <c r="LU136" s="54"/>
      <c r="LV136" s="54"/>
      <c r="LW136" s="54"/>
      <c r="LX136" s="54"/>
      <c r="LY136" s="54"/>
      <c r="LZ136" s="54"/>
      <c r="MA136" s="54"/>
      <c r="MB136" s="54"/>
      <c r="MC136" s="54"/>
      <c r="MD136" s="54"/>
      <c r="ME136" s="54"/>
      <c r="MF136" s="54"/>
      <c r="MG136" s="54"/>
      <c r="MH136" s="54"/>
      <c r="MI136" s="54"/>
      <c r="MJ136" s="54"/>
      <c r="MK136" s="54"/>
      <c r="ML136" s="54"/>
      <c r="MM136" s="54"/>
      <c r="MN136" s="54"/>
      <c r="MO136" s="54"/>
      <c r="MP136" s="54"/>
      <c r="MQ136" s="54"/>
      <c r="MR136" s="54"/>
      <c r="MS136" s="54"/>
      <c r="MT136" s="54"/>
      <c r="MU136" s="54"/>
      <c r="MV136" s="54"/>
      <c r="MW136" s="54"/>
      <c r="MX136" s="54"/>
      <c r="MY136" s="54"/>
      <c r="MZ136" s="54"/>
      <c r="NA136" s="54"/>
      <c r="NB136" s="54"/>
      <c r="NC136" s="54"/>
      <c r="ND136" s="54"/>
      <c r="NE136" s="54"/>
      <c r="NF136" s="54"/>
      <c r="NG136" s="54"/>
      <c r="NH136" s="54"/>
      <c r="NI136" s="54"/>
      <c r="NJ136" s="54"/>
      <c r="NK136" s="54"/>
      <c r="NL136" s="54"/>
      <c r="NM136" s="54"/>
      <c r="NN136" s="54"/>
      <c r="NO136" s="54"/>
      <c r="NP136" s="54"/>
      <c r="NQ136" s="54"/>
      <c r="NR136" s="54"/>
      <c r="NS136" s="54"/>
      <c r="NT136" s="54"/>
      <c r="NU136" s="54"/>
      <c r="NV136" s="54"/>
      <c r="NW136" s="54"/>
      <c r="NX136" s="54"/>
      <c r="NY136" s="54"/>
      <c r="NZ136" s="54"/>
      <c r="OA136" s="54"/>
      <c r="OB136" s="54"/>
      <c r="OC136" s="54"/>
      <c r="OD136" s="54"/>
      <c r="OE136" s="54"/>
      <c r="OF136" s="54"/>
      <c r="OG136" s="54"/>
      <c r="OH136" s="54"/>
      <c r="OI136" s="54"/>
      <c r="OJ136" s="54"/>
      <c r="OK136" s="54"/>
      <c r="OL136" s="54"/>
      <c r="OM136" s="54"/>
      <c r="ON136" s="54"/>
      <c r="OO136" s="54"/>
      <c r="OP136" s="54"/>
      <c r="OQ136" s="54"/>
      <c r="OR136" s="54"/>
      <c r="OS136" s="54"/>
      <c r="OT136" s="54"/>
      <c r="OU136" s="54"/>
      <c r="OV136" s="54"/>
      <c r="OW136" s="54"/>
      <c r="OX136" s="54"/>
      <c r="OY136" s="54"/>
      <c r="OZ136" s="54"/>
      <c r="PA136" s="54"/>
      <c r="PB136" s="54"/>
      <c r="PC136" s="54"/>
      <c r="PD136" s="54"/>
      <c r="PE136" s="54"/>
      <c r="PF136" s="54"/>
      <c r="PG136" s="54"/>
      <c r="PH136" s="54"/>
      <c r="PI136" s="54"/>
      <c r="PJ136" s="54"/>
      <c r="PK136" s="54"/>
      <c r="PL136" s="54"/>
      <c r="PM136" s="54"/>
      <c r="PN136" s="54"/>
      <c r="PO136" s="54"/>
      <c r="PP136" s="54"/>
      <c r="PQ136" s="54"/>
      <c r="PR136" s="54"/>
      <c r="PS136" s="54"/>
      <c r="PT136" s="54"/>
      <c r="PU136" s="54"/>
      <c r="PV136" s="54"/>
      <c r="PW136" s="54"/>
      <c r="PX136" s="54"/>
      <c r="PY136" s="54"/>
      <c r="PZ136" s="54"/>
      <c r="QA136" s="54"/>
      <c r="QB136" s="54"/>
      <c r="QC136" s="54"/>
      <c r="QD136" s="54"/>
      <c r="QE136" s="54"/>
      <c r="QF136" s="54"/>
      <c r="QG136" s="54"/>
      <c r="QH136" s="54"/>
      <c r="QI136" s="54"/>
      <c r="QJ136" s="54"/>
      <c r="QK136" s="54"/>
      <c r="QL136" s="54"/>
      <c r="QM136" s="54"/>
      <c r="QN136" s="54"/>
      <c r="QO136" s="54"/>
      <c r="QP136" s="54"/>
      <c r="QQ136" s="54"/>
      <c r="QR136" s="54"/>
      <c r="QS136" s="54"/>
      <c r="QT136" s="54"/>
      <c r="QU136" s="54"/>
      <c r="QV136" s="54"/>
      <c r="QW136" s="54"/>
      <c r="QX136" s="54"/>
      <c r="QY136" s="54"/>
      <c r="QZ136" s="54"/>
      <c r="RA136" s="54"/>
      <c r="RB136" s="54"/>
      <c r="RC136" s="54"/>
      <c r="RD136" s="54"/>
      <c r="RE136" s="54"/>
      <c r="RF136" s="54"/>
      <c r="RG136" s="54"/>
      <c r="RH136" s="54"/>
      <c r="RI136" s="54"/>
      <c r="RJ136" s="54"/>
      <c r="RK136" s="54"/>
      <c r="RL136" s="54"/>
      <c r="RM136" s="54"/>
      <c r="RN136" s="54"/>
      <c r="RO136" s="54"/>
      <c r="RP136" s="54"/>
      <c r="RQ136" s="54"/>
      <c r="RR136" s="54"/>
      <c r="RS136" s="54"/>
      <c r="RT136" s="54"/>
      <c r="RU136" s="54"/>
      <c r="RV136" s="54"/>
      <c r="RW136" s="54"/>
      <c r="RX136" s="54"/>
      <c r="RY136" s="54"/>
      <c r="RZ136" s="54"/>
      <c r="SA136" s="54"/>
      <c r="SB136" s="54"/>
      <c r="SC136" s="54"/>
      <c r="SD136" s="54"/>
      <c r="SE136" s="54"/>
      <c r="SF136" s="54"/>
      <c r="SG136" s="54"/>
      <c r="SH136" s="54"/>
      <c r="SI136" s="54"/>
      <c r="SJ136" s="54"/>
      <c r="SK136" s="54"/>
      <c r="SL136" s="54"/>
      <c r="SM136" s="54"/>
      <c r="SN136" s="54"/>
      <c r="SO136" s="54"/>
      <c r="SP136" s="54"/>
      <c r="SQ136" s="54"/>
      <c r="SR136" s="54"/>
      <c r="SS136" s="54"/>
      <c r="ST136" s="54"/>
      <c r="SU136" s="54"/>
      <c r="SV136" s="54"/>
      <c r="SW136" s="54"/>
      <c r="SX136" s="54"/>
      <c r="SY136" s="54"/>
      <c r="SZ136" s="54"/>
      <c r="TA136" s="54"/>
      <c r="TB136" s="54"/>
      <c r="TC136" s="54"/>
      <c r="TD136" s="54"/>
      <c r="TE136" s="54"/>
      <c r="TF136" s="54"/>
      <c r="TG136" s="54"/>
      <c r="TH136" s="54"/>
      <c r="TI136" s="54"/>
      <c r="TJ136" s="54"/>
      <c r="TK136" s="54"/>
      <c r="TL136" s="54"/>
      <c r="TM136" s="54"/>
      <c r="TN136" s="54"/>
      <c r="TO136" s="54"/>
      <c r="TP136" s="54"/>
      <c r="TQ136" s="54"/>
      <c r="TR136" s="54"/>
      <c r="TS136" s="54"/>
      <c r="TT136" s="54"/>
      <c r="TU136" s="54"/>
      <c r="TV136" s="54"/>
      <c r="TW136" s="54"/>
      <c r="TX136" s="54"/>
      <c r="TY136" s="54"/>
      <c r="TZ136" s="54"/>
      <c r="UA136" s="54"/>
      <c r="UB136" s="54"/>
      <c r="UC136" s="54"/>
      <c r="UD136" s="54"/>
      <c r="UE136" s="54"/>
      <c r="UF136" s="54"/>
      <c r="UG136" s="54"/>
      <c r="UH136" s="54"/>
      <c r="UI136" s="54"/>
      <c r="UJ136" s="54"/>
      <c r="UK136" s="54"/>
      <c r="UL136" s="54"/>
      <c r="UM136" s="54"/>
      <c r="UN136" s="54"/>
      <c r="UO136" s="54"/>
      <c r="UP136" s="54"/>
      <c r="UQ136" s="54"/>
      <c r="UR136" s="54"/>
      <c r="US136" s="54"/>
      <c r="UT136" s="54"/>
      <c r="UU136" s="54"/>
      <c r="UV136" s="54"/>
      <c r="UW136" s="54"/>
      <c r="UX136" s="54"/>
      <c r="UY136" s="54"/>
      <c r="UZ136" s="54"/>
      <c r="VA136" s="54"/>
      <c r="VB136" s="54"/>
      <c r="VC136" s="54"/>
      <c r="VD136" s="54"/>
      <c r="VE136" s="54"/>
      <c r="VF136" s="54"/>
      <c r="VG136" s="54"/>
      <c r="VH136" s="54"/>
      <c r="VI136" s="54"/>
      <c r="VJ136" s="54"/>
      <c r="VK136" s="54"/>
      <c r="VL136" s="54"/>
      <c r="VM136" s="54"/>
      <c r="VN136" s="54"/>
      <c r="VO136" s="54"/>
      <c r="VP136" s="54"/>
      <c r="VQ136" s="54"/>
      <c r="VR136" s="54"/>
      <c r="VS136" s="54"/>
      <c r="VT136" s="54"/>
      <c r="VU136" s="54"/>
      <c r="VV136" s="54"/>
      <c r="VW136" s="54"/>
      <c r="VX136" s="54"/>
      <c r="VY136" s="54"/>
      <c r="VZ136" s="54"/>
      <c r="WA136" s="54"/>
      <c r="WB136" s="54"/>
    </row>
    <row r="137" spans="1:600" s="55" customFormat="1" x14ac:dyDescent="0.2">
      <c r="A137" s="55">
        <v>88.994413408</v>
      </c>
      <c r="B137" s="55">
        <v>2.4137690000000001E-3</v>
      </c>
      <c r="C137" s="55">
        <v>2.6647210000000001E-3</v>
      </c>
      <c r="D137" s="55">
        <v>6.0246400000000004E-3</v>
      </c>
      <c r="E137" s="55">
        <v>1.0105869E-2</v>
      </c>
      <c r="F137" s="55">
        <v>1.7853980000000001E-3</v>
      </c>
      <c r="G137" s="55">
        <v>7.8042129999999999E-3</v>
      </c>
      <c r="H137" s="55">
        <v>1.0514229E-2</v>
      </c>
      <c r="I137" s="55">
        <v>1.2223379999999999E-3</v>
      </c>
      <c r="J137" s="55">
        <v>1.421591E-3</v>
      </c>
      <c r="K137" s="55">
        <v>2.342696E-3</v>
      </c>
      <c r="L137" s="55">
        <v>5.9700509999999997E-3</v>
      </c>
      <c r="M137" s="55">
        <v>3.7672669999999999E-3</v>
      </c>
      <c r="N137" s="55">
        <v>3.4441089999999999E-3</v>
      </c>
      <c r="O137" s="55">
        <v>5.6730050000000001E-3</v>
      </c>
      <c r="P137" s="55">
        <v>6.6859440000000001E-3</v>
      </c>
      <c r="Q137" s="55">
        <v>5.0359380000000002E-3</v>
      </c>
      <c r="R137" s="55">
        <v>5.8783150000000003E-3</v>
      </c>
      <c r="S137" s="55">
        <v>4.437613E-3</v>
      </c>
      <c r="T137" s="55">
        <v>4.9849680000000002E-3</v>
      </c>
      <c r="U137" s="55">
        <v>5.2090399999999999E-3</v>
      </c>
      <c r="V137" s="55">
        <v>2.9308419999999999E-3</v>
      </c>
      <c r="W137" s="55">
        <v>4.8855419999999997E-3</v>
      </c>
      <c r="X137" s="55">
        <v>6.5730459999999999E-3</v>
      </c>
      <c r="Y137" s="55">
        <v>4.9222700000000003E-3</v>
      </c>
      <c r="Z137" s="55">
        <v>8.807311E-3</v>
      </c>
      <c r="AA137" s="55">
        <v>3.4176319999999999E-3</v>
      </c>
      <c r="AB137" s="55">
        <v>2.5530190000000001E-3</v>
      </c>
      <c r="AC137" s="55">
        <v>3.808016E-3</v>
      </c>
      <c r="AD137" s="55">
        <v>2.0429269999999999E-3</v>
      </c>
      <c r="AE137" s="55">
        <v>5.1853610000000003E-3</v>
      </c>
      <c r="AF137" s="55">
        <v>3.4830799999999999E-3</v>
      </c>
      <c r="AG137" s="55">
        <v>2.717204E-3</v>
      </c>
      <c r="AH137" s="55">
        <v>1.146338E-3</v>
      </c>
      <c r="AI137" s="55">
        <v>4.8526849999999998E-3</v>
      </c>
      <c r="AJ137" s="55">
        <v>1.435253E-3</v>
      </c>
      <c r="AK137" s="55">
        <v>1.6662599999999999E-3</v>
      </c>
      <c r="AL137" s="55">
        <v>3.238304E-3</v>
      </c>
      <c r="AM137" s="55">
        <v>4.1843619999999996E-3</v>
      </c>
      <c r="AN137" s="55">
        <v>9.0433430000000006E-3</v>
      </c>
      <c r="AO137" s="55">
        <v>2.0066200000000002E-3</v>
      </c>
      <c r="AP137" s="55">
        <v>3.271253E-3</v>
      </c>
      <c r="AQ137" s="55">
        <v>3.2121899999999998E-4</v>
      </c>
      <c r="AR137" s="55">
        <v>2.7792229999999999E-3</v>
      </c>
      <c r="AS137" s="55">
        <v>2.4663210000000001E-3</v>
      </c>
      <c r="AT137" s="55">
        <v>3.9278230000000004E-3</v>
      </c>
      <c r="AU137" s="55">
        <v>2.6102599999999998E-4</v>
      </c>
      <c r="AV137" s="55">
        <v>5.6206930000000004E-3</v>
      </c>
      <c r="AW137" s="55">
        <v>5.9588039999999998E-3</v>
      </c>
      <c r="AX137" s="55">
        <v>5.5909449999999999E-3</v>
      </c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  <c r="HU137" s="54"/>
      <c r="HV137" s="54"/>
      <c r="HW137" s="54"/>
      <c r="HX137" s="54"/>
      <c r="HY137" s="54"/>
      <c r="HZ137" s="54"/>
      <c r="IA137" s="54"/>
      <c r="IB137" s="54"/>
      <c r="IC137" s="54"/>
      <c r="ID137" s="54"/>
      <c r="IE137" s="54"/>
      <c r="IF137" s="54"/>
      <c r="IG137" s="54"/>
      <c r="IH137" s="54"/>
      <c r="II137" s="54"/>
      <c r="IJ137" s="54"/>
      <c r="IK137" s="54"/>
      <c r="IL137" s="54"/>
      <c r="IM137" s="54"/>
      <c r="IN137" s="54"/>
      <c r="IO137" s="54"/>
      <c r="IP137" s="54"/>
      <c r="IQ137" s="54"/>
      <c r="IR137" s="54"/>
      <c r="IS137" s="54"/>
      <c r="IT137" s="54"/>
      <c r="IU137" s="54"/>
      <c r="IV137" s="54"/>
      <c r="IW137" s="54"/>
      <c r="IX137" s="54"/>
      <c r="IY137" s="54"/>
      <c r="IZ137" s="54"/>
      <c r="JA137" s="54"/>
      <c r="JB137" s="54"/>
      <c r="JC137" s="54"/>
      <c r="JD137" s="54"/>
      <c r="JE137" s="54"/>
      <c r="JF137" s="54"/>
      <c r="JG137" s="54"/>
      <c r="JH137" s="54"/>
      <c r="JI137" s="54"/>
      <c r="JJ137" s="54"/>
      <c r="JK137" s="54"/>
      <c r="JL137" s="54"/>
      <c r="JM137" s="54"/>
      <c r="JN137" s="54"/>
      <c r="JO137" s="54"/>
      <c r="JP137" s="54"/>
      <c r="JQ137" s="54"/>
      <c r="JR137" s="54"/>
      <c r="JS137" s="54"/>
      <c r="JT137" s="54"/>
      <c r="JU137" s="54"/>
      <c r="JV137" s="54"/>
      <c r="JW137" s="54"/>
      <c r="JX137" s="54"/>
      <c r="JY137" s="54"/>
      <c r="JZ137" s="54"/>
      <c r="KA137" s="54"/>
      <c r="KB137" s="54"/>
      <c r="KC137" s="54"/>
      <c r="KD137" s="54"/>
      <c r="KE137" s="54"/>
      <c r="KF137" s="54"/>
      <c r="KG137" s="54"/>
      <c r="KH137" s="54"/>
      <c r="KI137" s="54"/>
      <c r="KJ137" s="54"/>
      <c r="KK137" s="54"/>
      <c r="KL137" s="54"/>
      <c r="KM137" s="54"/>
      <c r="KN137" s="54"/>
      <c r="KO137" s="54"/>
      <c r="KP137" s="54"/>
      <c r="KQ137" s="54"/>
      <c r="KR137" s="54"/>
      <c r="KS137" s="54"/>
      <c r="KT137" s="54"/>
      <c r="KU137" s="54"/>
      <c r="KV137" s="54"/>
      <c r="KW137" s="54"/>
      <c r="KX137" s="54"/>
      <c r="KY137" s="54"/>
      <c r="KZ137" s="54"/>
      <c r="LA137" s="54"/>
      <c r="LB137" s="54"/>
      <c r="LC137" s="54"/>
      <c r="LD137" s="54"/>
      <c r="LE137" s="54"/>
      <c r="LF137" s="54"/>
      <c r="LG137" s="54"/>
      <c r="LH137" s="54"/>
      <c r="LI137" s="54"/>
      <c r="LJ137" s="54"/>
      <c r="LK137" s="54"/>
      <c r="LL137" s="54"/>
      <c r="LM137" s="54"/>
      <c r="LN137" s="54"/>
      <c r="LO137" s="54"/>
      <c r="LP137" s="54"/>
      <c r="LQ137" s="54"/>
      <c r="LR137" s="54"/>
      <c r="LS137" s="54"/>
      <c r="LT137" s="54"/>
      <c r="LU137" s="54"/>
      <c r="LV137" s="54"/>
      <c r="LW137" s="54"/>
      <c r="LX137" s="54"/>
      <c r="LY137" s="54"/>
      <c r="LZ137" s="54"/>
      <c r="MA137" s="54"/>
      <c r="MB137" s="54"/>
      <c r="MC137" s="54"/>
      <c r="MD137" s="54"/>
      <c r="ME137" s="54"/>
      <c r="MF137" s="54"/>
      <c r="MG137" s="54"/>
      <c r="MH137" s="54"/>
      <c r="MI137" s="54"/>
      <c r="MJ137" s="54"/>
      <c r="MK137" s="54"/>
      <c r="ML137" s="54"/>
      <c r="MM137" s="54"/>
      <c r="MN137" s="54"/>
      <c r="MO137" s="54"/>
      <c r="MP137" s="54"/>
      <c r="MQ137" s="54"/>
      <c r="MR137" s="54"/>
      <c r="MS137" s="54"/>
      <c r="MT137" s="54"/>
      <c r="MU137" s="54"/>
      <c r="MV137" s="54"/>
      <c r="MW137" s="54"/>
      <c r="MX137" s="54"/>
      <c r="MY137" s="54"/>
      <c r="MZ137" s="54"/>
      <c r="NA137" s="54"/>
      <c r="NB137" s="54"/>
      <c r="NC137" s="54"/>
      <c r="ND137" s="54"/>
      <c r="NE137" s="54"/>
      <c r="NF137" s="54"/>
      <c r="NG137" s="54"/>
      <c r="NH137" s="54"/>
      <c r="NI137" s="54"/>
      <c r="NJ137" s="54"/>
      <c r="NK137" s="54"/>
      <c r="NL137" s="54"/>
      <c r="NM137" s="54"/>
      <c r="NN137" s="54"/>
      <c r="NO137" s="54"/>
      <c r="NP137" s="54"/>
      <c r="NQ137" s="54"/>
      <c r="NR137" s="54"/>
      <c r="NS137" s="54"/>
      <c r="NT137" s="54"/>
      <c r="NU137" s="54"/>
      <c r="NV137" s="54"/>
      <c r="NW137" s="54"/>
      <c r="NX137" s="54"/>
      <c r="NY137" s="54"/>
      <c r="NZ137" s="54"/>
      <c r="OA137" s="54"/>
      <c r="OB137" s="54"/>
      <c r="OC137" s="54"/>
      <c r="OD137" s="54"/>
      <c r="OE137" s="54"/>
      <c r="OF137" s="54"/>
      <c r="OG137" s="54"/>
      <c r="OH137" s="54"/>
      <c r="OI137" s="54"/>
      <c r="OJ137" s="54"/>
      <c r="OK137" s="54"/>
      <c r="OL137" s="54"/>
      <c r="OM137" s="54"/>
      <c r="ON137" s="54"/>
      <c r="OO137" s="54"/>
      <c r="OP137" s="54"/>
      <c r="OQ137" s="54"/>
      <c r="OR137" s="54"/>
      <c r="OS137" s="54"/>
      <c r="OT137" s="54"/>
      <c r="OU137" s="54"/>
      <c r="OV137" s="54"/>
      <c r="OW137" s="54"/>
      <c r="OX137" s="54"/>
      <c r="OY137" s="54"/>
      <c r="OZ137" s="54"/>
      <c r="PA137" s="54"/>
      <c r="PB137" s="54"/>
      <c r="PC137" s="54"/>
      <c r="PD137" s="54"/>
      <c r="PE137" s="54"/>
      <c r="PF137" s="54"/>
      <c r="PG137" s="54"/>
      <c r="PH137" s="54"/>
      <c r="PI137" s="54"/>
      <c r="PJ137" s="54"/>
      <c r="PK137" s="54"/>
      <c r="PL137" s="54"/>
      <c r="PM137" s="54"/>
      <c r="PN137" s="54"/>
      <c r="PO137" s="54"/>
      <c r="PP137" s="54"/>
      <c r="PQ137" s="54"/>
      <c r="PR137" s="54"/>
      <c r="PS137" s="54"/>
      <c r="PT137" s="54"/>
      <c r="PU137" s="54"/>
      <c r="PV137" s="54"/>
      <c r="PW137" s="54"/>
      <c r="PX137" s="54"/>
      <c r="PY137" s="54"/>
      <c r="PZ137" s="54"/>
      <c r="QA137" s="54"/>
      <c r="QB137" s="54"/>
      <c r="QC137" s="54"/>
      <c r="QD137" s="54"/>
      <c r="QE137" s="54"/>
      <c r="QF137" s="54"/>
      <c r="QG137" s="54"/>
      <c r="QH137" s="54"/>
      <c r="QI137" s="54"/>
      <c r="QJ137" s="54"/>
      <c r="QK137" s="54"/>
      <c r="QL137" s="54"/>
      <c r="QM137" s="54"/>
      <c r="QN137" s="54"/>
      <c r="QO137" s="54"/>
      <c r="QP137" s="54"/>
      <c r="QQ137" s="54"/>
      <c r="QR137" s="54"/>
      <c r="QS137" s="54"/>
      <c r="QT137" s="54"/>
      <c r="QU137" s="54"/>
      <c r="QV137" s="54"/>
      <c r="QW137" s="54"/>
      <c r="QX137" s="54"/>
      <c r="QY137" s="54"/>
      <c r="QZ137" s="54"/>
      <c r="RA137" s="54"/>
      <c r="RB137" s="54"/>
      <c r="RC137" s="54"/>
      <c r="RD137" s="54"/>
      <c r="RE137" s="54"/>
      <c r="RF137" s="54"/>
      <c r="RG137" s="54"/>
      <c r="RH137" s="54"/>
      <c r="RI137" s="54"/>
      <c r="RJ137" s="54"/>
      <c r="RK137" s="54"/>
      <c r="RL137" s="54"/>
      <c r="RM137" s="54"/>
      <c r="RN137" s="54"/>
      <c r="RO137" s="54"/>
      <c r="RP137" s="54"/>
      <c r="RQ137" s="54"/>
      <c r="RR137" s="54"/>
      <c r="RS137" s="54"/>
      <c r="RT137" s="54"/>
      <c r="RU137" s="54"/>
      <c r="RV137" s="54"/>
      <c r="RW137" s="54"/>
      <c r="RX137" s="54"/>
      <c r="RY137" s="54"/>
      <c r="RZ137" s="54"/>
      <c r="SA137" s="54"/>
      <c r="SB137" s="54"/>
      <c r="SC137" s="54"/>
      <c r="SD137" s="54"/>
      <c r="SE137" s="54"/>
      <c r="SF137" s="54"/>
      <c r="SG137" s="54"/>
      <c r="SH137" s="54"/>
      <c r="SI137" s="54"/>
      <c r="SJ137" s="54"/>
      <c r="SK137" s="54"/>
      <c r="SL137" s="54"/>
      <c r="SM137" s="54"/>
      <c r="SN137" s="54"/>
      <c r="SO137" s="54"/>
      <c r="SP137" s="54"/>
      <c r="SQ137" s="54"/>
      <c r="SR137" s="54"/>
      <c r="SS137" s="54"/>
      <c r="ST137" s="54"/>
      <c r="SU137" s="54"/>
      <c r="SV137" s="54"/>
      <c r="SW137" s="54"/>
      <c r="SX137" s="54"/>
      <c r="SY137" s="54"/>
      <c r="SZ137" s="54"/>
      <c r="TA137" s="54"/>
      <c r="TB137" s="54"/>
      <c r="TC137" s="54"/>
      <c r="TD137" s="54"/>
      <c r="TE137" s="54"/>
      <c r="TF137" s="54"/>
      <c r="TG137" s="54"/>
      <c r="TH137" s="54"/>
      <c r="TI137" s="54"/>
      <c r="TJ137" s="54"/>
      <c r="TK137" s="54"/>
      <c r="TL137" s="54"/>
      <c r="TM137" s="54"/>
      <c r="TN137" s="54"/>
      <c r="TO137" s="54"/>
      <c r="TP137" s="54"/>
      <c r="TQ137" s="54"/>
      <c r="TR137" s="54"/>
      <c r="TS137" s="54"/>
      <c r="TT137" s="54"/>
      <c r="TU137" s="54"/>
      <c r="TV137" s="54"/>
      <c r="TW137" s="54"/>
      <c r="TX137" s="54"/>
      <c r="TY137" s="54"/>
      <c r="TZ137" s="54"/>
      <c r="UA137" s="54"/>
      <c r="UB137" s="54"/>
      <c r="UC137" s="54"/>
      <c r="UD137" s="54"/>
      <c r="UE137" s="54"/>
      <c r="UF137" s="54"/>
      <c r="UG137" s="54"/>
      <c r="UH137" s="54"/>
      <c r="UI137" s="54"/>
      <c r="UJ137" s="54"/>
      <c r="UK137" s="54"/>
      <c r="UL137" s="54"/>
      <c r="UM137" s="54"/>
      <c r="UN137" s="54"/>
      <c r="UO137" s="54"/>
      <c r="UP137" s="54"/>
      <c r="UQ137" s="54"/>
      <c r="UR137" s="54"/>
      <c r="US137" s="54"/>
      <c r="UT137" s="54"/>
      <c r="UU137" s="54"/>
      <c r="UV137" s="54"/>
      <c r="UW137" s="54"/>
      <c r="UX137" s="54"/>
      <c r="UY137" s="54"/>
      <c r="UZ137" s="54"/>
      <c r="VA137" s="54"/>
      <c r="VB137" s="54"/>
      <c r="VC137" s="54"/>
      <c r="VD137" s="54"/>
      <c r="VE137" s="54"/>
      <c r="VF137" s="54"/>
      <c r="VG137" s="54"/>
      <c r="VH137" s="54"/>
      <c r="VI137" s="54"/>
      <c r="VJ137" s="54"/>
      <c r="VK137" s="54"/>
      <c r="VL137" s="54"/>
      <c r="VM137" s="54"/>
      <c r="VN137" s="54"/>
      <c r="VO137" s="54"/>
      <c r="VP137" s="54"/>
      <c r="VQ137" s="54"/>
      <c r="VR137" s="54"/>
      <c r="VS137" s="54"/>
      <c r="VT137" s="54"/>
      <c r="VU137" s="54"/>
      <c r="VV137" s="54"/>
      <c r="VW137" s="54"/>
      <c r="VX137" s="54"/>
      <c r="VY137" s="54"/>
      <c r="VZ137" s="54"/>
      <c r="WA137" s="54"/>
      <c r="WB137" s="54"/>
    </row>
    <row r="138" spans="1:600" x14ac:dyDescent="0.2">
      <c r="A138" s="55">
        <v>90</v>
      </c>
      <c r="B138" s="55">
        <v>2.7338050000000002E-3</v>
      </c>
      <c r="C138" s="55">
        <v>2.867194E-3</v>
      </c>
      <c r="D138" s="55">
        <v>6.1906879999999997E-3</v>
      </c>
      <c r="E138" s="55">
        <v>1.0679139000000001E-2</v>
      </c>
      <c r="F138" s="55">
        <v>2.0376840000000001E-3</v>
      </c>
      <c r="G138" s="55">
        <v>1.0863239E-2</v>
      </c>
      <c r="H138" s="55">
        <v>1.5488198999999999E-2</v>
      </c>
      <c r="I138" s="55">
        <v>1.535572E-3</v>
      </c>
      <c r="J138" s="55">
        <v>2.1298469999999998E-3</v>
      </c>
      <c r="K138" s="55">
        <v>2.9398979999999998E-3</v>
      </c>
      <c r="L138" s="55">
        <v>7.9350849999999997E-3</v>
      </c>
      <c r="M138" s="55">
        <v>4.7352169999999999E-3</v>
      </c>
      <c r="N138" s="55">
        <v>3.5313990000000002E-3</v>
      </c>
      <c r="O138" s="55">
        <v>6.949312E-3</v>
      </c>
      <c r="P138" s="55">
        <v>7.33185E-3</v>
      </c>
      <c r="Q138" s="55">
        <v>7.2967630000000004E-3</v>
      </c>
      <c r="R138" s="55">
        <v>5.8290240000000004E-3</v>
      </c>
      <c r="S138" s="55">
        <v>5.1721090000000003E-3</v>
      </c>
      <c r="T138" s="55">
        <v>6.5540279999999999E-3</v>
      </c>
      <c r="U138" s="55">
        <v>5.9628930000000004E-3</v>
      </c>
      <c r="V138" s="55">
        <v>4.3788120000000002E-3</v>
      </c>
      <c r="W138" s="55">
        <v>5.2537169999999998E-3</v>
      </c>
      <c r="X138" s="55">
        <v>9.6249620000000008E-3</v>
      </c>
      <c r="Y138" s="55">
        <v>6.5223540000000002E-3</v>
      </c>
      <c r="Z138" s="55">
        <v>9.7968340000000008E-3</v>
      </c>
      <c r="AA138" s="55">
        <v>4.1457600000000001E-3</v>
      </c>
      <c r="AB138" s="55">
        <v>3.4781510000000001E-3</v>
      </c>
      <c r="AC138" s="55">
        <v>4.0408789999999998E-3</v>
      </c>
      <c r="AD138" s="55">
        <v>2.3832570000000002E-3</v>
      </c>
      <c r="AE138" s="55">
        <v>6.7127539999999996E-3</v>
      </c>
      <c r="AF138" s="55">
        <v>4.441586E-3</v>
      </c>
      <c r="AG138" s="55">
        <v>3.8055229999999999E-3</v>
      </c>
      <c r="AH138" s="55">
        <v>5.1425200000000003E-3</v>
      </c>
      <c r="AI138" s="55">
        <v>6.1214590000000001E-3</v>
      </c>
      <c r="AJ138" s="55">
        <v>2.0382579999999998E-3</v>
      </c>
      <c r="AK138" s="55">
        <v>1.221332E-2</v>
      </c>
      <c r="AL138" s="55">
        <v>3.7379879999999998E-3</v>
      </c>
      <c r="AM138" s="55">
        <v>5.2700840000000004E-3</v>
      </c>
      <c r="AN138" s="55">
        <v>1.2043217E-2</v>
      </c>
      <c r="AO138" s="55">
        <v>2.4035829999999999E-3</v>
      </c>
      <c r="AP138" s="55">
        <v>4.1367829999999998E-3</v>
      </c>
      <c r="AQ138" s="55">
        <v>1.6399959999999999E-3</v>
      </c>
      <c r="AR138" s="55">
        <v>3.5394070000000001E-3</v>
      </c>
      <c r="AS138" s="55">
        <v>2.9057079999999999E-3</v>
      </c>
      <c r="AT138" s="55">
        <v>3.6447910000000001E-3</v>
      </c>
      <c r="AU138" s="55">
        <v>1.341954E-3</v>
      </c>
      <c r="AV138" s="55">
        <v>7.0269709999999999E-3</v>
      </c>
      <c r="AW138" s="55">
        <v>6.0689200000000002E-3</v>
      </c>
      <c r="AX138" s="55">
        <v>6.161962E-3</v>
      </c>
    </row>
    <row r="139" spans="1:600" x14ac:dyDescent="0.2">
      <c r="A139" s="55">
        <v>91.005586592</v>
      </c>
      <c r="B139" s="55">
        <v>2.1138509999999999E-3</v>
      </c>
      <c r="C139" s="55">
        <v>2.6959449999999999E-3</v>
      </c>
      <c r="D139" s="55">
        <v>5.8480540000000001E-3</v>
      </c>
      <c r="E139" s="55">
        <v>1.0510231E-2</v>
      </c>
      <c r="F139" s="55">
        <v>1.6793730000000001E-3</v>
      </c>
      <c r="G139" s="55">
        <v>8.6614380000000005E-3</v>
      </c>
      <c r="H139" s="55">
        <v>1.0764015E-2</v>
      </c>
      <c r="I139" s="55">
        <v>1.342764E-3</v>
      </c>
      <c r="J139" s="55">
        <v>1.5521300000000001E-3</v>
      </c>
      <c r="K139" s="55">
        <v>2.4179660000000001E-3</v>
      </c>
      <c r="L139" s="55">
        <v>6.520039E-3</v>
      </c>
      <c r="M139" s="55">
        <v>3.6654669999999999E-3</v>
      </c>
      <c r="N139" s="55">
        <v>3.4475199999999999E-3</v>
      </c>
      <c r="O139" s="55">
        <v>5.5946600000000004E-3</v>
      </c>
      <c r="P139" s="55">
        <v>7.0298009999999996E-3</v>
      </c>
      <c r="Q139" s="55">
        <v>5.690929E-3</v>
      </c>
      <c r="R139" s="55">
        <v>5.6434969999999999E-3</v>
      </c>
      <c r="S139" s="55">
        <v>4.9291789999999997E-3</v>
      </c>
      <c r="T139" s="55">
        <v>4.8925929999999998E-3</v>
      </c>
      <c r="U139" s="55">
        <v>5.3833830000000003E-3</v>
      </c>
      <c r="V139" s="55">
        <v>3.6097210000000002E-3</v>
      </c>
      <c r="W139" s="55">
        <v>5.1687790000000001E-3</v>
      </c>
      <c r="X139" s="55">
        <v>7.6349520000000004E-3</v>
      </c>
      <c r="Y139" s="55">
        <v>5.0475620000000002E-3</v>
      </c>
      <c r="Z139" s="55">
        <v>9.9805569999999993E-3</v>
      </c>
      <c r="AA139" s="55">
        <v>3.5328320000000001E-3</v>
      </c>
      <c r="AB139" s="55">
        <v>2.9069059999999999E-3</v>
      </c>
      <c r="AC139" s="55">
        <v>4.5406040000000002E-3</v>
      </c>
      <c r="AD139" s="55">
        <v>2.0321010000000001E-3</v>
      </c>
      <c r="AE139" s="55">
        <v>5.2643120000000002E-3</v>
      </c>
      <c r="AF139" s="55">
        <v>3.5438890000000002E-3</v>
      </c>
      <c r="AG139" s="55">
        <v>3.4114079999999999E-3</v>
      </c>
      <c r="AH139" s="55">
        <v>1.2021239999999999E-3</v>
      </c>
      <c r="AI139" s="55">
        <v>4.5848290000000003E-3</v>
      </c>
      <c r="AJ139" s="55">
        <v>1.1908590000000001E-3</v>
      </c>
      <c r="AK139" s="55">
        <v>2.268688E-3</v>
      </c>
      <c r="AL139" s="55">
        <v>2.5012960000000001E-3</v>
      </c>
      <c r="AM139" s="55">
        <v>3.7850779999999999E-3</v>
      </c>
      <c r="AN139" s="55">
        <v>9.909813E-3</v>
      </c>
      <c r="AO139" s="55">
        <v>2.0361810000000002E-3</v>
      </c>
      <c r="AP139" s="55">
        <v>3.1854489999999999E-3</v>
      </c>
      <c r="AQ139" s="55">
        <v>3.5026399999999998E-4</v>
      </c>
      <c r="AR139" s="55">
        <v>2.817267E-3</v>
      </c>
      <c r="AS139" s="55">
        <v>2.2660789999999998E-3</v>
      </c>
      <c r="AT139" s="55">
        <v>3.2845840000000001E-3</v>
      </c>
      <c r="AU139" s="55">
        <v>4.2654900000000003E-4</v>
      </c>
      <c r="AV139" s="55">
        <v>3.8904539999999998E-3</v>
      </c>
      <c r="AW139" s="55">
        <v>5.1792720000000004E-3</v>
      </c>
      <c r="AX139" s="55">
        <v>5.8055429999999998E-3</v>
      </c>
    </row>
    <row r="140" spans="1:600" x14ac:dyDescent="0.2">
      <c r="A140" s="55">
        <v>92.011173184</v>
      </c>
      <c r="B140" s="55">
        <v>2.158091E-3</v>
      </c>
      <c r="C140" s="55">
        <v>2.6819180000000001E-3</v>
      </c>
      <c r="D140" s="55">
        <v>5.7747090000000003E-3</v>
      </c>
      <c r="E140" s="55">
        <v>9.7999369999999999E-3</v>
      </c>
      <c r="F140" s="55">
        <v>1.6582809999999999E-3</v>
      </c>
      <c r="G140" s="55">
        <v>8.3881619999999994E-3</v>
      </c>
      <c r="H140" s="55">
        <v>1.2572191E-2</v>
      </c>
      <c r="I140" s="55">
        <v>1.4529949999999999E-3</v>
      </c>
      <c r="J140" s="55">
        <v>1.497223E-3</v>
      </c>
      <c r="K140" s="55">
        <v>2.4500260000000001E-3</v>
      </c>
      <c r="L140" s="55">
        <v>8.0135420000000002E-3</v>
      </c>
      <c r="M140" s="55">
        <v>3.8557959999999999E-3</v>
      </c>
      <c r="N140" s="55">
        <v>3.5907460000000001E-3</v>
      </c>
      <c r="O140" s="55">
        <v>6.6340640000000003E-3</v>
      </c>
      <c r="P140" s="55">
        <v>6.8985469999999997E-3</v>
      </c>
      <c r="Q140" s="55">
        <v>6.998649E-3</v>
      </c>
      <c r="R140" s="55">
        <v>6.3039849999999998E-3</v>
      </c>
      <c r="S140" s="55">
        <v>5.0106689999999997E-3</v>
      </c>
      <c r="T140" s="55">
        <v>5.1548200000000001E-3</v>
      </c>
      <c r="U140" s="55">
        <v>5.5042449999999996E-3</v>
      </c>
      <c r="V140" s="55">
        <v>3.8622729999999998E-3</v>
      </c>
      <c r="W140" s="55">
        <v>5.0004180000000004E-3</v>
      </c>
      <c r="X140" s="55">
        <v>8.5771590000000009E-3</v>
      </c>
      <c r="Y140" s="55">
        <v>4.7972409999999998E-3</v>
      </c>
      <c r="Z140" s="55">
        <v>1.0287114E-2</v>
      </c>
      <c r="AA140" s="55">
        <v>3.8208399999999998E-3</v>
      </c>
      <c r="AB140" s="55">
        <v>3.4067699999999999E-3</v>
      </c>
      <c r="AC140" s="55">
        <v>4.2918469999999997E-3</v>
      </c>
      <c r="AD140" s="55">
        <v>2.0765720000000001E-3</v>
      </c>
      <c r="AE140" s="55">
        <v>6.2196689999999997E-3</v>
      </c>
      <c r="AF140" s="55">
        <v>3.7209719999999999E-3</v>
      </c>
      <c r="AG140" s="55">
        <v>3.7719469999999999E-3</v>
      </c>
      <c r="AH140" s="55">
        <v>2.8378819999999999E-3</v>
      </c>
      <c r="AI140" s="55">
        <v>4.6364049999999997E-3</v>
      </c>
      <c r="AJ140" s="55">
        <v>1.449166E-3</v>
      </c>
      <c r="AK140" s="55">
        <v>6.0750259999999999E-3</v>
      </c>
      <c r="AL140" s="55">
        <v>2.4224139999999999E-3</v>
      </c>
      <c r="AM140" s="55">
        <v>3.8385020000000001E-3</v>
      </c>
      <c r="AN140" s="55">
        <v>1.1109221000000001E-2</v>
      </c>
      <c r="AO140" s="55">
        <v>2.3326060000000001E-3</v>
      </c>
      <c r="AP140" s="55">
        <v>3.4909559999999999E-3</v>
      </c>
      <c r="AQ140" s="55">
        <v>9.1499699999999997E-4</v>
      </c>
      <c r="AR140" s="55">
        <v>3.0337160000000001E-3</v>
      </c>
      <c r="AS140" s="55">
        <v>2.3887240000000001E-3</v>
      </c>
      <c r="AT140" s="55">
        <v>4.5308199999999996E-3</v>
      </c>
      <c r="AU140" s="55">
        <v>7.5554400000000003E-4</v>
      </c>
      <c r="AV140" s="55">
        <v>4.1440549999999998E-3</v>
      </c>
      <c r="AW140" s="55">
        <v>4.994213E-3</v>
      </c>
      <c r="AX140" s="55">
        <v>5.6502310000000004E-3</v>
      </c>
    </row>
    <row r="141" spans="1:600" x14ac:dyDescent="0.2">
      <c r="A141" s="54">
        <v>93.016759777000004</v>
      </c>
      <c r="B141" s="54">
        <v>2.1038810000000002E-3</v>
      </c>
      <c r="C141" s="54">
        <v>2.665953E-3</v>
      </c>
      <c r="D141" s="54">
        <v>5.4612250000000001E-3</v>
      </c>
      <c r="E141" s="54">
        <v>1.0481511000000001E-2</v>
      </c>
      <c r="F141" s="54">
        <v>1.605282E-3</v>
      </c>
      <c r="G141" s="54">
        <v>7.9512009999999998E-3</v>
      </c>
      <c r="H141" s="54">
        <v>1.3178705000000001E-2</v>
      </c>
      <c r="I141" s="54">
        <v>1.5762020000000001E-3</v>
      </c>
      <c r="J141" s="54">
        <v>1.487665E-3</v>
      </c>
      <c r="K141" s="54">
        <v>2.5017529999999998E-3</v>
      </c>
      <c r="L141" s="54">
        <v>7.7109079999999998E-3</v>
      </c>
      <c r="M141" s="54">
        <v>3.7944910000000001E-3</v>
      </c>
      <c r="N141" s="54">
        <v>3.8438600000000002E-3</v>
      </c>
      <c r="O141" s="54">
        <v>7.183516E-3</v>
      </c>
      <c r="P141" s="54">
        <v>7.1628179999999996E-3</v>
      </c>
      <c r="Q141" s="54">
        <v>7.5317450000000003E-3</v>
      </c>
      <c r="R141" s="54">
        <v>5.9729170000000003E-3</v>
      </c>
      <c r="S141" s="54">
        <v>4.878767E-3</v>
      </c>
      <c r="T141" s="54">
        <v>5.4478870000000002E-3</v>
      </c>
      <c r="U141" s="54">
        <v>4.91823E-3</v>
      </c>
      <c r="V141" s="54">
        <v>3.70989E-3</v>
      </c>
      <c r="W141" s="54">
        <v>4.7585479999999996E-3</v>
      </c>
      <c r="X141" s="54">
        <v>9.5790409999999999E-3</v>
      </c>
      <c r="Y141" s="54">
        <v>4.5091940000000002E-3</v>
      </c>
      <c r="Z141" s="54">
        <v>1.0357943999999999E-2</v>
      </c>
      <c r="AA141" s="54">
        <v>3.9519430000000003E-3</v>
      </c>
      <c r="AB141" s="54">
        <v>3.6817600000000001E-3</v>
      </c>
      <c r="AC141" s="54">
        <v>3.7699470000000001E-3</v>
      </c>
      <c r="AD141" s="54">
        <v>2.0944129999999998E-3</v>
      </c>
      <c r="AE141" s="54">
        <v>6.4748549999999998E-3</v>
      </c>
      <c r="AF141" s="54">
        <v>3.5577120000000002E-3</v>
      </c>
      <c r="AG141" s="54">
        <v>3.9946840000000001E-3</v>
      </c>
      <c r="AH141" s="54">
        <v>2.8292310000000002E-3</v>
      </c>
      <c r="AI141" s="54">
        <v>4.4937220000000003E-3</v>
      </c>
      <c r="AJ141" s="54">
        <v>1.399478E-3</v>
      </c>
      <c r="AK141" s="54">
        <v>6.7199240000000004E-3</v>
      </c>
      <c r="AL141" s="54">
        <v>2.2702400000000002E-3</v>
      </c>
      <c r="AM141" s="54">
        <v>3.7860620000000002E-3</v>
      </c>
      <c r="AN141" s="54">
        <v>1.1190126E-2</v>
      </c>
      <c r="AO141" s="54">
        <v>2.6009940000000001E-3</v>
      </c>
      <c r="AP141" s="54">
        <v>3.4556510000000001E-3</v>
      </c>
      <c r="AQ141" s="54">
        <v>7.2148000000000004E-4</v>
      </c>
      <c r="AR141" s="54">
        <v>2.936134E-3</v>
      </c>
      <c r="AS141" s="54">
        <v>2.2314380000000001E-3</v>
      </c>
      <c r="AT141" s="54">
        <v>5.1733100000000004E-3</v>
      </c>
      <c r="AU141" s="54">
        <v>8.3572900000000001E-4</v>
      </c>
      <c r="AV141" s="54">
        <v>3.8816699999999998E-3</v>
      </c>
      <c r="AW141" s="54">
        <v>5.0901829999999999E-3</v>
      </c>
      <c r="AX141" s="54">
        <v>5.2534280000000001E-3</v>
      </c>
    </row>
    <row r="142" spans="1:600" x14ac:dyDescent="0.2">
      <c r="A142" s="54">
        <v>94.022346369000005</v>
      </c>
      <c r="B142" s="54">
        <v>2.2820850000000001E-3</v>
      </c>
      <c r="C142" s="54">
        <v>2.6178019999999998E-3</v>
      </c>
      <c r="D142" s="54">
        <v>5.1322950000000003E-3</v>
      </c>
      <c r="E142" s="54">
        <v>1.0927085E-2</v>
      </c>
      <c r="F142" s="54">
        <v>1.7184609999999999E-3</v>
      </c>
      <c r="G142" s="54">
        <v>7.3081520000000001E-3</v>
      </c>
      <c r="H142" s="54">
        <v>1.5099651E-2</v>
      </c>
      <c r="I142" s="54">
        <v>1.4317780000000001E-3</v>
      </c>
      <c r="J142" s="54">
        <v>1.428119E-3</v>
      </c>
      <c r="K142" s="54">
        <v>2.361269E-3</v>
      </c>
      <c r="L142" s="54">
        <v>6.9241110000000002E-3</v>
      </c>
      <c r="M142" s="54">
        <v>3.9314880000000003E-3</v>
      </c>
      <c r="N142" s="54">
        <v>3.8148790000000002E-3</v>
      </c>
      <c r="O142" s="54">
        <v>6.6358820000000001E-3</v>
      </c>
      <c r="P142" s="54">
        <v>9.0420009999999992E-3</v>
      </c>
      <c r="Q142" s="54">
        <v>7.4382169999999996E-3</v>
      </c>
      <c r="R142" s="54">
        <v>5.5983339999999999E-3</v>
      </c>
      <c r="S142" s="54">
        <v>4.8723309999999997E-3</v>
      </c>
      <c r="T142" s="54">
        <v>6.0012650000000004E-3</v>
      </c>
      <c r="U142" s="54">
        <v>5.5548100000000003E-3</v>
      </c>
      <c r="V142" s="54">
        <v>3.5661690000000001E-3</v>
      </c>
      <c r="W142" s="54">
        <v>4.4755940000000003E-3</v>
      </c>
      <c r="X142" s="54">
        <v>9.3898379999999993E-3</v>
      </c>
      <c r="Y142" s="54">
        <v>4.921234E-3</v>
      </c>
      <c r="Z142" s="54">
        <v>1.0407909E-2</v>
      </c>
      <c r="AA142" s="54">
        <v>3.7555470000000001E-3</v>
      </c>
      <c r="AB142" s="54">
        <v>4.0227079999999998E-3</v>
      </c>
      <c r="AC142" s="54">
        <v>3.4953319999999999E-3</v>
      </c>
      <c r="AD142" s="54">
        <v>2.0598610000000001E-3</v>
      </c>
      <c r="AE142" s="54">
        <v>6.9411919999999997E-3</v>
      </c>
      <c r="AF142" s="54">
        <v>3.5576050000000001E-3</v>
      </c>
      <c r="AG142" s="54">
        <v>3.896222E-3</v>
      </c>
      <c r="AH142" s="54">
        <v>2.704368E-3</v>
      </c>
      <c r="AI142" s="54">
        <v>4.1086150000000004E-3</v>
      </c>
      <c r="AJ142" s="54">
        <v>1.4359450000000001E-3</v>
      </c>
      <c r="AK142" s="54">
        <v>5.9600240000000004E-3</v>
      </c>
      <c r="AL142" s="54">
        <v>2.195874E-3</v>
      </c>
      <c r="AM142" s="54">
        <v>3.760663E-3</v>
      </c>
      <c r="AN142" s="54">
        <v>1.1224313E-2</v>
      </c>
      <c r="AO142" s="54">
        <v>2.7325930000000002E-3</v>
      </c>
      <c r="AP142" s="54">
        <v>3.5649179999999998E-3</v>
      </c>
      <c r="AQ142" s="54">
        <v>9.4548400000000002E-4</v>
      </c>
      <c r="AR142" s="54">
        <v>2.803406E-3</v>
      </c>
      <c r="AS142" s="54">
        <v>2.2314460000000002E-3</v>
      </c>
      <c r="AT142" s="54">
        <v>4.1847969999999996E-3</v>
      </c>
      <c r="AU142" s="54">
        <v>9.25025E-4</v>
      </c>
      <c r="AV142" s="54">
        <v>3.9420879999999998E-3</v>
      </c>
      <c r="AW142" s="54">
        <v>5.4872000000000002E-3</v>
      </c>
      <c r="AX142" s="54">
        <v>4.8916189999999998E-3</v>
      </c>
    </row>
    <row r="143" spans="1:600" x14ac:dyDescent="0.2">
      <c r="A143" s="54">
        <v>95.027932961000005</v>
      </c>
      <c r="B143" s="54">
        <v>2.52389E-3</v>
      </c>
      <c r="C143" s="54">
        <v>2.5533000000000001E-3</v>
      </c>
      <c r="D143" s="54">
        <v>5.1369700000000003E-3</v>
      </c>
      <c r="E143" s="54">
        <v>1.1162353E-2</v>
      </c>
      <c r="F143" s="54">
        <v>1.868818E-3</v>
      </c>
      <c r="G143" s="54">
        <v>6.888061E-3</v>
      </c>
      <c r="H143" s="54">
        <v>1.6043290000000002E-2</v>
      </c>
      <c r="I143" s="54">
        <v>1.4421219999999999E-3</v>
      </c>
      <c r="J143" s="54">
        <v>1.5393449999999999E-3</v>
      </c>
      <c r="K143" s="54">
        <v>2.504427E-3</v>
      </c>
      <c r="L143" s="54">
        <v>6.2853270000000003E-3</v>
      </c>
      <c r="M143" s="54">
        <v>3.824563E-3</v>
      </c>
      <c r="N143" s="54">
        <v>3.6121840000000001E-3</v>
      </c>
      <c r="O143" s="54">
        <v>6.8436859999999999E-3</v>
      </c>
      <c r="P143" s="54">
        <v>1.0114066999999999E-2</v>
      </c>
      <c r="Q143" s="54">
        <v>7.9828020000000006E-3</v>
      </c>
      <c r="R143" s="54">
        <v>5.5854420000000004E-3</v>
      </c>
      <c r="S143" s="54">
        <v>4.7233370000000002E-3</v>
      </c>
      <c r="T143" s="54">
        <v>6.0212529999999998E-3</v>
      </c>
      <c r="U143" s="54">
        <v>5.5986589999999998E-3</v>
      </c>
      <c r="V143" s="54">
        <v>3.4946880000000001E-3</v>
      </c>
      <c r="W143" s="54">
        <v>4.823562E-3</v>
      </c>
      <c r="X143" s="54">
        <v>7.6069199999999997E-3</v>
      </c>
      <c r="Y143" s="54">
        <v>5.4809799999999999E-3</v>
      </c>
      <c r="Z143" s="54">
        <v>1.0407626E-2</v>
      </c>
      <c r="AA143" s="54">
        <v>3.3997260000000001E-3</v>
      </c>
      <c r="AB143" s="54">
        <v>4.190488E-3</v>
      </c>
      <c r="AC143" s="54">
        <v>3.6377010000000001E-3</v>
      </c>
      <c r="AD143" s="54">
        <v>2.0510020000000001E-3</v>
      </c>
      <c r="AE143" s="54">
        <v>7.9972649999999999E-3</v>
      </c>
      <c r="AF143" s="54">
        <v>3.5404550000000001E-3</v>
      </c>
      <c r="AG143" s="54">
        <v>3.6947659999999999E-3</v>
      </c>
      <c r="AH143" s="54">
        <v>3.111553E-3</v>
      </c>
      <c r="AI143" s="54">
        <v>3.9664519999999997E-3</v>
      </c>
      <c r="AJ143" s="54">
        <v>1.5192350000000001E-3</v>
      </c>
      <c r="AK143" s="54">
        <v>5.8594429999999998E-3</v>
      </c>
      <c r="AL143" s="54">
        <v>2.098861E-3</v>
      </c>
      <c r="AM143" s="54">
        <v>3.6279010000000002E-3</v>
      </c>
      <c r="AN143" s="54">
        <v>1.1197850000000001E-2</v>
      </c>
      <c r="AO143" s="54">
        <v>2.5693550000000002E-3</v>
      </c>
      <c r="AP143" s="54">
        <v>3.476827E-3</v>
      </c>
      <c r="AQ143" s="54">
        <v>7.8196199999999998E-4</v>
      </c>
      <c r="AR143" s="54">
        <v>2.7651529999999998E-3</v>
      </c>
      <c r="AS143" s="54">
        <v>2.4439359999999999E-3</v>
      </c>
      <c r="AT143" s="54">
        <v>3.951179E-3</v>
      </c>
      <c r="AU143" s="54">
        <v>9.4250599999999996E-4</v>
      </c>
      <c r="AV143" s="54">
        <v>4.2303239999999997E-3</v>
      </c>
      <c r="AW143" s="54">
        <v>5.690184E-3</v>
      </c>
      <c r="AX143" s="54">
        <v>4.5844129999999999E-3</v>
      </c>
    </row>
    <row r="144" spans="1:600" x14ac:dyDescent="0.2">
      <c r="A144" s="54">
        <v>96.033519553000005</v>
      </c>
      <c r="B144" s="54">
        <v>2.7690309999999999E-3</v>
      </c>
      <c r="C144" s="54">
        <v>2.5017799999999999E-3</v>
      </c>
      <c r="D144" s="54">
        <v>5.5241279999999997E-3</v>
      </c>
      <c r="E144" s="54">
        <v>1.1593997E-2</v>
      </c>
      <c r="F144" s="54">
        <v>1.8750780000000001E-3</v>
      </c>
      <c r="G144" s="54">
        <v>6.481054E-3</v>
      </c>
      <c r="H144" s="54">
        <v>1.4656751000000001E-2</v>
      </c>
      <c r="I144" s="54">
        <v>1.438379E-3</v>
      </c>
      <c r="J144" s="54">
        <v>1.8105129999999999E-3</v>
      </c>
      <c r="K144" s="54">
        <v>2.5669849999999999E-3</v>
      </c>
      <c r="L144" s="54">
        <v>6.2625989999999998E-3</v>
      </c>
      <c r="M144" s="54">
        <v>3.8905060000000002E-3</v>
      </c>
      <c r="N144" s="54">
        <v>3.4796739999999999E-3</v>
      </c>
      <c r="O144" s="54">
        <v>6.6995869999999999E-3</v>
      </c>
      <c r="P144" s="54">
        <v>9.7727890000000005E-3</v>
      </c>
      <c r="Q144" s="54">
        <v>7.91182E-3</v>
      </c>
      <c r="R144" s="54">
        <v>5.4326299999999999E-3</v>
      </c>
      <c r="S144" s="54">
        <v>4.5391600000000004E-3</v>
      </c>
      <c r="T144" s="54">
        <v>6.4877559999999999E-3</v>
      </c>
      <c r="U144" s="54">
        <v>5.8171230000000004E-3</v>
      </c>
      <c r="V144" s="54">
        <v>3.3908929999999999E-3</v>
      </c>
      <c r="W144" s="54">
        <v>4.8977839999999996E-3</v>
      </c>
      <c r="X144" s="54">
        <v>7.122466E-3</v>
      </c>
      <c r="Y144" s="54">
        <v>5.6222119999999997E-3</v>
      </c>
      <c r="Z144" s="54">
        <v>1.0452517E-2</v>
      </c>
      <c r="AA144" s="54">
        <v>3.237551E-3</v>
      </c>
      <c r="AB144" s="54">
        <v>4.3646930000000002E-3</v>
      </c>
      <c r="AC144" s="54">
        <v>3.6416159999999999E-3</v>
      </c>
      <c r="AD144" s="54">
        <v>2.072412E-3</v>
      </c>
      <c r="AE144" s="54">
        <v>9.2732830000000002E-3</v>
      </c>
      <c r="AF144" s="54">
        <v>3.2983499999999998E-3</v>
      </c>
      <c r="AG144" s="54">
        <v>3.7271269999999998E-3</v>
      </c>
      <c r="AH144" s="54">
        <v>2.7880359999999998E-3</v>
      </c>
      <c r="AI144" s="54">
        <v>3.7833210000000001E-3</v>
      </c>
      <c r="AJ144" s="54">
        <v>1.3903089999999999E-3</v>
      </c>
      <c r="AK144" s="54">
        <v>6.6414270000000001E-3</v>
      </c>
      <c r="AL144" s="54">
        <v>2.2472299999999998E-3</v>
      </c>
      <c r="AM144" s="54">
        <v>3.4677929999999998E-3</v>
      </c>
      <c r="AN144" s="54">
        <v>1.1850895E-2</v>
      </c>
      <c r="AO144" s="54">
        <v>2.3726630000000001E-3</v>
      </c>
      <c r="AP144" s="54">
        <v>3.547288E-3</v>
      </c>
      <c r="AQ144" s="54">
        <v>8.0493600000000002E-4</v>
      </c>
      <c r="AR144" s="54">
        <v>2.5763399999999999E-3</v>
      </c>
      <c r="AS144" s="54">
        <v>2.3820809999999999E-3</v>
      </c>
      <c r="AT144" s="54">
        <v>3.6458549999999999E-3</v>
      </c>
      <c r="AU144" s="54">
        <v>1.064069E-3</v>
      </c>
      <c r="AV144" s="54">
        <v>4.5950169999999999E-3</v>
      </c>
      <c r="AW144" s="54">
        <v>5.4245550000000002E-3</v>
      </c>
      <c r="AX144" s="54">
        <v>4.4362129999999996E-3</v>
      </c>
    </row>
    <row r="145" spans="1:50" x14ac:dyDescent="0.2">
      <c r="A145" s="54">
        <v>97.039106145000005</v>
      </c>
      <c r="B145" s="54">
        <v>2.9953789999999998E-3</v>
      </c>
      <c r="C145" s="54">
        <v>2.3831519999999999E-3</v>
      </c>
      <c r="D145" s="54">
        <v>5.4973579999999999E-3</v>
      </c>
      <c r="E145" s="54">
        <v>1.0439205999999999E-2</v>
      </c>
      <c r="F145" s="54">
        <v>1.690546E-3</v>
      </c>
      <c r="G145" s="54">
        <v>6.5777329999999997E-3</v>
      </c>
      <c r="H145" s="54">
        <v>1.3337524999999999E-2</v>
      </c>
      <c r="I145" s="54">
        <v>1.5163609999999999E-3</v>
      </c>
      <c r="J145" s="54">
        <v>1.9214900000000001E-3</v>
      </c>
      <c r="K145" s="54">
        <v>2.5558209999999998E-3</v>
      </c>
      <c r="L145" s="54">
        <v>6.5196469999999999E-3</v>
      </c>
      <c r="M145" s="54">
        <v>3.699693E-3</v>
      </c>
      <c r="N145" s="54">
        <v>3.571613E-3</v>
      </c>
      <c r="O145" s="54">
        <v>6.4031899999999996E-3</v>
      </c>
      <c r="P145" s="54">
        <v>1.0030944999999999E-2</v>
      </c>
      <c r="Q145" s="54">
        <v>6.9667920000000003E-3</v>
      </c>
      <c r="R145" s="54">
        <v>5.5127140000000002E-3</v>
      </c>
      <c r="S145" s="54">
        <v>4.933331E-3</v>
      </c>
      <c r="T145" s="54">
        <v>6.6279800000000003E-3</v>
      </c>
      <c r="U145" s="54">
        <v>6.2415810000000004E-3</v>
      </c>
      <c r="V145" s="54">
        <v>3.5783820000000002E-3</v>
      </c>
      <c r="W145" s="54">
        <v>4.9925710000000003E-3</v>
      </c>
      <c r="X145" s="54">
        <v>7.9536320000000004E-3</v>
      </c>
      <c r="Y145" s="54">
        <v>5.8867110000000002E-3</v>
      </c>
      <c r="Z145" s="54">
        <v>1.0423652E-2</v>
      </c>
      <c r="AA145" s="54">
        <v>3.21477E-3</v>
      </c>
      <c r="AB145" s="54">
        <v>4.5095029999999998E-3</v>
      </c>
      <c r="AC145" s="54">
        <v>3.6197970000000001E-3</v>
      </c>
      <c r="AD145" s="54">
        <v>2.0438769999999999E-3</v>
      </c>
      <c r="AE145" s="54">
        <v>9.9019139999999995E-3</v>
      </c>
      <c r="AF145" s="54">
        <v>3.2373390000000001E-3</v>
      </c>
      <c r="AG145" s="54">
        <v>3.5691910000000002E-3</v>
      </c>
      <c r="AH145" s="54">
        <v>3.346595E-3</v>
      </c>
      <c r="AI145" s="54">
        <v>3.7054509999999998E-3</v>
      </c>
      <c r="AJ145" s="54">
        <v>1.6092050000000001E-3</v>
      </c>
      <c r="AK145" s="54">
        <v>6.2781460000000001E-3</v>
      </c>
      <c r="AL145" s="54">
        <v>2.5114870000000002E-3</v>
      </c>
      <c r="AM145" s="54">
        <v>3.147094E-3</v>
      </c>
      <c r="AN145" s="54">
        <v>1.1569105999999999E-2</v>
      </c>
      <c r="AO145" s="54">
        <v>2.4773249999999998E-3</v>
      </c>
      <c r="AP145" s="54">
        <v>3.4681569999999999E-3</v>
      </c>
      <c r="AQ145" s="54">
        <v>7.5011499999999998E-4</v>
      </c>
      <c r="AR145" s="54">
        <v>2.6033979999999998E-3</v>
      </c>
      <c r="AS145" s="54">
        <v>2.1959879999999998E-3</v>
      </c>
      <c r="AT145" s="54">
        <v>4.1451930000000001E-3</v>
      </c>
      <c r="AU145" s="54">
        <v>1.0233169999999999E-3</v>
      </c>
      <c r="AV145" s="54">
        <v>4.8955329999999997E-3</v>
      </c>
      <c r="AW145" s="54">
        <v>5.2462029999999996E-3</v>
      </c>
      <c r="AX145" s="54">
        <v>4.4088599999999997E-3</v>
      </c>
    </row>
    <row r="146" spans="1:50" x14ac:dyDescent="0.2">
      <c r="A146" s="54">
        <v>98.044692737000005</v>
      </c>
      <c r="B146" s="54">
        <v>3.2042279999999999E-3</v>
      </c>
      <c r="C146" s="54">
        <v>2.3373220000000002E-3</v>
      </c>
      <c r="D146" s="54">
        <v>5.6968649999999997E-3</v>
      </c>
      <c r="E146" s="54">
        <v>1.0114405999999999E-2</v>
      </c>
      <c r="F146" s="54">
        <v>1.5389850000000001E-3</v>
      </c>
      <c r="G146" s="54">
        <v>6.8029880000000003E-3</v>
      </c>
      <c r="H146" s="54">
        <v>1.2688438E-2</v>
      </c>
      <c r="I146" s="54">
        <v>1.535191E-3</v>
      </c>
      <c r="J146" s="54">
        <v>2.0508810000000001E-3</v>
      </c>
      <c r="K146" s="54">
        <v>2.514124E-3</v>
      </c>
      <c r="L146" s="54">
        <v>5.6752570000000004E-3</v>
      </c>
      <c r="M146" s="54">
        <v>3.684044E-3</v>
      </c>
      <c r="N146" s="54">
        <v>3.6820210000000002E-3</v>
      </c>
      <c r="O146" s="54">
        <v>6.0340339999999998E-3</v>
      </c>
      <c r="P146" s="54">
        <v>1.1589225999999999E-2</v>
      </c>
      <c r="Q146" s="54">
        <v>6.8544570000000004E-3</v>
      </c>
      <c r="R146" s="54">
        <v>5.5026220000000004E-3</v>
      </c>
      <c r="S146" s="54">
        <v>4.2446769999999997E-3</v>
      </c>
      <c r="T146" s="54">
        <v>6.1023220000000003E-3</v>
      </c>
      <c r="U146" s="54">
        <v>5.7231360000000002E-3</v>
      </c>
      <c r="V146" s="54">
        <v>3.7663150000000001E-3</v>
      </c>
      <c r="W146" s="54">
        <v>5.5148310000000004E-3</v>
      </c>
      <c r="X146" s="54">
        <v>7.8897169999999992E-3</v>
      </c>
      <c r="Y146" s="54">
        <v>6.333928E-3</v>
      </c>
      <c r="Z146" s="54">
        <v>1.0411828E-2</v>
      </c>
      <c r="AA146" s="54">
        <v>3.5201970000000001E-3</v>
      </c>
      <c r="AB146" s="54">
        <v>4.6240980000000001E-3</v>
      </c>
      <c r="AC146" s="54">
        <v>3.2622419999999998E-3</v>
      </c>
      <c r="AD146" s="54">
        <v>2.0107269999999999E-3</v>
      </c>
      <c r="AE146" s="54">
        <v>9.9173669999999998E-3</v>
      </c>
      <c r="AF146" s="54">
        <v>3.3688479999999998E-3</v>
      </c>
      <c r="AG146" s="54">
        <v>3.5869930000000001E-3</v>
      </c>
      <c r="AH146" s="54">
        <v>3.3931899999999999E-3</v>
      </c>
      <c r="AI146" s="54">
        <v>3.5133310000000002E-3</v>
      </c>
      <c r="AJ146" s="54">
        <v>1.6024120000000001E-3</v>
      </c>
      <c r="AK146" s="54">
        <v>6.3356209999999996E-3</v>
      </c>
      <c r="AL146" s="54">
        <v>2.4972660000000002E-3</v>
      </c>
      <c r="AM146" s="54">
        <v>3.230658E-3</v>
      </c>
      <c r="AN146" s="54">
        <v>1.1047120000000001E-2</v>
      </c>
      <c r="AO146" s="54">
        <v>2.4867980000000001E-3</v>
      </c>
      <c r="AP146" s="54">
        <v>3.4550549999999998E-3</v>
      </c>
      <c r="AQ146" s="54">
        <v>7.3760700000000004E-4</v>
      </c>
      <c r="AR146" s="54">
        <v>2.5460280000000001E-3</v>
      </c>
      <c r="AS146" s="54">
        <v>2.0703359999999999E-3</v>
      </c>
      <c r="AT146" s="54">
        <v>4.4531559999999998E-3</v>
      </c>
      <c r="AU146" s="54">
        <v>1.1743070000000001E-3</v>
      </c>
      <c r="AV146" s="54">
        <v>5.0629469999999999E-3</v>
      </c>
      <c r="AW146" s="54">
        <v>5.0713889999999999E-3</v>
      </c>
      <c r="AX146" s="54">
        <v>4.4017809999999996E-3</v>
      </c>
    </row>
    <row r="147" spans="1:50" x14ac:dyDescent="0.2">
      <c r="A147" s="54">
        <v>99.050279329999995</v>
      </c>
      <c r="B147" s="54">
        <v>3.2933179999999999E-3</v>
      </c>
      <c r="C147" s="54">
        <v>2.252928E-3</v>
      </c>
      <c r="D147" s="54">
        <v>5.8171070000000002E-3</v>
      </c>
      <c r="E147" s="54">
        <v>1.0238666E-2</v>
      </c>
      <c r="F147" s="54">
        <v>1.6355230000000001E-3</v>
      </c>
      <c r="G147" s="54">
        <v>7.2808630000000003E-3</v>
      </c>
      <c r="H147" s="54">
        <v>1.0754962E-2</v>
      </c>
      <c r="I147" s="54">
        <v>1.5588139999999999E-3</v>
      </c>
      <c r="J147" s="54">
        <v>2.1136200000000001E-3</v>
      </c>
      <c r="K147" s="54">
        <v>2.4745750000000001E-3</v>
      </c>
      <c r="L147" s="54">
        <v>5.8546839999999998E-3</v>
      </c>
      <c r="M147" s="54">
        <v>3.578594E-3</v>
      </c>
      <c r="N147" s="54">
        <v>4.1805109999999996E-3</v>
      </c>
      <c r="O147" s="54">
        <v>5.5464579999999998E-3</v>
      </c>
      <c r="P147" s="54">
        <v>1.2121135E-2</v>
      </c>
      <c r="Q147" s="54">
        <v>6.9631650000000003E-3</v>
      </c>
      <c r="R147" s="54">
        <v>5.2694300000000003E-3</v>
      </c>
      <c r="S147" s="54">
        <v>4.5839299999999999E-3</v>
      </c>
      <c r="T147" s="54">
        <v>5.223994E-3</v>
      </c>
      <c r="U147" s="54">
        <v>6.2348430000000003E-3</v>
      </c>
      <c r="V147" s="54">
        <v>3.442676E-3</v>
      </c>
      <c r="W147" s="54">
        <v>5.0720579999999999E-3</v>
      </c>
      <c r="X147" s="54">
        <v>6.3972569999999999E-3</v>
      </c>
      <c r="Y147" s="54">
        <v>6.6588929999999999E-3</v>
      </c>
      <c r="Z147" s="54">
        <v>1.0256217E-2</v>
      </c>
      <c r="AA147" s="54">
        <v>3.305971E-3</v>
      </c>
      <c r="AB147" s="54">
        <v>4.6855020000000002E-3</v>
      </c>
      <c r="AC147" s="54">
        <v>3.4881529999999999E-3</v>
      </c>
      <c r="AD147" s="54">
        <v>2.039796E-3</v>
      </c>
      <c r="AE147" s="54">
        <v>8.9542630000000005E-3</v>
      </c>
      <c r="AF147" s="54">
        <v>3.376165E-3</v>
      </c>
      <c r="AG147" s="54">
        <v>3.5468969999999998E-3</v>
      </c>
      <c r="AH147" s="54">
        <v>3.060363E-3</v>
      </c>
      <c r="AI147" s="54">
        <v>3.491699E-3</v>
      </c>
      <c r="AJ147" s="54">
        <v>1.498851E-3</v>
      </c>
      <c r="AK147" s="54">
        <v>7.0379689999999998E-3</v>
      </c>
      <c r="AL147" s="54">
        <v>2.416386E-3</v>
      </c>
      <c r="AM147" s="54">
        <v>3.1558379999999998E-3</v>
      </c>
      <c r="AN147" s="54">
        <v>9.9860620000000004E-3</v>
      </c>
      <c r="AO147" s="54">
        <v>2.3877859999999998E-3</v>
      </c>
      <c r="AP147" s="54">
        <v>3.2740949999999999E-3</v>
      </c>
      <c r="AQ147" s="54">
        <v>7.7063000000000001E-4</v>
      </c>
      <c r="AR147" s="54">
        <v>2.5508919999999999E-3</v>
      </c>
      <c r="AS147" s="54">
        <v>2.0560439999999999E-3</v>
      </c>
      <c r="AT147" s="54">
        <v>3.8426419999999998E-3</v>
      </c>
      <c r="AU147" s="54">
        <v>1.083742E-3</v>
      </c>
      <c r="AV147" s="54">
        <v>4.9266129999999998E-3</v>
      </c>
      <c r="AW147" s="54">
        <v>4.6221450000000002E-3</v>
      </c>
      <c r="AX147" s="54">
        <v>4.5055130000000001E-3</v>
      </c>
    </row>
    <row r="148" spans="1:50" x14ac:dyDescent="0.2">
      <c r="A148" s="54">
        <v>100.055865922</v>
      </c>
      <c r="B148" s="54">
        <v>3.2934069999999999E-3</v>
      </c>
      <c r="C148" s="54">
        <v>2.165054E-3</v>
      </c>
      <c r="D148" s="54">
        <v>5.8710899999999998E-3</v>
      </c>
      <c r="E148" s="54">
        <v>9.5293570000000005E-3</v>
      </c>
      <c r="F148" s="54">
        <v>1.941489E-3</v>
      </c>
      <c r="G148" s="54">
        <v>7.7376399999999996E-3</v>
      </c>
      <c r="H148" s="54">
        <v>9.1255360000000001E-3</v>
      </c>
      <c r="I148" s="54">
        <v>1.5574569999999999E-3</v>
      </c>
      <c r="J148" s="54">
        <v>2.2559279999999999E-3</v>
      </c>
      <c r="K148" s="54">
        <v>2.2998300000000001E-3</v>
      </c>
      <c r="L148" s="54">
        <v>6.0827759999999998E-3</v>
      </c>
      <c r="M148" s="54">
        <v>3.43532E-3</v>
      </c>
      <c r="N148" s="54">
        <v>3.9637860000000004E-3</v>
      </c>
      <c r="O148" s="54">
        <v>5.3926959999999998E-3</v>
      </c>
      <c r="P148" s="54">
        <v>1.0940363E-2</v>
      </c>
      <c r="Q148" s="54">
        <v>7.6788020000000002E-3</v>
      </c>
      <c r="R148" s="54">
        <v>5.0031709999999998E-3</v>
      </c>
      <c r="S148" s="54">
        <v>4.4307529999999999E-3</v>
      </c>
      <c r="T148" s="54">
        <v>4.8314680000000002E-3</v>
      </c>
      <c r="U148" s="54">
        <v>5.1298689999999996E-3</v>
      </c>
      <c r="V148" s="54">
        <v>3.2523919999999998E-3</v>
      </c>
      <c r="W148" s="54">
        <v>4.6289649999999996E-3</v>
      </c>
      <c r="X148" s="54">
        <v>5.630922E-3</v>
      </c>
      <c r="Y148" s="54">
        <v>6.5997699999999996E-3</v>
      </c>
      <c r="Z148" s="54">
        <v>1.0046134999999999E-2</v>
      </c>
      <c r="AA148" s="54">
        <v>3.7229210000000001E-3</v>
      </c>
      <c r="AB148" s="54">
        <v>4.7044219999999998E-3</v>
      </c>
      <c r="AC148" s="54">
        <v>3.614782E-3</v>
      </c>
      <c r="AD148" s="54">
        <v>2.0575989999999998E-3</v>
      </c>
      <c r="AE148" s="54">
        <v>7.0740170000000002E-3</v>
      </c>
      <c r="AF148" s="54">
        <v>3.3632039999999998E-3</v>
      </c>
      <c r="AG148" s="54">
        <v>3.6063169999999999E-3</v>
      </c>
      <c r="AH148" s="54">
        <v>3.436237E-3</v>
      </c>
      <c r="AI148" s="54">
        <v>3.6744450000000001E-3</v>
      </c>
      <c r="AJ148" s="54">
        <v>1.531325E-3</v>
      </c>
      <c r="AK148" s="54">
        <v>6.0702509999999996E-3</v>
      </c>
      <c r="AL148" s="54">
        <v>2.1926519999999998E-3</v>
      </c>
      <c r="AM148" s="54">
        <v>3.206633E-3</v>
      </c>
      <c r="AN148" s="54">
        <v>1.1127962999999999E-2</v>
      </c>
      <c r="AO148" s="54">
        <v>2.345733E-3</v>
      </c>
      <c r="AP148" s="54">
        <v>3.1593799999999998E-3</v>
      </c>
      <c r="AQ148" s="54">
        <v>8.4341899999999998E-4</v>
      </c>
      <c r="AR148" s="54">
        <v>2.5407350000000001E-3</v>
      </c>
      <c r="AS148" s="54">
        <v>1.9751579999999999E-3</v>
      </c>
      <c r="AT148" s="54">
        <v>3.6222670000000002E-3</v>
      </c>
      <c r="AU148" s="54">
        <v>1.1604479999999999E-3</v>
      </c>
      <c r="AV148" s="54">
        <v>4.6270310000000002E-3</v>
      </c>
      <c r="AW148" s="54">
        <v>4.418628E-3</v>
      </c>
      <c r="AX148" s="54">
        <v>4.4289259999999997E-3</v>
      </c>
    </row>
    <row r="149" spans="1:50" x14ac:dyDescent="0.2">
      <c r="A149" s="54">
        <v>101.061452514</v>
      </c>
      <c r="B149" s="54">
        <v>3.3381029999999998E-3</v>
      </c>
      <c r="C149" s="54">
        <v>2.0812090000000001E-3</v>
      </c>
      <c r="D149" s="54">
        <v>5.6948679999999996E-3</v>
      </c>
      <c r="E149" s="54">
        <v>9.0008540000000008E-3</v>
      </c>
      <c r="F149" s="54">
        <v>2.236572E-3</v>
      </c>
      <c r="G149" s="54">
        <v>8.2221759999999994E-3</v>
      </c>
      <c r="H149" s="54">
        <v>8.6599499999999996E-3</v>
      </c>
      <c r="I149" s="54">
        <v>1.525904E-3</v>
      </c>
      <c r="J149" s="54">
        <v>2.5116639999999998E-3</v>
      </c>
      <c r="K149" s="54">
        <v>2.5381290000000001E-3</v>
      </c>
      <c r="L149" s="54">
        <v>6.3936239999999997E-3</v>
      </c>
      <c r="M149" s="54">
        <v>3.258936E-3</v>
      </c>
      <c r="N149" s="54">
        <v>4.1935089999999998E-3</v>
      </c>
      <c r="O149" s="54">
        <v>5.2949770000000002E-3</v>
      </c>
      <c r="P149" s="54">
        <v>9.6425650000000005E-3</v>
      </c>
      <c r="Q149" s="54">
        <v>7.3339529999999998E-3</v>
      </c>
      <c r="R149" s="54">
        <v>5.2087100000000001E-3</v>
      </c>
      <c r="S149" s="54">
        <v>4.2459079999999996E-3</v>
      </c>
      <c r="T149" s="54">
        <v>5.0805629999999997E-3</v>
      </c>
      <c r="U149" s="54">
        <v>5.356352E-3</v>
      </c>
      <c r="V149" s="54">
        <v>3.2448960000000002E-3</v>
      </c>
      <c r="W149" s="54">
        <v>4.878973E-3</v>
      </c>
      <c r="X149" s="54">
        <v>5.3424830000000003E-3</v>
      </c>
      <c r="Y149" s="54">
        <v>6.1138169999999997E-3</v>
      </c>
      <c r="Z149" s="54">
        <v>9.7400509999999996E-3</v>
      </c>
      <c r="AA149" s="54">
        <v>4.823501E-3</v>
      </c>
      <c r="AB149" s="54">
        <v>4.6747519999999999E-3</v>
      </c>
      <c r="AC149" s="54">
        <v>3.4592009999999999E-3</v>
      </c>
      <c r="AD149" s="54">
        <v>2.011493E-3</v>
      </c>
      <c r="AE149" s="54">
        <v>5.442438E-3</v>
      </c>
      <c r="AF149" s="54">
        <v>3.495597E-3</v>
      </c>
      <c r="AG149" s="54">
        <v>3.4719249999999998E-3</v>
      </c>
      <c r="AH149" s="54">
        <v>3.3310530000000001E-3</v>
      </c>
      <c r="AI149" s="54">
        <v>3.5197150000000001E-3</v>
      </c>
      <c r="AJ149" s="54">
        <v>1.660496E-3</v>
      </c>
      <c r="AK149" s="54">
        <v>6.8030249999999999E-3</v>
      </c>
      <c r="AL149" s="54">
        <v>2.1281490000000002E-3</v>
      </c>
      <c r="AM149" s="54">
        <v>3.2079560000000001E-3</v>
      </c>
      <c r="AN149" s="54">
        <v>9.4321590000000007E-3</v>
      </c>
      <c r="AO149" s="54">
        <v>2.1821100000000001E-3</v>
      </c>
      <c r="AP149" s="54">
        <v>3.4268580000000001E-3</v>
      </c>
      <c r="AQ149" s="54">
        <v>8.4848699999999998E-4</v>
      </c>
      <c r="AR149" s="54">
        <v>2.6359959999999998E-3</v>
      </c>
      <c r="AS149" s="54">
        <v>1.856225E-3</v>
      </c>
      <c r="AT149" s="54">
        <v>3.9035559999999999E-3</v>
      </c>
      <c r="AU149" s="54">
        <v>1.181428E-3</v>
      </c>
      <c r="AV149" s="54">
        <v>4.2404570000000004E-3</v>
      </c>
      <c r="AW149" s="54">
        <v>4.6282490000000001E-3</v>
      </c>
      <c r="AX149" s="54">
        <v>4.0789110000000002E-3</v>
      </c>
    </row>
    <row r="150" spans="1:50" x14ac:dyDescent="0.2">
      <c r="A150" s="54">
        <v>102.067039106</v>
      </c>
      <c r="B150" s="54">
        <v>3.2905949999999999E-3</v>
      </c>
      <c r="C150" s="54">
        <v>1.9944229999999999E-3</v>
      </c>
      <c r="D150" s="54">
        <v>5.4606890000000003E-3</v>
      </c>
      <c r="E150" s="54">
        <v>9.1212640000000005E-3</v>
      </c>
      <c r="F150" s="54">
        <v>2.394962E-3</v>
      </c>
      <c r="G150" s="54">
        <v>8.4672749999999998E-3</v>
      </c>
      <c r="H150" s="54">
        <v>8.1406900000000008E-3</v>
      </c>
      <c r="I150" s="54">
        <v>1.5022060000000001E-3</v>
      </c>
      <c r="J150" s="54">
        <v>2.6136530000000001E-3</v>
      </c>
      <c r="K150" s="54">
        <v>2.409277E-3</v>
      </c>
      <c r="L150" s="54">
        <v>6.5424999999999997E-3</v>
      </c>
      <c r="M150" s="54">
        <v>3.0365549999999998E-3</v>
      </c>
      <c r="N150" s="54">
        <v>3.9986170000000003E-3</v>
      </c>
      <c r="O150" s="54">
        <v>4.9127119999999996E-3</v>
      </c>
      <c r="P150" s="54">
        <v>9.1161160000000005E-3</v>
      </c>
      <c r="Q150" s="54">
        <v>7.004733E-3</v>
      </c>
      <c r="R150" s="54">
        <v>5.1314630000000002E-3</v>
      </c>
      <c r="S150" s="54">
        <v>4.5591069999999997E-3</v>
      </c>
      <c r="T150" s="54">
        <v>4.7272950000000003E-3</v>
      </c>
      <c r="U150" s="54">
        <v>5.336309E-3</v>
      </c>
      <c r="V150" s="54">
        <v>3.4040680000000001E-3</v>
      </c>
      <c r="W150" s="54">
        <v>4.7820049999999998E-3</v>
      </c>
      <c r="X150" s="54">
        <v>5.7429079999999997E-3</v>
      </c>
      <c r="Y150" s="54">
        <v>6.2847199999999997E-3</v>
      </c>
      <c r="Z150" s="54">
        <v>9.3361160000000002E-3</v>
      </c>
      <c r="AA150" s="54">
        <v>5.5429329999999999E-3</v>
      </c>
      <c r="AB150" s="54">
        <v>4.5894519999999999E-3</v>
      </c>
      <c r="AC150" s="54">
        <v>3.3036789999999999E-3</v>
      </c>
      <c r="AD150" s="54">
        <v>2.0356760000000002E-3</v>
      </c>
      <c r="AE150" s="54">
        <v>4.7986560000000001E-3</v>
      </c>
      <c r="AF150" s="54">
        <v>3.4395950000000002E-3</v>
      </c>
      <c r="AG150" s="54">
        <v>3.0803649999999998E-3</v>
      </c>
      <c r="AH150" s="54">
        <v>3.3796859999999998E-3</v>
      </c>
      <c r="AI150" s="54">
        <v>3.7110789999999999E-3</v>
      </c>
      <c r="AJ150" s="54">
        <v>1.6561939999999999E-3</v>
      </c>
      <c r="AK150" s="54">
        <v>5.3371470000000004E-3</v>
      </c>
      <c r="AL150" s="54">
        <v>2.697344E-3</v>
      </c>
      <c r="AM150" s="54">
        <v>3.063671E-3</v>
      </c>
      <c r="AN150" s="54">
        <v>9.2184399999999996E-3</v>
      </c>
      <c r="AO150" s="54">
        <v>1.9654999999999998E-3</v>
      </c>
      <c r="AP150" s="54">
        <v>3.767262E-3</v>
      </c>
      <c r="AQ150" s="54">
        <v>1.034632E-3</v>
      </c>
      <c r="AR150" s="54">
        <v>2.5006659999999999E-3</v>
      </c>
      <c r="AS150" s="54">
        <v>1.8698650000000001E-3</v>
      </c>
      <c r="AT150" s="54">
        <v>3.9635060000000003E-3</v>
      </c>
      <c r="AU150" s="54">
        <v>1.162789E-3</v>
      </c>
      <c r="AV150" s="54">
        <v>3.9428450000000004E-3</v>
      </c>
      <c r="AW150" s="54">
        <v>4.8839900000000004E-3</v>
      </c>
      <c r="AX150" s="54">
        <v>3.7489120000000001E-3</v>
      </c>
    </row>
    <row r="151" spans="1:50" x14ac:dyDescent="0.2">
      <c r="A151" s="54">
        <v>103.072625698</v>
      </c>
      <c r="B151" s="54">
        <v>3.0528529999999999E-3</v>
      </c>
      <c r="C151" s="54">
        <v>1.910836E-3</v>
      </c>
      <c r="D151" s="54">
        <v>5.3191640000000004E-3</v>
      </c>
      <c r="E151" s="54">
        <v>8.2110110000000007E-3</v>
      </c>
      <c r="F151" s="54">
        <v>2.4840470000000001E-3</v>
      </c>
      <c r="G151" s="54">
        <v>8.4355220000000009E-3</v>
      </c>
      <c r="H151" s="54">
        <v>7.7053709999999999E-3</v>
      </c>
      <c r="I151" s="54">
        <v>1.5631499999999999E-3</v>
      </c>
      <c r="J151" s="54">
        <v>2.4843830000000002E-3</v>
      </c>
      <c r="K151" s="54">
        <v>2.2666510000000002E-3</v>
      </c>
      <c r="L151" s="54">
        <v>6.7320949999999996E-3</v>
      </c>
      <c r="M151" s="54">
        <v>2.9394569999999999E-3</v>
      </c>
      <c r="N151" s="54">
        <v>3.7482460000000002E-3</v>
      </c>
      <c r="O151" s="54">
        <v>4.952878E-3</v>
      </c>
      <c r="P151" s="54">
        <v>8.5408819999999996E-3</v>
      </c>
      <c r="Q151" s="54">
        <v>5.8705129999999999E-3</v>
      </c>
      <c r="R151" s="54">
        <v>4.9460099999999998E-3</v>
      </c>
      <c r="S151" s="54">
        <v>4.4994340000000001E-3</v>
      </c>
      <c r="T151" s="54">
        <v>4.8557030000000003E-3</v>
      </c>
      <c r="U151" s="54">
        <v>5.2901520000000002E-3</v>
      </c>
      <c r="V151" s="54">
        <v>3.4402170000000002E-3</v>
      </c>
      <c r="W151" s="54">
        <v>4.8107030000000004E-3</v>
      </c>
      <c r="X151" s="54">
        <v>5.6368360000000001E-3</v>
      </c>
      <c r="Y151" s="54">
        <v>6.9660670000000003E-3</v>
      </c>
      <c r="Z151" s="54">
        <v>8.8566159999999994E-3</v>
      </c>
      <c r="AA151" s="54">
        <v>6.08196E-3</v>
      </c>
      <c r="AB151" s="54">
        <v>4.4720869999999996E-3</v>
      </c>
      <c r="AC151" s="54">
        <v>3.218013E-3</v>
      </c>
      <c r="AD151" s="54">
        <v>2.0694009999999998E-3</v>
      </c>
      <c r="AE151" s="54">
        <v>4.7837590000000003E-3</v>
      </c>
      <c r="AF151" s="54">
        <v>3.2726270000000002E-3</v>
      </c>
      <c r="AG151" s="54">
        <v>2.8107589999999999E-3</v>
      </c>
      <c r="AH151" s="54">
        <v>2.924046E-3</v>
      </c>
      <c r="AI151" s="54">
        <v>3.7910029999999998E-3</v>
      </c>
      <c r="AJ151" s="54">
        <v>1.6322699999999999E-3</v>
      </c>
      <c r="AK151" s="54">
        <v>5.5344979999999997E-3</v>
      </c>
      <c r="AL151" s="54">
        <v>3.0476380000000001E-3</v>
      </c>
      <c r="AM151" s="54">
        <v>3.0562789999999999E-3</v>
      </c>
      <c r="AN151" s="54">
        <v>9.2092709999999998E-3</v>
      </c>
      <c r="AO151" s="54">
        <v>1.844652E-3</v>
      </c>
      <c r="AP151" s="54">
        <v>3.662167E-3</v>
      </c>
      <c r="AQ151" s="54">
        <v>9.7130800000000005E-4</v>
      </c>
      <c r="AR151" s="54">
        <v>2.4059820000000001E-3</v>
      </c>
      <c r="AS151" s="54">
        <v>1.885896E-3</v>
      </c>
      <c r="AT151" s="54">
        <v>3.6345330000000001E-3</v>
      </c>
      <c r="AU151" s="54">
        <v>1.136969E-3</v>
      </c>
      <c r="AV151" s="54">
        <v>3.769208E-3</v>
      </c>
      <c r="AW151" s="54">
        <v>5.0960370000000003E-3</v>
      </c>
      <c r="AX151" s="54">
        <v>3.5588350000000002E-3</v>
      </c>
    </row>
    <row r="152" spans="1:50" x14ac:dyDescent="0.2">
      <c r="A152" s="54">
        <v>104.078212291</v>
      </c>
      <c r="B152" s="54">
        <v>2.8155469999999998E-3</v>
      </c>
      <c r="C152" s="54">
        <v>1.8358890000000001E-3</v>
      </c>
      <c r="D152" s="54">
        <v>5.1885999999999998E-3</v>
      </c>
      <c r="E152" s="54">
        <v>8.6133919999999992E-3</v>
      </c>
      <c r="F152" s="54">
        <v>2.6275019999999999E-3</v>
      </c>
      <c r="G152" s="54">
        <v>8.4089590000000006E-3</v>
      </c>
      <c r="H152" s="54">
        <v>7.0211300000000004E-3</v>
      </c>
      <c r="I152" s="54">
        <v>1.5776950000000001E-3</v>
      </c>
      <c r="J152" s="54">
        <v>2.3199169999999999E-3</v>
      </c>
      <c r="K152" s="54">
        <v>2.1110679999999998E-3</v>
      </c>
      <c r="L152" s="54">
        <v>6.6175579999999999E-3</v>
      </c>
      <c r="M152" s="54">
        <v>2.8999360000000001E-3</v>
      </c>
      <c r="N152" s="54">
        <v>3.9692690000000001E-3</v>
      </c>
      <c r="O152" s="54">
        <v>4.813426E-3</v>
      </c>
      <c r="P152" s="54">
        <v>8.0510319999999996E-3</v>
      </c>
      <c r="Q152" s="54">
        <v>5.6193069999999996E-3</v>
      </c>
      <c r="R152" s="54">
        <v>4.5866550000000002E-3</v>
      </c>
      <c r="S152" s="54">
        <v>4.4252900000000001E-3</v>
      </c>
      <c r="T152" s="54">
        <v>4.2948250000000004E-3</v>
      </c>
      <c r="U152" s="54">
        <v>4.8536960000000002E-3</v>
      </c>
      <c r="V152" s="54">
        <v>3.2871570000000002E-3</v>
      </c>
      <c r="W152" s="54">
        <v>6.0962560000000004E-3</v>
      </c>
      <c r="X152" s="54">
        <v>4.7865659999999999E-3</v>
      </c>
      <c r="Y152" s="54">
        <v>6.7255259999999999E-3</v>
      </c>
      <c r="Z152" s="54">
        <v>8.3406390000000004E-3</v>
      </c>
      <c r="AA152" s="54">
        <v>6.116008E-3</v>
      </c>
      <c r="AB152" s="54">
        <v>4.3356280000000002E-3</v>
      </c>
      <c r="AC152" s="54">
        <v>3.5360000000000001E-3</v>
      </c>
      <c r="AD152" s="54">
        <v>2.0272250000000001E-3</v>
      </c>
      <c r="AE152" s="54">
        <v>4.6433519999999999E-3</v>
      </c>
      <c r="AF152" s="54">
        <v>3.2426070000000002E-3</v>
      </c>
      <c r="AG152" s="54">
        <v>2.732997E-3</v>
      </c>
      <c r="AH152" s="54">
        <v>2.875589E-3</v>
      </c>
      <c r="AI152" s="54">
        <v>3.849463E-3</v>
      </c>
      <c r="AJ152" s="54">
        <v>1.6183669999999999E-3</v>
      </c>
      <c r="AK152" s="54">
        <v>6.4244419999999998E-3</v>
      </c>
      <c r="AL152" s="54">
        <v>2.9751299999999999E-3</v>
      </c>
      <c r="AM152" s="54">
        <v>3.184596E-3</v>
      </c>
      <c r="AN152" s="54">
        <v>9.6518349999999992E-3</v>
      </c>
      <c r="AO152" s="54">
        <v>2.0068379999999999E-3</v>
      </c>
      <c r="AP152" s="54">
        <v>3.1557349999999998E-3</v>
      </c>
      <c r="AQ152" s="54">
        <v>1.0395999999999999E-3</v>
      </c>
      <c r="AR152" s="54">
        <v>2.3419700000000001E-3</v>
      </c>
      <c r="AS152" s="54">
        <v>1.785116E-3</v>
      </c>
      <c r="AT152" s="54">
        <v>3.3152030000000001E-3</v>
      </c>
      <c r="AU152" s="54">
        <v>1.1732229999999999E-3</v>
      </c>
      <c r="AV152" s="54">
        <v>3.652593E-3</v>
      </c>
      <c r="AW152" s="54">
        <v>4.9259760000000003E-3</v>
      </c>
      <c r="AX152" s="54">
        <v>3.697596E-3</v>
      </c>
    </row>
    <row r="153" spans="1:50" x14ac:dyDescent="0.2">
      <c r="A153" s="54">
        <v>105.083798883</v>
      </c>
      <c r="B153" s="54">
        <v>2.6234159999999999E-3</v>
      </c>
      <c r="C153" s="54">
        <v>1.764313E-3</v>
      </c>
      <c r="D153" s="54">
        <v>5.1140700000000001E-3</v>
      </c>
      <c r="E153" s="54">
        <v>9.2784809999999999E-3</v>
      </c>
      <c r="F153" s="54">
        <v>2.833641E-3</v>
      </c>
      <c r="G153" s="54">
        <v>7.990245E-3</v>
      </c>
      <c r="H153" s="54">
        <v>6.9521210000000003E-3</v>
      </c>
      <c r="I153" s="54">
        <v>1.5377240000000001E-3</v>
      </c>
      <c r="J153" s="54">
        <v>2.2230750000000001E-3</v>
      </c>
      <c r="K153" s="54">
        <v>1.9393800000000001E-3</v>
      </c>
      <c r="L153" s="54">
        <v>6.7375830000000001E-3</v>
      </c>
      <c r="M153" s="54">
        <v>2.7406829999999998E-3</v>
      </c>
      <c r="N153" s="54">
        <v>3.6323499999999999E-3</v>
      </c>
      <c r="O153" s="54">
        <v>5.0295490000000003E-3</v>
      </c>
      <c r="P153" s="54">
        <v>7.5566269999999998E-3</v>
      </c>
      <c r="Q153" s="54">
        <v>5.6858550000000001E-3</v>
      </c>
      <c r="R153" s="54">
        <v>3.821727E-3</v>
      </c>
      <c r="S153" s="54">
        <v>4.6708299999999999E-3</v>
      </c>
      <c r="T153" s="54">
        <v>4.1830790000000001E-3</v>
      </c>
      <c r="U153" s="54">
        <v>4.5629449999999997E-3</v>
      </c>
      <c r="V153" s="54">
        <v>3.1252699999999999E-3</v>
      </c>
      <c r="W153" s="54">
        <v>6.3009279999999999E-3</v>
      </c>
      <c r="X153" s="54">
        <v>4.5164300000000001E-3</v>
      </c>
      <c r="Y153" s="54">
        <v>6.2868209999999997E-3</v>
      </c>
      <c r="Z153" s="54">
        <v>7.7625819999999996E-3</v>
      </c>
      <c r="AA153" s="54">
        <v>5.9631609999999998E-3</v>
      </c>
      <c r="AB153" s="54">
        <v>4.1460129999999996E-3</v>
      </c>
      <c r="AC153" s="54">
        <v>3.425581E-3</v>
      </c>
      <c r="AD153" s="54">
        <v>2.0633330000000001E-3</v>
      </c>
      <c r="AE153" s="54">
        <v>4.1393879999999999E-3</v>
      </c>
      <c r="AF153" s="54">
        <v>3.049829E-3</v>
      </c>
      <c r="AG153" s="54">
        <v>2.749437E-3</v>
      </c>
      <c r="AH153" s="54">
        <v>2.7826190000000001E-3</v>
      </c>
      <c r="AI153" s="54">
        <v>3.6768170000000002E-3</v>
      </c>
      <c r="AJ153" s="54">
        <v>1.4996460000000001E-3</v>
      </c>
      <c r="AK153" s="54">
        <v>5.5538990000000002E-3</v>
      </c>
      <c r="AL153" s="54">
        <v>2.5091129999999999E-3</v>
      </c>
      <c r="AM153" s="54">
        <v>3.3262880000000002E-3</v>
      </c>
      <c r="AN153" s="54">
        <v>1.0041235000000001E-2</v>
      </c>
      <c r="AO153" s="54">
        <v>2.2512750000000001E-3</v>
      </c>
      <c r="AP153" s="54">
        <v>3.6634409999999999E-3</v>
      </c>
      <c r="AQ153" s="54">
        <v>1.012261E-3</v>
      </c>
      <c r="AR153" s="54">
        <v>2.3347659999999998E-3</v>
      </c>
      <c r="AS153" s="54">
        <v>1.728442E-3</v>
      </c>
      <c r="AT153" s="54">
        <v>3.4544089999999999E-3</v>
      </c>
      <c r="AU153" s="54">
        <v>1.230505E-3</v>
      </c>
      <c r="AV153" s="54">
        <v>3.5958320000000002E-3</v>
      </c>
      <c r="AW153" s="54">
        <v>4.4160240000000002E-3</v>
      </c>
      <c r="AX153" s="54">
        <v>3.8118929999999998E-3</v>
      </c>
    </row>
    <row r="154" spans="1:50" x14ac:dyDescent="0.2">
      <c r="A154" s="54">
        <v>106.089385475</v>
      </c>
      <c r="B154" s="54">
        <v>2.540282E-3</v>
      </c>
      <c r="C154" s="54">
        <v>1.7001399999999999E-3</v>
      </c>
      <c r="D154" s="54">
        <v>4.8632240000000002E-3</v>
      </c>
      <c r="E154" s="54">
        <v>8.6240940000000006E-3</v>
      </c>
      <c r="F154" s="54">
        <v>3.0996370000000001E-3</v>
      </c>
      <c r="G154" s="54">
        <v>7.7112049999999996E-3</v>
      </c>
      <c r="H154" s="54">
        <v>6.7710640000000002E-3</v>
      </c>
      <c r="I154" s="54">
        <v>1.5900249999999999E-3</v>
      </c>
      <c r="J154" s="54">
        <v>2.108048E-3</v>
      </c>
      <c r="K154" s="54">
        <v>1.91421E-3</v>
      </c>
      <c r="L154" s="54">
        <v>7.5065920000000003E-3</v>
      </c>
      <c r="M154" s="54">
        <v>2.4998429999999999E-3</v>
      </c>
      <c r="N154" s="54">
        <v>3.025715E-3</v>
      </c>
      <c r="O154" s="54">
        <v>4.88683E-3</v>
      </c>
      <c r="P154" s="54">
        <v>7.3851089999999999E-3</v>
      </c>
      <c r="Q154" s="54">
        <v>5.8020299999999997E-3</v>
      </c>
      <c r="R154" s="54">
        <v>3.9797449999999998E-3</v>
      </c>
      <c r="S154" s="54">
        <v>4.4280580000000003E-3</v>
      </c>
      <c r="T154" s="54">
        <v>4.1753820000000001E-3</v>
      </c>
      <c r="U154" s="54">
        <v>4.4358030000000003E-3</v>
      </c>
      <c r="V154" s="54">
        <v>2.9099289999999999E-3</v>
      </c>
      <c r="W154" s="54">
        <v>5.5911889999999999E-3</v>
      </c>
      <c r="X154" s="54">
        <v>4.9874180000000004E-3</v>
      </c>
      <c r="Y154" s="54">
        <v>5.9110320000000001E-3</v>
      </c>
      <c r="Z154" s="54">
        <v>7.2059020000000001E-3</v>
      </c>
      <c r="AA154" s="54">
        <v>5.6216290000000004E-3</v>
      </c>
      <c r="AB154" s="54">
        <v>3.9430480000000002E-3</v>
      </c>
      <c r="AC154" s="54">
        <v>3.6594650000000002E-3</v>
      </c>
      <c r="AD154" s="54">
        <v>2.062782E-3</v>
      </c>
      <c r="AE154" s="54">
        <v>3.8545749999999998E-3</v>
      </c>
      <c r="AF154" s="54">
        <v>3.0975460000000001E-3</v>
      </c>
      <c r="AG154" s="54">
        <v>2.7484919999999999E-3</v>
      </c>
      <c r="AH154" s="54">
        <v>2.6283970000000002E-3</v>
      </c>
      <c r="AI154" s="54">
        <v>3.5854530000000002E-3</v>
      </c>
      <c r="AJ154" s="54">
        <v>1.671582E-3</v>
      </c>
      <c r="AK154" s="54">
        <v>4.8882200000000004E-3</v>
      </c>
      <c r="AL154" s="54">
        <v>2.1336150000000002E-3</v>
      </c>
      <c r="AM154" s="54">
        <v>3.4917379999999999E-3</v>
      </c>
      <c r="AN154" s="54">
        <v>1.0612412E-2</v>
      </c>
      <c r="AO154" s="54">
        <v>2.3121349999999999E-3</v>
      </c>
      <c r="AP154" s="54">
        <v>4.5143270000000003E-3</v>
      </c>
      <c r="AQ154" s="54">
        <v>8.0015200000000005E-4</v>
      </c>
      <c r="AR154" s="54">
        <v>2.3598870000000002E-3</v>
      </c>
      <c r="AS154" s="54">
        <v>1.772863E-3</v>
      </c>
      <c r="AT154" s="54">
        <v>4.036258E-3</v>
      </c>
      <c r="AU154" s="54">
        <v>1.060355E-3</v>
      </c>
      <c r="AV154" s="54">
        <v>3.6213790000000001E-3</v>
      </c>
      <c r="AW154" s="54">
        <v>4.3408739999999998E-3</v>
      </c>
      <c r="AX154" s="54">
        <v>3.7457889999999998E-3</v>
      </c>
    </row>
    <row r="155" spans="1:50" x14ac:dyDescent="0.2">
      <c r="A155" s="54">
        <v>107.094972067</v>
      </c>
      <c r="B155" s="54">
        <v>2.5212440000000002E-3</v>
      </c>
      <c r="C155" s="54">
        <v>1.6387890000000001E-3</v>
      </c>
      <c r="D155" s="54">
        <v>5.2886369999999997E-3</v>
      </c>
      <c r="E155" s="54">
        <v>8.2140709999999999E-3</v>
      </c>
      <c r="F155" s="54">
        <v>3.4032480000000002E-3</v>
      </c>
      <c r="G155" s="54">
        <v>7.2259050000000003E-3</v>
      </c>
      <c r="H155" s="54">
        <v>6.7953750000000002E-3</v>
      </c>
      <c r="I155" s="54">
        <v>1.58932E-3</v>
      </c>
      <c r="J155" s="54">
        <v>1.8762749999999999E-3</v>
      </c>
      <c r="K155" s="54">
        <v>1.777472E-3</v>
      </c>
      <c r="L155" s="54">
        <v>7.7265950000000002E-3</v>
      </c>
      <c r="M155" s="54">
        <v>2.4207719999999999E-3</v>
      </c>
      <c r="N155" s="54">
        <v>2.724144E-3</v>
      </c>
      <c r="O155" s="54">
        <v>5.4071320000000003E-3</v>
      </c>
      <c r="P155" s="54">
        <v>7.2183530000000003E-3</v>
      </c>
      <c r="Q155" s="54">
        <v>5.2705570000000004E-3</v>
      </c>
      <c r="R155" s="54">
        <v>3.7075490000000001E-3</v>
      </c>
      <c r="S155" s="54">
        <v>4.8476689999999998E-3</v>
      </c>
      <c r="T155" s="54">
        <v>4.1824000000000002E-3</v>
      </c>
      <c r="U155" s="54">
        <v>4.5935819999999997E-3</v>
      </c>
      <c r="V155" s="54">
        <v>2.8472950000000001E-3</v>
      </c>
      <c r="W155" s="54">
        <v>5.0650540000000003E-3</v>
      </c>
      <c r="X155" s="54">
        <v>4.6300580000000003E-3</v>
      </c>
      <c r="Y155" s="54">
        <v>5.5409949999999999E-3</v>
      </c>
      <c r="Z155" s="54">
        <v>6.6529720000000001E-3</v>
      </c>
      <c r="AA155" s="54">
        <v>4.8843719999999997E-3</v>
      </c>
      <c r="AB155" s="54">
        <v>3.722946E-3</v>
      </c>
      <c r="AC155" s="54">
        <v>3.6820170000000001E-3</v>
      </c>
      <c r="AD155" s="54">
        <v>2.0336540000000002E-3</v>
      </c>
      <c r="AE155" s="54">
        <v>3.7457910000000001E-3</v>
      </c>
      <c r="AF155" s="54">
        <v>3.1191740000000002E-3</v>
      </c>
      <c r="AG155" s="54">
        <v>2.8213240000000001E-3</v>
      </c>
      <c r="AH155" s="54">
        <v>2.8572350000000001E-3</v>
      </c>
      <c r="AI155" s="54">
        <v>3.701466E-3</v>
      </c>
      <c r="AJ155" s="54">
        <v>1.6389460000000001E-3</v>
      </c>
      <c r="AK155" s="54">
        <v>5.3218579999999996E-3</v>
      </c>
      <c r="AL155" s="54">
        <v>1.969228E-3</v>
      </c>
      <c r="AM155" s="54">
        <v>3.5700200000000001E-3</v>
      </c>
      <c r="AN155" s="54">
        <v>1.1369476999999999E-2</v>
      </c>
      <c r="AO155" s="54">
        <v>2.2338229999999998E-3</v>
      </c>
      <c r="AP155" s="54">
        <v>4.0901260000000004E-3</v>
      </c>
      <c r="AQ155" s="54">
        <v>9.2487899999999998E-4</v>
      </c>
      <c r="AR155" s="54">
        <v>2.3900039999999998E-3</v>
      </c>
      <c r="AS155" s="54">
        <v>1.8618860000000001E-3</v>
      </c>
      <c r="AT155" s="54">
        <v>3.9173949999999997E-3</v>
      </c>
      <c r="AU155" s="54">
        <v>1.2232230000000001E-3</v>
      </c>
      <c r="AV155" s="54">
        <v>3.6723569999999998E-3</v>
      </c>
      <c r="AW155" s="54">
        <v>4.4054039999999999E-3</v>
      </c>
      <c r="AX155" s="54">
        <v>3.5794469999999999E-3</v>
      </c>
    </row>
    <row r="156" spans="1:50" x14ac:dyDescent="0.2">
      <c r="A156" s="54">
        <v>108.100558659</v>
      </c>
      <c r="B156" s="54">
        <v>2.4616289999999999E-3</v>
      </c>
      <c r="C156" s="54">
        <v>1.6290930000000001E-3</v>
      </c>
      <c r="D156" s="54">
        <v>5.0911990000000002E-3</v>
      </c>
      <c r="E156" s="54">
        <v>7.7506759999999997E-3</v>
      </c>
      <c r="F156" s="54">
        <v>3.7512219999999998E-3</v>
      </c>
      <c r="G156" s="54">
        <v>6.7072850000000003E-3</v>
      </c>
      <c r="H156" s="54">
        <v>6.9008639999999996E-3</v>
      </c>
      <c r="I156" s="54">
        <v>1.612205E-3</v>
      </c>
      <c r="J156" s="54">
        <v>1.9475880000000001E-3</v>
      </c>
      <c r="K156" s="54">
        <v>1.7232619999999999E-3</v>
      </c>
      <c r="L156" s="54">
        <v>7.2568370000000004E-3</v>
      </c>
      <c r="M156" s="54">
        <v>2.6615229999999998E-3</v>
      </c>
      <c r="N156" s="54">
        <v>2.6703389999999999E-3</v>
      </c>
      <c r="O156" s="54">
        <v>5.8703569999999997E-3</v>
      </c>
      <c r="P156" s="54">
        <v>6.9011640000000004E-3</v>
      </c>
      <c r="Q156" s="54">
        <v>4.8402080000000004E-3</v>
      </c>
      <c r="R156" s="54">
        <v>3.7150579999999998E-3</v>
      </c>
      <c r="S156" s="54">
        <v>5.562839E-3</v>
      </c>
      <c r="T156" s="54">
        <v>4.3994560000000004E-3</v>
      </c>
      <c r="U156" s="54">
        <v>4.4371050000000002E-3</v>
      </c>
      <c r="V156" s="54">
        <v>2.9366930000000002E-3</v>
      </c>
      <c r="W156" s="54">
        <v>4.749667E-3</v>
      </c>
      <c r="X156" s="54">
        <v>4.4760659999999999E-3</v>
      </c>
      <c r="Y156" s="54">
        <v>5.3032720000000004E-3</v>
      </c>
      <c r="Z156" s="54">
        <v>6.1658889999999999E-3</v>
      </c>
      <c r="AA156" s="54">
        <v>4.4577100000000001E-3</v>
      </c>
      <c r="AB156" s="54">
        <v>3.5051320000000002E-3</v>
      </c>
      <c r="AC156" s="54">
        <v>3.5812029999999998E-3</v>
      </c>
      <c r="AD156" s="54">
        <v>2.032234E-3</v>
      </c>
      <c r="AE156" s="54">
        <v>3.2824500000000001E-3</v>
      </c>
      <c r="AF156" s="54">
        <v>3.0070980000000001E-3</v>
      </c>
      <c r="AG156" s="54">
        <v>2.763073E-3</v>
      </c>
      <c r="AH156" s="54">
        <v>2.4467099999999999E-3</v>
      </c>
      <c r="AI156" s="54">
        <v>3.265596E-3</v>
      </c>
      <c r="AJ156" s="54">
        <v>1.5645450000000001E-3</v>
      </c>
      <c r="AK156" s="54">
        <v>5.4489009999999999E-3</v>
      </c>
      <c r="AL156" s="54">
        <v>2.0452700000000001E-3</v>
      </c>
      <c r="AM156" s="54">
        <v>3.6580779999999999E-3</v>
      </c>
      <c r="AN156" s="54">
        <v>1.1635001000000001E-2</v>
      </c>
      <c r="AO156" s="54">
        <v>2.0878680000000001E-3</v>
      </c>
      <c r="AP156" s="54">
        <v>4.1248370000000001E-3</v>
      </c>
      <c r="AQ156" s="54">
        <v>9.3727899999999996E-4</v>
      </c>
      <c r="AR156" s="54">
        <v>2.4346910000000001E-3</v>
      </c>
      <c r="AS156" s="54">
        <v>1.8581400000000001E-3</v>
      </c>
      <c r="AT156" s="54">
        <v>3.7868929999999999E-3</v>
      </c>
      <c r="AU156" s="54">
        <v>1.1266710000000001E-3</v>
      </c>
      <c r="AV156" s="54">
        <v>3.8212070000000001E-3</v>
      </c>
      <c r="AW156" s="54">
        <v>4.1477229999999999E-3</v>
      </c>
      <c r="AX156" s="54">
        <v>3.4745240000000001E-3</v>
      </c>
    </row>
    <row r="157" spans="1:50" x14ac:dyDescent="0.2">
      <c r="A157" s="54">
        <v>109.106145251</v>
      </c>
      <c r="B157" s="54">
        <v>2.3848770000000001E-3</v>
      </c>
      <c r="C157" s="54">
        <v>1.4675619999999999E-3</v>
      </c>
      <c r="D157" s="54">
        <v>4.6180040000000002E-3</v>
      </c>
      <c r="E157" s="54">
        <v>7.3238080000000002E-3</v>
      </c>
      <c r="F157" s="54">
        <v>4.1179789999999999E-3</v>
      </c>
      <c r="G157" s="54">
        <v>6.1746250000000004E-3</v>
      </c>
      <c r="H157" s="54">
        <v>6.7525490000000001E-3</v>
      </c>
      <c r="I157" s="54">
        <v>1.6107350000000001E-3</v>
      </c>
      <c r="J157" s="54">
        <v>1.962765E-3</v>
      </c>
      <c r="K157" s="54">
        <v>1.6964230000000001E-3</v>
      </c>
      <c r="L157" s="54">
        <v>6.76181E-3</v>
      </c>
      <c r="M157" s="54">
        <v>2.6675890000000002E-3</v>
      </c>
      <c r="N157" s="54">
        <v>2.8436009999999999E-3</v>
      </c>
      <c r="O157" s="54">
        <v>5.9294660000000004E-3</v>
      </c>
      <c r="P157" s="54">
        <v>6.2380040000000001E-3</v>
      </c>
      <c r="Q157" s="54">
        <v>4.2554070000000001E-3</v>
      </c>
      <c r="R157" s="54">
        <v>3.398388E-3</v>
      </c>
      <c r="S157" s="54">
        <v>5.6348320000000002E-3</v>
      </c>
      <c r="T157" s="54">
        <v>4.3836810000000004E-3</v>
      </c>
      <c r="U157" s="54">
        <v>3.930551E-3</v>
      </c>
      <c r="V157" s="54">
        <v>2.9825189999999999E-3</v>
      </c>
      <c r="W157" s="54">
        <v>4.8521989999999997E-3</v>
      </c>
      <c r="X157" s="54">
        <v>4.3640839999999998E-3</v>
      </c>
      <c r="Y157" s="54">
        <v>5.5627710000000002E-3</v>
      </c>
      <c r="Z157" s="54">
        <v>5.7174319999999997E-3</v>
      </c>
      <c r="AA157" s="54">
        <v>3.8674989999999999E-3</v>
      </c>
      <c r="AB157" s="54">
        <v>3.2645299999999999E-3</v>
      </c>
      <c r="AC157" s="54">
        <v>3.5868340000000001E-3</v>
      </c>
      <c r="AD157" s="54">
        <v>2.0217199999999999E-3</v>
      </c>
      <c r="AE157" s="54">
        <v>2.9458700000000002E-3</v>
      </c>
      <c r="AF157" s="54">
        <v>2.756161E-3</v>
      </c>
      <c r="AG157" s="54">
        <v>2.6436770000000001E-3</v>
      </c>
      <c r="AH157" s="54">
        <v>2.736554E-3</v>
      </c>
      <c r="AI157" s="54">
        <v>3.079296E-3</v>
      </c>
      <c r="AJ157" s="54">
        <v>1.5488030000000001E-3</v>
      </c>
      <c r="AK157" s="54">
        <v>5.2538109999999997E-3</v>
      </c>
      <c r="AL157" s="54">
        <v>2.0467139999999998E-3</v>
      </c>
      <c r="AM157" s="54">
        <v>3.6414300000000002E-3</v>
      </c>
      <c r="AN157" s="54">
        <v>1.1672627E-2</v>
      </c>
      <c r="AO157" s="54">
        <v>2.095866E-3</v>
      </c>
      <c r="AP157" s="54">
        <v>4.7513060000000003E-3</v>
      </c>
      <c r="AQ157" s="54">
        <v>1.0973529999999999E-3</v>
      </c>
      <c r="AR157" s="54">
        <v>2.408112E-3</v>
      </c>
      <c r="AS157" s="54">
        <v>1.6846910000000001E-3</v>
      </c>
      <c r="AT157" s="54">
        <v>3.629382E-3</v>
      </c>
      <c r="AU157" s="54">
        <v>1.1129829999999999E-3</v>
      </c>
      <c r="AV157" s="54">
        <v>3.8253990000000002E-3</v>
      </c>
      <c r="AW157" s="54">
        <v>3.850226E-3</v>
      </c>
      <c r="AX157" s="54">
        <v>3.6158990000000001E-3</v>
      </c>
    </row>
    <row r="158" spans="1:50" x14ac:dyDescent="0.2">
      <c r="A158" s="54">
        <v>110.111731844</v>
      </c>
      <c r="B158" s="54">
        <v>2.3544350000000002E-3</v>
      </c>
      <c r="C158" s="54">
        <v>1.4740440000000001E-3</v>
      </c>
      <c r="D158" s="54">
        <v>4.79511E-3</v>
      </c>
      <c r="E158" s="54">
        <v>6.4300529999999998E-3</v>
      </c>
      <c r="F158" s="54">
        <v>4.5139480000000003E-3</v>
      </c>
      <c r="G158" s="54">
        <v>5.7594430000000004E-3</v>
      </c>
      <c r="H158" s="54">
        <v>6.0918750000000001E-3</v>
      </c>
      <c r="I158" s="54">
        <v>1.644047E-3</v>
      </c>
      <c r="J158" s="54">
        <v>2.0749340000000001E-3</v>
      </c>
      <c r="K158" s="54">
        <v>1.68553E-3</v>
      </c>
      <c r="L158" s="54">
        <v>6.7623459999999998E-3</v>
      </c>
      <c r="M158" s="54">
        <v>2.6203989999999998E-3</v>
      </c>
      <c r="N158" s="54">
        <v>3.1507050000000002E-3</v>
      </c>
      <c r="O158" s="54">
        <v>5.6291630000000004E-3</v>
      </c>
      <c r="P158" s="54">
        <v>6.0523670000000003E-3</v>
      </c>
      <c r="Q158" s="54">
        <v>3.7647269999999998E-3</v>
      </c>
      <c r="R158" s="54">
        <v>3.2427129999999999E-3</v>
      </c>
      <c r="S158" s="54">
        <v>5.4726289999999997E-3</v>
      </c>
      <c r="T158" s="54">
        <v>4.0864930000000001E-3</v>
      </c>
      <c r="U158" s="54">
        <v>3.9127789999999999E-3</v>
      </c>
      <c r="V158" s="54">
        <v>3.2577270000000002E-3</v>
      </c>
      <c r="W158" s="54">
        <v>5.2174029999999998E-3</v>
      </c>
      <c r="X158" s="54">
        <v>4.0078789999999998E-3</v>
      </c>
      <c r="Y158" s="54">
        <v>5.2890120000000001E-3</v>
      </c>
      <c r="Z158" s="54">
        <v>5.3571369999999997E-3</v>
      </c>
      <c r="AA158" s="54">
        <v>3.3155599999999999E-3</v>
      </c>
      <c r="AB158" s="54">
        <v>3.0263809999999999E-3</v>
      </c>
      <c r="AC158" s="54">
        <v>3.4300089999999999E-3</v>
      </c>
      <c r="AD158" s="54">
        <v>2.0276029999999998E-3</v>
      </c>
      <c r="AE158" s="54">
        <v>2.7650299999999999E-3</v>
      </c>
      <c r="AF158" s="54">
        <v>2.850862E-3</v>
      </c>
      <c r="AG158" s="54">
        <v>2.4688459999999998E-3</v>
      </c>
      <c r="AH158" s="54">
        <v>2.575295E-3</v>
      </c>
      <c r="AI158" s="54">
        <v>3.1525960000000001E-3</v>
      </c>
      <c r="AJ158" s="54">
        <v>1.5092630000000001E-3</v>
      </c>
      <c r="AK158" s="54">
        <v>5.6907399999999997E-3</v>
      </c>
      <c r="AL158" s="54">
        <v>2.069857E-3</v>
      </c>
      <c r="AM158" s="54">
        <v>3.703483E-3</v>
      </c>
      <c r="AN158" s="54">
        <v>1.152883E-2</v>
      </c>
      <c r="AO158" s="54">
        <v>2.201901E-3</v>
      </c>
      <c r="AP158" s="54">
        <v>4.54901E-3</v>
      </c>
      <c r="AQ158" s="54">
        <v>1.2127220000000001E-3</v>
      </c>
      <c r="AR158" s="54">
        <v>2.4354580000000002E-3</v>
      </c>
      <c r="AS158" s="54">
        <v>1.534777E-3</v>
      </c>
      <c r="AT158" s="54">
        <v>3.861246E-3</v>
      </c>
      <c r="AU158" s="54">
        <v>1.1851819999999999E-3</v>
      </c>
      <c r="AV158" s="54">
        <v>3.784286E-3</v>
      </c>
      <c r="AW158" s="54">
        <v>3.880367E-3</v>
      </c>
      <c r="AX158" s="54">
        <v>3.9844420000000004E-3</v>
      </c>
    </row>
    <row r="159" spans="1:50" x14ac:dyDescent="0.2">
      <c r="A159" s="54">
        <v>111.11731843600001</v>
      </c>
      <c r="B159" s="54">
        <v>2.302344E-3</v>
      </c>
      <c r="C159" s="54">
        <v>1.628558E-3</v>
      </c>
      <c r="D159" s="54">
        <v>5.4038890000000003E-3</v>
      </c>
      <c r="E159" s="54">
        <v>5.9445490000000004E-3</v>
      </c>
      <c r="F159" s="54">
        <v>4.9137039999999996E-3</v>
      </c>
      <c r="G159" s="54">
        <v>5.4128420000000002E-3</v>
      </c>
      <c r="H159" s="54">
        <v>5.537045E-3</v>
      </c>
      <c r="I159" s="54">
        <v>1.681835E-3</v>
      </c>
      <c r="J159" s="54">
        <v>2.0058010000000002E-3</v>
      </c>
      <c r="K159" s="54">
        <v>1.740251E-3</v>
      </c>
      <c r="L159" s="54">
        <v>6.6954919999999999E-3</v>
      </c>
      <c r="M159" s="54">
        <v>2.5252629999999998E-3</v>
      </c>
      <c r="N159" s="54">
        <v>3.0467110000000001E-3</v>
      </c>
      <c r="O159" s="54">
        <v>5.2993509999999999E-3</v>
      </c>
      <c r="P159" s="54">
        <v>5.9477339999999997E-3</v>
      </c>
      <c r="Q159" s="54">
        <v>3.6917650000000001E-3</v>
      </c>
      <c r="R159" s="54">
        <v>3.3828980000000001E-3</v>
      </c>
      <c r="S159" s="54">
        <v>5.0481679999999996E-3</v>
      </c>
      <c r="T159" s="54">
        <v>4.2627869999999997E-3</v>
      </c>
      <c r="U159" s="54">
        <v>4.1000960000000001E-3</v>
      </c>
      <c r="V159" s="54">
        <v>3.235852E-3</v>
      </c>
      <c r="W159" s="54">
        <v>5.1378819999999999E-3</v>
      </c>
      <c r="X159" s="54">
        <v>4.0171720000000003E-3</v>
      </c>
      <c r="Y159" s="54">
        <v>4.9710279999999997E-3</v>
      </c>
      <c r="Z159" s="54">
        <v>5.0507599999999996E-3</v>
      </c>
      <c r="AA159" s="54">
        <v>3.1960059999999999E-3</v>
      </c>
      <c r="AB159" s="54">
        <v>2.842331E-3</v>
      </c>
      <c r="AC159" s="54">
        <v>3.5501809999999999E-3</v>
      </c>
      <c r="AD159" s="54">
        <v>2.0451990000000001E-3</v>
      </c>
      <c r="AE159" s="54">
        <v>2.591973E-3</v>
      </c>
      <c r="AF159" s="54">
        <v>2.9604150000000001E-3</v>
      </c>
      <c r="AG159" s="54">
        <v>2.2587240000000001E-3</v>
      </c>
      <c r="AH159" s="54">
        <v>2.5034499999999999E-3</v>
      </c>
      <c r="AI159" s="54">
        <v>3.265951E-3</v>
      </c>
      <c r="AJ159" s="54">
        <v>1.5496290000000001E-3</v>
      </c>
      <c r="AK159" s="54">
        <v>5.5167799999999998E-3</v>
      </c>
      <c r="AL159" s="54">
        <v>2.1225049999999998E-3</v>
      </c>
      <c r="AM159" s="54">
        <v>3.8398619999999999E-3</v>
      </c>
      <c r="AN159" s="54">
        <v>1.1367992E-2</v>
      </c>
      <c r="AO159" s="54">
        <v>2.1826340000000001E-3</v>
      </c>
      <c r="AP159" s="54">
        <v>3.5685819999999998E-3</v>
      </c>
      <c r="AQ159" s="54">
        <v>1.193955E-3</v>
      </c>
      <c r="AR159" s="54">
        <v>2.4903500000000001E-3</v>
      </c>
      <c r="AS159" s="54">
        <v>1.573315E-3</v>
      </c>
      <c r="AT159" s="54">
        <v>3.7993359999999999E-3</v>
      </c>
      <c r="AU159" s="54">
        <v>1.1003020000000001E-3</v>
      </c>
      <c r="AV159" s="54">
        <v>3.7516770000000001E-3</v>
      </c>
      <c r="AW159" s="54">
        <v>3.6112660000000001E-3</v>
      </c>
      <c r="AX159" s="54">
        <v>4.1345510000000002E-3</v>
      </c>
    </row>
    <row r="160" spans="1:50" x14ac:dyDescent="0.2">
      <c r="A160" s="54">
        <v>112.12290502800001</v>
      </c>
      <c r="B160" s="54">
        <v>2.2996919999999999E-3</v>
      </c>
      <c r="C160" s="54">
        <v>1.388369E-3</v>
      </c>
      <c r="D160" s="54">
        <v>5.3641210000000003E-3</v>
      </c>
      <c r="E160" s="54">
        <v>5.599461E-3</v>
      </c>
      <c r="F160" s="54">
        <v>5.3230409999999997E-3</v>
      </c>
      <c r="G160" s="54">
        <v>4.9353000000000001E-3</v>
      </c>
      <c r="H160" s="54">
        <v>5.2600629999999997E-3</v>
      </c>
      <c r="I160" s="54">
        <v>1.6946470000000001E-3</v>
      </c>
      <c r="J160" s="54">
        <v>1.9750700000000002E-3</v>
      </c>
      <c r="K160" s="54">
        <v>1.811184E-3</v>
      </c>
      <c r="L160" s="54">
        <v>6.5489490000000001E-3</v>
      </c>
      <c r="M160" s="54">
        <v>2.7385109999999999E-3</v>
      </c>
      <c r="N160" s="54">
        <v>2.6892159999999999E-3</v>
      </c>
      <c r="O160" s="54">
        <v>5.8300779999999998E-3</v>
      </c>
      <c r="P160" s="54">
        <v>5.7344199999999996E-3</v>
      </c>
      <c r="Q160" s="54">
        <v>3.6918459999999999E-3</v>
      </c>
      <c r="R160" s="54">
        <v>3.5341869999999998E-3</v>
      </c>
      <c r="S160" s="54">
        <v>4.7298519999999997E-3</v>
      </c>
      <c r="T160" s="54">
        <v>4.3820769999999998E-3</v>
      </c>
      <c r="U160" s="54">
        <v>3.7788840000000001E-3</v>
      </c>
      <c r="V160" s="54">
        <v>2.9520549999999999E-3</v>
      </c>
      <c r="W160" s="54">
        <v>4.6965169999999999E-3</v>
      </c>
      <c r="X160" s="54">
        <v>3.9655549999999999E-3</v>
      </c>
      <c r="Y160" s="54">
        <v>4.8437790000000003E-3</v>
      </c>
      <c r="Z160" s="54">
        <v>4.8083209999999999E-3</v>
      </c>
      <c r="AA160" s="54">
        <v>3.335284E-3</v>
      </c>
      <c r="AB160" s="54">
        <v>2.685677E-3</v>
      </c>
      <c r="AC160" s="54">
        <v>3.3337509999999998E-3</v>
      </c>
      <c r="AD160" s="54">
        <v>2.0487859999999999E-3</v>
      </c>
      <c r="AE160" s="54">
        <v>2.6379609999999999E-3</v>
      </c>
      <c r="AF160" s="54">
        <v>2.7890100000000002E-3</v>
      </c>
      <c r="AG160" s="54">
        <v>2.282694E-3</v>
      </c>
      <c r="AH160" s="54">
        <v>2.4385930000000002E-3</v>
      </c>
      <c r="AI160" s="54">
        <v>3.208224E-3</v>
      </c>
      <c r="AJ160" s="54">
        <v>1.602444E-3</v>
      </c>
      <c r="AK160" s="54">
        <v>4.6506560000000004E-3</v>
      </c>
      <c r="AL160" s="54">
        <v>2.227447E-3</v>
      </c>
      <c r="AM160" s="54">
        <v>4.0383040000000004E-3</v>
      </c>
      <c r="AN160" s="54">
        <v>1.0999527E-2</v>
      </c>
      <c r="AO160" s="54">
        <v>2.0460090000000001E-3</v>
      </c>
      <c r="AP160" s="54">
        <v>3.0603700000000002E-3</v>
      </c>
      <c r="AQ160" s="54">
        <v>1.251187E-3</v>
      </c>
      <c r="AR160" s="54">
        <v>2.534817E-3</v>
      </c>
      <c r="AS160" s="54">
        <v>1.6149929999999999E-3</v>
      </c>
      <c r="AT160" s="54">
        <v>3.6913559999999998E-3</v>
      </c>
      <c r="AU160" s="54">
        <v>1.1742300000000001E-3</v>
      </c>
      <c r="AV160" s="54">
        <v>3.7487890000000002E-3</v>
      </c>
      <c r="AW160" s="54">
        <v>3.3212850000000002E-3</v>
      </c>
      <c r="AX160" s="54">
        <v>4.0177290000000003E-3</v>
      </c>
    </row>
    <row r="161" spans="1:50" x14ac:dyDescent="0.2">
      <c r="A161" s="54">
        <v>113.12849162000001</v>
      </c>
      <c r="B161" s="54">
        <v>2.2983159999999999E-3</v>
      </c>
      <c r="C161" s="54">
        <v>1.420447E-3</v>
      </c>
      <c r="D161" s="54">
        <v>4.0762009999999998E-3</v>
      </c>
      <c r="E161" s="54">
        <v>5.4581869999999998E-3</v>
      </c>
      <c r="F161" s="54">
        <v>5.7358690000000002E-3</v>
      </c>
      <c r="G161" s="54">
        <v>4.4500160000000002E-3</v>
      </c>
      <c r="H161" s="54">
        <v>4.9387859999999997E-3</v>
      </c>
      <c r="I161" s="54">
        <v>1.76684E-3</v>
      </c>
      <c r="J161" s="54">
        <v>3.0403990000000001E-3</v>
      </c>
      <c r="K161" s="54">
        <v>1.8251579999999999E-3</v>
      </c>
      <c r="L161" s="54">
        <v>6.6713520000000002E-3</v>
      </c>
      <c r="M161" s="54">
        <v>2.7753470000000001E-3</v>
      </c>
      <c r="N161" s="54">
        <v>2.4269339999999999E-3</v>
      </c>
      <c r="O161" s="54">
        <v>5.2325690000000003E-3</v>
      </c>
      <c r="P161" s="54">
        <v>5.377728E-3</v>
      </c>
      <c r="Q161" s="54">
        <v>3.5154689999999998E-3</v>
      </c>
      <c r="R161" s="54">
        <v>3.1475660000000001E-3</v>
      </c>
      <c r="S161" s="54">
        <v>4.0465630000000004E-3</v>
      </c>
      <c r="T161" s="54">
        <v>4.365519E-3</v>
      </c>
      <c r="U161" s="54">
        <v>4.1439470000000003E-3</v>
      </c>
      <c r="V161" s="54">
        <v>3.0707479999999999E-3</v>
      </c>
      <c r="W161" s="54">
        <v>3.9511340000000002E-3</v>
      </c>
      <c r="X161" s="54">
        <v>3.5099839999999998E-3</v>
      </c>
      <c r="Y161" s="54">
        <v>4.6172749999999997E-3</v>
      </c>
      <c r="Z161" s="54">
        <v>4.6006279999999998E-3</v>
      </c>
      <c r="AA161" s="54">
        <v>3.215309E-3</v>
      </c>
      <c r="AB161" s="54">
        <v>2.46101E-3</v>
      </c>
      <c r="AC161" s="54">
        <v>3.4561330000000001E-3</v>
      </c>
      <c r="AD161" s="54">
        <v>2.060606E-3</v>
      </c>
      <c r="AE161" s="54">
        <v>2.431548E-3</v>
      </c>
      <c r="AF161" s="54">
        <v>2.7229789999999999E-3</v>
      </c>
      <c r="AG161" s="54">
        <v>2.4749870000000001E-3</v>
      </c>
      <c r="AH161" s="54">
        <v>2.1296940000000001E-3</v>
      </c>
      <c r="AI161" s="54">
        <v>3.2300839999999998E-3</v>
      </c>
      <c r="AJ161" s="54">
        <v>1.639405E-3</v>
      </c>
      <c r="AK161" s="54">
        <v>4.6921480000000002E-3</v>
      </c>
      <c r="AL161" s="54">
        <v>2.2697529999999998E-3</v>
      </c>
      <c r="AM161" s="54">
        <v>4.0849709999999997E-3</v>
      </c>
      <c r="AN161" s="54">
        <v>1.0539721E-2</v>
      </c>
      <c r="AO161" s="54">
        <v>1.9867439999999999E-3</v>
      </c>
      <c r="AP161" s="54">
        <v>3.2419509999999999E-3</v>
      </c>
      <c r="AQ161" s="54">
        <v>1.2859220000000001E-3</v>
      </c>
      <c r="AR161" s="54">
        <v>2.5799379999999999E-3</v>
      </c>
      <c r="AS161" s="54">
        <v>1.5858350000000001E-3</v>
      </c>
      <c r="AT161" s="54">
        <v>3.4725350000000001E-3</v>
      </c>
      <c r="AU161" s="54">
        <v>1.1008890000000001E-3</v>
      </c>
      <c r="AV161" s="54">
        <v>3.7959280000000001E-3</v>
      </c>
      <c r="AW161" s="54">
        <v>3.3202800000000001E-3</v>
      </c>
      <c r="AX161" s="54">
        <v>3.7916429999999999E-3</v>
      </c>
    </row>
    <row r="162" spans="1:50" x14ac:dyDescent="0.2">
      <c r="A162" s="54">
        <v>114.13407821200001</v>
      </c>
      <c r="B162" s="54">
        <v>2.3877709999999999E-3</v>
      </c>
      <c r="C162" s="54">
        <v>1.5047529999999999E-3</v>
      </c>
      <c r="D162" s="54">
        <v>3.9955570000000003E-3</v>
      </c>
      <c r="E162" s="54">
        <v>4.897818E-3</v>
      </c>
      <c r="F162" s="54">
        <v>6.1650129999999996E-3</v>
      </c>
      <c r="G162" s="54">
        <v>4.114805E-3</v>
      </c>
      <c r="H162" s="54">
        <v>4.2177040000000001E-3</v>
      </c>
      <c r="I162" s="54">
        <v>1.842556E-3</v>
      </c>
      <c r="J162" s="54">
        <v>5.4294210000000002E-3</v>
      </c>
      <c r="K162" s="54">
        <v>1.780436E-3</v>
      </c>
      <c r="L162" s="54">
        <v>6.3571119999999998E-3</v>
      </c>
      <c r="M162" s="54">
        <v>2.8643190000000002E-3</v>
      </c>
      <c r="N162" s="54">
        <v>2.6099280000000001E-3</v>
      </c>
      <c r="O162" s="54">
        <v>4.5948949999999999E-3</v>
      </c>
      <c r="P162" s="54">
        <v>4.9336060000000001E-3</v>
      </c>
      <c r="Q162" s="54">
        <v>3.3375240000000001E-3</v>
      </c>
      <c r="R162" s="54">
        <v>2.9034989999999999E-3</v>
      </c>
      <c r="S162" s="54">
        <v>4.2541380000000002E-3</v>
      </c>
      <c r="T162" s="54">
        <v>4.789527E-3</v>
      </c>
      <c r="U162" s="54">
        <v>3.7742880000000002E-3</v>
      </c>
      <c r="V162" s="54">
        <v>3.2139859999999998E-3</v>
      </c>
      <c r="W162" s="54">
        <v>3.74808E-3</v>
      </c>
      <c r="X162" s="54">
        <v>3.4860899999999998E-3</v>
      </c>
      <c r="Y162" s="54">
        <v>4.3745820000000001E-3</v>
      </c>
      <c r="Z162" s="54">
        <v>4.4473990000000003E-3</v>
      </c>
      <c r="AA162" s="54">
        <v>3.036267E-3</v>
      </c>
      <c r="AB162" s="54">
        <v>2.331451E-3</v>
      </c>
      <c r="AC162" s="54">
        <v>3.2583270000000001E-3</v>
      </c>
      <c r="AD162" s="54">
        <v>2.096704E-3</v>
      </c>
      <c r="AE162" s="54">
        <v>2.4531010000000001E-3</v>
      </c>
      <c r="AF162" s="54">
        <v>2.8313420000000001E-3</v>
      </c>
      <c r="AG162" s="54">
        <v>2.7074320000000001E-3</v>
      </c>
      <c r="AH162" s="54">
        <v>2.312906E-3</v>
      </c>
      <c r="AI162" s="54">
        <v>3.2410680000000002E-3</v>
      </c>
      <c r="AJ162" s="54">
        <v>1.6611709999999999E-3</v>
      </c>
      <c r="AK162" s="54">
        <v>4.7917699999999999E-3</v>
      </c>
      <c r="AL162" s="54">
        <v>2.270935E-3</v>
      </c>
      <c r="AM162" s="54">
        <v>4.0202340000000001E-3</v>
      </c>
      <c r="AN162" s="54">
        <v>1.0314578E-2</v>
      </c>
      <c r="AO162" s="54">
        <v>2.062361E-3</v>
      </c>
      <c r="AP162" s="54">
        <v>3.2860459999999999E-3</v>
      </c>
      <c r="AQ162" s="54">
        <v>1.1963989999999999E-3</v>
      </c>
      <c r="AR162" s="54">
        <v>2.6068150000000002E-3</v>
      </c>
      <c r="AS162" s="54">
        <v>1.6829220000000001E-3</v>
      </c>
      <c r="AT162" s="54">
        <v>3.4403699999999999E-3</v>
      </c>
      <c r="AU162" s="54">
        <v>1.129023E-3</v>
      </c>
      <c r="AV162" s="54">
        <v>3.8741019999999999E-3</v>
      </c>
      <c r="AW162" s="54">
        <v>3.4308350000000001E-3</v>
      </c>
      <c r="AX162" s="54">
        <v>3.5451319999999999E-3</v>
      </c>
    </row>
    <row r="163" spans="1:50" x14ac:dyDescent="0.2">
      <c r="A163" s="54">
        <v>115.13966480400001</v>
      </c>
      <c r="B163" s="54">
        <v>2.444987E-3</v>
      </c>
      <c r="C163" s="54">
        <v>1.386499E-3</v>
      </c>
      <c r="D163" s="54">
        <v>5.0524059999999997E-3</v>
      </c>
      <c r="E163" s="54">
        <v>4.8659439999999997E-3</v>
      </c>
      <c r="F163" s="54">
        <v>6.6067369999999997E-3</v>
      </c>
      <c r="G163" s="54">
        <v>3.9675769999999999E-3</v>
      </c>
      <c r="H163" s="54">
        <v>4.1486759999999996E-3</v>
      </c>
      <c r="I163" s="54">
        <v>1.9566330000000002E-3</v>
      </c>
      <c r="J163" s="54">
        <v>7.7298779999999999E-3</v>
      </c>
      <c r="K163" s="54">
        <v>1.7147410000000001E-3</v>
      </c>
      <c r="L163" s="54">
        <v>5.7768059999999998E-3</v>
      </c>
      <c r="M163" s="54">
        <v>2.9954840000000001E-3</v>
      </c>
      <c r="N163" s="54">
        <v>2.7482909999999999E-3</v>
      </c>
      <c r="O163" s="54">
        <v>4.2400629999999996E-3</v>
      </c>
      <c r="P163" s="54">
        <v>4.5392929999999998E-3</v>
      </c>
      <c r="Q163" s="54">
        <v>3.322116E-3</v>
      </c>
      <c r="R163" s="54">
        <v>3.0015620000000002E-3</v>
      </c>
      <c r="S163" s="54">
        <v>4.3694490000000001E-3</v>
      </c>
      <c r="T163" s="54">
        <v>5.0513709999999998E-3</v>
      </c>
      <c r="U163" s="54">
        <v>3.475536E-3</v>
      </c>
      <c r="V163" s="54">
        <v>2.8618490000000001E-3</v>
      </c>
      <c r="W163" s="54">
        <v>3.7738979999999999E-3</v>
      </c>
      <c r="X163" s="54">
        <v>3.2246359999999999E-3</v>
      </c>
      <c r="Y163" s="54">
        <v>4.0470590000000004E-3</v>
      </c>
      <c r="Z163" s="54">
        <v>4.3302380000000001E-3</v>
      </c>
      <c r="AA163" s="54">
        <v>3.026132E-3</v>
      </c>
      <c r="AB163" s="54">
        <v>2.1912699999999999E-3</v>
      </c>
      <c r="AC163" s="54">
        <v>3.2972190000000001E-3</v>
      </c>
      <c r="AD163" s="54">
        <v>2.1299719999999999E-3</v>
      </c>
      <c r="AE163" s="54">
        <v>2.4881740000000001E-3</v>
      </c>
      <c r="AF163" s="54">
        <v>2.826131E-3</v>
      </c>
      <c r="AG163" s="54">
        <v>2.6655250000000002E-3</v>
      </c>
      <c r="AH163" s="54">
        <v>2.1945860000000001E-3</v>
      </c>
      <c r="AI163" s="54">
        <v>3.1325319999999999E-3</v>
      </c>
      <c r="AJ163" s="54">
        <v>1.7914739999999999E-3</v>
      </c>
      <c r="AK163" s="54">
        <v>4.4469150000000001E-3</v>
      </c>
      <c r="AL163" s="54">
        <v>2.2253569999999999E-3</v>
      </c>
      <c r="AM163" s="54">
        <v>3.8248169999999999E-3</v>
      </c>
      <c r="AN163" s="54">
        <v>9.7239400000000004E-3</v>
      </c>
      <c r="AO163" s="54">
        <v>2.1502330000000001E-3</v>
      </c>
      <c r="AP163" s="54">
        <v>3.3023000000000002E-3</v>
      </c>
      <c r="AQ163" s="54">
        <v>1.257481E-3</v>
      </c>
      <c r="AR163" s="54">
        <v>2.6017330000000002E-3</v>
      </c>
      <c r="AS163" s="54">
        <v>1.740534E-3</v>
      </c>
      <c r="AT163" s="54">
        <v>3.324483E-3</v>
      </c>
      <c r="AU163" s="54">
        <v>1.1103809999999999E-3</v>
      </c>
      <c r="AV163" s="54">
        <v>3.794997E-3</v>
      </c>
      <c r="AW163" s="54">
        <v>3.4408400000000001E-3</v>
      </c>
      <c r="AX163" s="54">
        <v>3.4137659999999999E-3</v>
      </c>
    </row>
    <row r="164" spans="1:50" x14ac:dyDescent="0.2">
      <c r="A164" s="54">
        <v>116.145251397</v>
      </c>
      <c r="B164" s="54">
        <v>2.38645E-3</v>
      </c>
      <c r="C164" s="54">
        <v>1.3887229999999999E-3</v>
      </c>
      <c r="D164" s="54">
        <v>4.832271E-3</v>
      </c>
      <c r="E164" s="54">
        <v>4.4563579999999997E-3</v>
      </c>
      <c r="F164" s="54">
        <v>7.0738870000000001E-3</v>
      </c>
      <c r="G164" s="54">
        <v>3.6760009999999999E-3</v>
      </c>
      <c r="H164" s="54">
        <v>4.0131460000000004E-3</v>
      </c>
      <c r="I164" s="54">
        <v>2.1052229999999998E-3</v>
      </c>
      <c r="J164" s="54">
        <v>9.0210419999999999E-3</v>
      </c>
      <c r="K164" s="54">
        <v>1.6847050000000001E-3</v>
      </c>
      <c r="L164" s="54">
        <v>5.5192380000000001E-3</v>
      </c>
      <c r="M164" s="54">
        <v>3.0609109999999999E-3</v>
      </c>
      <c r="N164" s="54">
        <v>2.7849810000000002E-3</v>
      </c>
      <c r="O164" s="54">
        <v>3.9885270000000004E-3</v>
      </c>
      <c r="P164" s="54">
        <v>4.4176679999999996E-3</v>
      </c>
      <c r="Q164" s="54">
        <v>3.2371790000000002E-3</v>
      </c>
      <c r="R164" s="54">
        <v>2.8450429999999998E-3</v>
      </c>
      <c r="S164" s="54">
        <v>4.125269E-3</v>
      </c>
      <c r="T164" s="54">
        <v>5.0512899999999999E-3</v>
      </c>
      <c r="U164" s="54">
        <v>3.5019640000000002E-3</v>
      </c>
      <c r="V164" s="54">
        <v>2.7089800000000002E-3</v>
      </c>
      <c r="W164" s="54">
        <v>4.1345109999999996E-3</v>
      </c>
      <c r="X164" s="54">
        <v>3.2968469999999999E-3</v>
      </c>
      <c r="Y164" s="54">
        <v>3.8953519999999999E-3</v>
      </c>
      <c r="Z164" s="54">
        <v>4.2944369999999999E-3</v>
      </c>
      <c r="AA164" s="54">
        <v>3.112315E-3</v>
      </c>
      <c r="AB164" s="54">
        <v>2.117224E-3</v>
      </c>
      <c r="AC164" s="54">
        <v>3.0793019999999999E-3</v>
      </c>
      <c r="AD164" s="54">
        <v>2.1562230000000001E-3</v>
      </c>
      <c r="AE164" s="54">
        <v>2.347577E-3</v>
      </c>
      <c r="AF164" s="54">
        <v>2.8294879999999998E-3</v>
      </c>
      <c r="AG164" s="54">
        <v>2.4967629999999999E-3</v>
      </c>
      <c r="AH164" s="54">
        <v>1.88339E-3</v>
      </c>
      <c r="AI164" s="54">
        <v>2.9486130000000001E-3</v>
      </c>
      <c r="AJ164" s="54">
        <v>1.9053379999999999E-3</v>
      </c>
      <c r="AK164" s="54">
        <v>4.3157719999999998E-3</v>
      </c>
      <c r="AL164" s="54">
        <v>2.215804E-3</v>
      </c>
      <c r="AM164" s="54">
        <v>3.6634800000000002E-3</v>
      </c>
      <c r="AN164" s="54">
        <v>9.2512889999999993E-3</v>
      </c>
      <c r="AO164" s="54">
        <v>2.1979669999999999E-3</v>
      </c>
      <c r="AP164" s="54">
        <v>3.1861110000000002E-3</v>
      </c>
      <c r="AQ164" s="54">
        <v>1.2109200000000001E-3</v>
      </c>
      <c r="AR164" s="54">
        <v>2.5488960000000001E-3</v>
      </c>
      <c r="AS164" s="54">
        <v>1.8098330000000001E-3</v>
      </c>
      <c r="AT164" s="54">
        <v>3.198097E-3</v>
      </c>
      <c r="AU164" s="54">
        <v>1.122729E-3</v>
      </c>
      <c r="AV164" s="54">
        <v>3.9404899999999996E-3</v>
      </c>
      <c r="AW164" s="54">
        <v>3.081477E-3</v>
      </c>
      <c r="AX164" s="54">
        <v>3.3866360000000002E-3</v>
      </c>
    </row>
    <row r="165" spans="1:50" x14ac:dyDescent="0.2">
      <c r="A165" s="54">
        <v>117.150837989</v>
      </c>
      <c r="B165" s="54">
        <v>2.2600340000000002E-3</v>
      </c>
      <c r="C165" s="54">
        <v>1.5752400000000001E-3</v>
      </c>
      <c r="D165" s="54">
        <v>4.5600390000000001E-3</v>
      </c>
      <c r="E165" s="54">
        <v>4.2769030000000003E-3</v>
      </c>
      <c r="F165" s="54">
        <v>7.5504830000000002E-3</v>
      </c>
      <c r="G165" s="54">
        <v>3.2012759999999999E-3</v>
      </c>
      <c r="H165" s="54">
        <v>3.886535E-3</v>
      </c>
      <c r="I165" s="54">
        <v>2.228715E-3</v>
      </c>
      <c r="J165" s="54">
        <v>8.8204479999999998E-3</v>
      </c>
      <c r="K165" s="54">
        <v>1.6341979999999999E-3</v>
      </c>
      <c r="L165" s="54">
        <v>5.5035049999999997E-3</v>
      </c>
      <c r="M165" s="54">
        <v>3.0623289999999999E-3</v>
      </c>
      <c r="N165" s="54">
        <v>2.6346350000000002E-3</v>
      </c>
      <c r="O165" s="54">
        <v>3.9235010000000002E-3</v>
      </c>
      <c r="P165" s="54">
        <v>4.2174090000000001E-3</v>
      </c>
      <c r="Q165" s="54">
        <v>2.702781E-3</v>
      </c>
      <c r="R165" s="54">
        <v>2.7718590000000002E-3</v>
      </c>
      <c r="S165" s="54">
        <v>3.7935009999999999E-3</v>
      </c>
      <c r="T165" s="54">
        <v>5.162158E-3</v>
      </c>
      <c r="U165" s="54">
        <v>3.3281890000000001E-3</v>
      </c>
      <c r="V165" s="54">
        <v>2.6707060000000001E-3</v>
      </c>
      <c r="W165" s="54">
        <v>4.4226170000000002E-3</v>
      </c>
      <c r="X165" s="54">
        <v>3.286677E-3</v>
      </c>
      <c r="Y165" s="54">
        <v>4.0222950000000004E-3</v>
      </c>
      <c r="Z165" s="54">
        <v>4.3006060000000002E-3</v>
      </c>
      <c r="AA165" s="54">
        <v>3.3996149999999999E-3</v>
      </c>
      <c r="AB165" s="54">
        <v>2.0210430000000001E-3</v>
      </c>
      <c r="AC165" s="54">
        <v>3.2308789999999999E-3</v>
      </c>
      <c r="AD165" s="54">
        <v>2.1878539999999999E-3</v>
      </c>
      <c r="AE165" s="54">
        <v>2.180848E-3</v>
      </c>
      <c r="AF165" s="54">
        <v>2.7202250000000002E-3</v>
      </c>
      <c r="AG165" s="54">
        <v>2.3109519999999998E-3</v>
      </c>
      <c r="AH165" s="54">
        <v>1.7532260000000001E-3</v>
      </c>
      <c r="AI165" s="54">
        <v>3.0471389999999999E-3</v>
      </c>
      <c r="AJ165" s="54">
        <v>1.815325E-3</v>
      </c>
      <c r="AK165" s="54">
        <v>3.7861739999999998E-3</v>
      </c>
      <c r="AL165" s="54">
        <v>2.1321909999999999E-3</v>
      </c>
      <c r="AM165" s="54">
        <v>3.5149830000000002E-3</v>
      </c>
      <c r="AN165" s="54">
        <v>8.5176580000000009E-3</v>
      </c>
      <c r="AO165" s="54">
        <v>2.179496E-3</v>
      </c>
      <c r="AP165" s="54">
        <v>2.8384870000000002E-3</v>
      </c>
      <c r="AQ165" s="54">
        <v>1.1711969999999999E-3</v>
      </c>
      <c r="AR165" s="54">
        <v>2.4742269999999999E-3</v>
      </c>
      <c r="AS165" s="54">
        <v>1.839081E-3</v>
      </c>
      <c r="AT165" s="54">
        <v>3.0615299999999998E-3</v>
      </c>
      <c r="AU165" s="54">
        <v>1.0548420000000001E-3</v>
      </c>
      <c r="AV165" s="54">
        <v>4.0698669999999996E-3</v>
      </c>
      <c r="AW165" s="54">
        <v>3.0927720000000001E-3</v>
      </c>
      <c r="AX165" s="54">
        <v>3.226329E-3</v>
      </c>
    </row>
    <row r="166" spans="1:50" x14ac:dyDescent="0.2">
      <c r="A166" s="54">
        <v>118.156424581</v>
      </c>
      <c r="B166" s="54">
        <v>2.1692E-3</v>
      </c>
      <c r="C166" s="54">
        <v>1.35575E-3</v>
      </c>
      <c r="D166" s="54">
        <v>4.6937860000000001E-3</v>
      </c>
      <c r="E166" s="54">
        <v>4.0367659999999998E-3</v>
      </c>
      <c r="F166" s="54">
        <v>8.0657439999999997E-3</v>
      </c>
      <c r="G166" s="54">
        <v>3.013815E-3</v>
      </c>
      <c r="H166" s="54">
        <v>3.8429649999999998E-3</v>
      </c>
      <c r="I166" s="54">
        <v>2.3714640000000002E-3</v>
      </c>
      <c r="J166" s="54">
        <v>8.1163590000000001E-3</v>
      </c>
      <c r="K166" s="54">
        <v>1.689582E-3</v>
      </c>
      <c r="L166" s="54">
        <v>5.7045630000000002E-3</v>
      </c>
      <c r="M166" s="54">
        <v>3.062197E-3</v>
      </c>
      <c r="N166" s="54">
        <v>2.7381850000000002E-3</v>
      </c>
      <c r="O166" s="54">
        <v>3.7601029999999999E-3</v>
      </c>
      <c r="P166" s="54">
        <v>4.0283050000000003E-3</v>
      </c>
      <c r="Q166" s="54">
        <v>2.6260369999999999E-3</v>
      </c>
      <c r="R166" s="54">
        <v>2.8436540000000001E-3</v>
      </c>
      <c r="S166" s="54">
        <v>4.1106060000000002E-3</v>
      </c>
      <c r="T166" s="54">
        <v>5.2836879999999999E-3</v>
      </c>
      <c r="U166" s="54">
        <v>3.4964200000000001E-3</v>
      </c>
      <c r="V166" s="54">
        <v>2.68637E-3</v>
      </c>
      <c r="W166" s="54">
        <v>4.5304439999999998E-3</v>
      </c>
      <c r="X166" s="54">
        <v>3.197666E-3</v>
      </c>
      <c r="Y166" s="54">
        <v>4.4212469999999997E-3</v>
      </c>
      <c r="Z166" s="54">
        <v>4.3864799999999999E-3</v>
      </c>
      <c r="AA166" s="54">
        <v>3.0986410000000001E-3</v>
      </c>
      <c r="AB166" s="54">
        <v>1.921797E-3</v>
      </c>
      <c r="AC166" s="54">
        <v>3.1156339999999999E-3</v>
      </c>
      <c r="AD166" s="54">
        <v>2.2441919999999999E-3</v>
      </c>
      <c r="AE166" s="54">
        <v>2.1599340000000001E-3</v>
      </c>
      <c r="AF166" s="54">
        <v>2.6419360000000001E-3</v>
      </c>
      <c r="AG166" s="54">
        <v>2.360787E-3</v>
      </c>
      <c r="AH166" s="54">
        <v>1.9166020000000001E-3</v>
      </c>
      <c r="AI166" s="54">
        <v>2.8383570000000001E-3</v>
      </c>
      <c r="AJ166" s="54">
        <v>1.843892E-3</v>
      </c>
      <c r="AK166" s="54">
        <v>3.801114E-3</v>
      </c>
      <c r="AL166" s="54">
        <v>2.139143E-3</v>
      </c>
      <c r="AM166" s="54">
        <v>3.4866279999999999E-3</v>
      </c>
      <c r="AN166" s="54">
        <v>7.8530400000000004E-3</v>
      </c>
      <c r="AO166" s="54">
        <v>2.19915E-3</v>
      </c>
      <c r="AP166" s="54">
        <v>2.6993329999999999E-3</v>
      </c>
      <c r="AQ166" s="54">
        <v>1.316663E-3</v>
      </c>
      <c r="AR166" s="54">
        <v>2.4349319999999999E-3</v>
      </c>
      <c r="AS166" s="54">
        <v>1.8317050000000001E-3</v>
      </c>
      <c r="AT166" s="54">
        <v>2.798629E-3</v>
      </c>
      <c r="AU166" s="54">
        <v>1.0530559999999999E-3</v>
      </c>
      <c r="AV166" s="54">
        <v>4.0882480000000001E-3</v>
      </c>
      <c r="AW166" s="54">
        <v>3.325831E-3</v>
      </c>
      <c r="AX166" s="54">
        <v>3.3490479999999999E-3</v>
      </c>
    </row>
    <row r="167" spans="1:50" x14ac:dyDescent="0.2">
      <c r="A167" s="54">
        <v>119.162011173</v>
      </c>
      <c r="B167" s="54">
        <v>2.195055E-3</v>
      </c>
      <c r="C167" s="54">
        <v>1.440864E-3</v>
      </c>
      <c r="D167" s="54">
        <v>4.4281449999999997E-3</v>
      </c>
      <c r="E167" s="54">
        <v>3.8464710000000002E-3</v>
      </c>
      <c r="F167" s="54">
        <v>8.6052109999999998E-3</v>
      </c>
      <c r="G167" s="54">
        <v>2.9427670000000002E-3</v>
      </c>
      <c r="H167" s="54">
        <v>3.6345470000000001E-3</v>
      </c>
      <c r="I167" s="54">
        <v>2.5607799999999999E-3</v>
      </c>
      <c r="J167" s="54">
        <v>7.1409450000000001E-3</v>
      </c>
      <c r="K167" s="54">
        <v>1.735466E-3</v>
      </c>
      <c r="L167" s="54">
        <v>5.276546E-3</v>
      </c>
      <c r="M167" s="54">
        <v>3.362294E-3</v>
      </c>
      <c r="N167" s="54">
        <v>2.7603369999999999E-3</v>
      </c>
      <c r="O167" s="54">
        <v>3.66636E-3</v>
      </c>
      <c r="P167" s="54">
        <v>3.9115340000000004E-3</v>
      </c>
      <c r="Q167" s="54">
        <v>2.6640090000000002E-3</v>
      </c>
      <c r="R167" s="54">
        <v>2.8623569999999998E-3</v>
      </c>
      <c r="S167" s="54">
        <v>3.9115779999999998E-3</v>
      </c>
      <c r="T167" s="54">
        <v>5.2394909999999998E-3</v>
      </c>
      <c r="U167" s="54">
        <v>3.415993E-3</v>
      </c>
      <c r="V167" s="54">
        <v>2.8089920000000002E-3</v>
      </c>
      <c r="W167" s="54">
        <v>4.4627470000000004E-3</v>
      </c>
      <c r="X167" s="54">
        <v>3.4965899999999999E-3</v>
      </c>
      <c r="Y167" s="54">
        <v>4.7466080000000003E-3</v>
      </c>
      <c r="Z167" s="54">
        <v>4.5393760000000003E-3</v>
      </c>
      <c r="AA167" s="54">
        <v>2.4674060000000001E-3</v>
      </c>
      <c r="AB167" s="54">
        <v>1.882334E-3</v>
      </c>
      <c r="AC167" s="54">
        <v>2.986561E-3</v>
      </c>
      <c r="AD167" s="54">
        <v>2.2785269999999998E-3</v>
      </c>
      <c r="AE167" s="54">
        <v>2.3986960000000001E-3</v>
      </c>
      <c r="AF167" s="54">
        <v>2.4044840000000001E-3</v>
      </c>
      <c r="AG167" s="54">
        <v>2.513679E-3</v>
      </c>
      <c r="AH167" s="54">
        <v>1.7949280000000001E-3</v>
      </c>
      <c r="AI167" s="54">
        <v>2.8137079999999998E-3</v>
      </c>
      <c r="AJ167" s="54">
        <v>1.8850049999999999E-3</v>
      </c>
      <c r="AK167" s="54">
        <v>3.4941740000000001E-3</v>
      </c>
      <c r="AL167" s="54">
        <v>2.280064E-3</v>
      </c>
      <c r="AM167" s="54">
        <v>3.4726829999999998E-3</v>
      </c>
      <c r="AN167" s="54">
        <v>7.147952E-3</v>
      </c>
      <c r="AO167" s="54">
        <v>2.2592440000000001E-3</v>
      </c>
      <c r="AP167" s="54">
        <v>2.9050450000000002E-3</v>
      </c>
      <c r="AQ167" s="54">
        <v>1.3214940000000001E-3</v>
      </c>
      <c r="AR167" s="54">
        <v>2.337207E-3</v>
      </c>
      <c r="AS167" s="54">
        <v>1.6873470000000001E-3</v>
      </c>
      <c r="AT167" s="54">
        <v>2.8193110000000001E-3</v>
      </c>
      <c r="AU167" s="54">
        <v>1.072167E-3</v>
      </c>
      <c r="AV167" s="54">
        <v>4.060035E-3</v>
      </c>
      <c r="AW167" s="54">
        <v>3.3604260000000001E-3</v>
      </c>
      <c r="AX167" s="54">
        <v>3.553502E-3</v>
      </c>
    </row>
    <row r="168" spans="1:50" x14ac:dyDescent="0.2">
      <c r="A168" s="54">
        <v>120.167597765</v>
      </c>
      <c r="B168" s="54">
        <v>2.2781469999999999E-3</v>
      </c>
      <c r="C168" s="54">
        <v>1.4925139999999999E-3</v>
      </c>
      <c r="D168" s="54">
        <v>4.6093230000000002E-3</v>
      </c>
      <c r="E168" s="54">
        <v>3.9408120000000001E-3</v>
      </c>
      <c r="F168" s="54">
        <v>9.1454989999999996E-3</v>
      </c>
      <c r="G168" s="54">
        <v>2.7958530000000001E-3</v>
      </c>
      <c r="H168" s="54">
        <v>3.412745E-3</v>
      </c>
      <c r="I168" s="54">
        <v>2.6832829999999998E-3</v>
      </c>
      <c r="J168" s="54">
        <v>5.8580469999999999E-3</v>
      </c>
      <c r="K168" s="54">
        <v>1.607886E-3</v>
      </c>
      <c r="L168" s="54">
        <v>4.4176709999999998E-3</v>
      </c>
      <c r="M168" s="54">
        <v>3.5992699999999999E-3</v>
      </c>
      <c r="N168" s="54">
        <v>2.6871719999999998E-3</v>
      </c>
      <c r="O168" s="54">
        <v>3.81365E-3</v>
      </c>
      <c r="P168" s="54">
        <v>3.6184839999999999E-3</v>
      </c>
      <c r="Q168" s="54">
        <v>2.7627709999999998E-3</v>
      </c>
      <c r="R168" s="54">
        <v>2.7744829999999999E-3</v>
      </c>
      <c r="S168" s="54">
        <v>3.4340059999999999E-3</v>
      </c>
      <c r="T168" s="54">
        <v>5.3160660000000004E-3</v>
      </c>
      <c r="U168" s="54">
        <v>3.4169159999999999E-3</v>
      </c>
      <c r="V168" s="54">
        <v>3.1047010000000001E-3</v>
      </c>
      <c r="W168" s="54">
        <v>4.404425E-3</v>
      </c>
      <c r="X168" s="54">
        <v>3.6064170000000002E-3</v>
      </c>
      <c r="Y168" s="54">
        <v>4.8289350000000003E-3</v>
      </c>
      <c r="Z168" s="54">
        <v>4.7166819999999998E-3</v>
      </c>
      <c r="AA168" s="54">
        <v>2.2185719999999998E-3</v>
      </c>
      <c r="AB168" s="54">
        <v>1.86531E-3</v>
      </c>
      <c r="AC168" s="54">
        <v>3.030507E-3</v>
      </c>
      <c r="AD168" s="54">
        <v>2.3317469999999999E-3</v>
      </c>
      <c r="AE168" s="54">
        <v>2.4930180000000001E-3</v>
      </c>
      <c r="AF168" s="54">
        <v>2.352509E-3</v>
      </c>
      <c r="AG168" s="54">
        <v>2.4888710000000001E-3</v>
      </c>
      <c r="AH168" s="54">
        <v>1.7215069999999999E-3</v>
      </c>
      <c r="AI168" s="54">
        <v>2.813524E-3</v>
      </c>
      <c r="AJ168" s="54">
        <v>2.0642389999999998E-3</v>
      </c>
      <c r="AK168" s="54">
        <v>3.167638E-3</v>
      </c>
      <c r="AL168" s="54">
        <v>2.5114400000000002E-3</v>
      </c>
      <c r="AM168" s="54">
        <v>3.4660070000000001E-3</v>
      </c>
      <c r="AN168" s="54">
        <v>6.6921109999999997E-3</v>
      </c>
      <c r="AO168" s="54">
        <v>2.3318520000000001E-3</v>
      </c>
      <c r="AP168" s="54">
        <v>2.847933E-3</v>
      </c>
      <c r="AQ168" s="54">
        <v>1.529128E-3</v>
      </c>
      <c r="AR168" s="54">
        <v>2.2938070000000001E-3</v>
      </c>
      <c r="AS168" s="54">
        <v>1.5054269999999999E-3</v>
      </c>
      <c r="AT168" s="54">
        <v>2.784992E-3</v>
      </c>
      <c r="AU168" s="54">
        <v>1.012043E-3</v>
      </c>
      <c r="AV168" s="54">
        <v>4.0432829999999999E-3</v>
      </c>
      <c r="AW168" s="54">
        <v>3.2641150000000002E-3</v>
      </c>
      <c r="AX168" s="54">
        <v>3.3203070000000002E-3</v>
      </c>
    </row>
    <row r="169" spans="1:50" x14ac:dyDescent="0.2">
      <c r="A169" s="54">
        <v>121.173184358</v>
      </c>
      <c r="B169" s="54">
        <v>2.4061149999999999E-3</v>
      </c>
      <c r="C169" s="54">
        <v>1.4899329999999999E-3</v>
      </c>
      <c r="D169" s="54">
        <v>4.606761E-3</v>
      </c>
      <c r="E169" s="54">
        <v>3.398575E-3</v>
      </c>
      <c r="F169" s="54">
        <v>9.6639169999999993E-3</v>
      </c>
      <c r="G169" s="54">
        <v>2.6279680000000001E-3</v>
      </c>
      <c r="H169" s="54">
        <v>3.6196890000000002E-3</v>
      </c>
      <c r="I169" s="54">
        <v>2.8698600000000001E-3</v>
      </c>
      <c r="J169" s="54">
        <v>5.0747780000000003E-3</v>
      </c>
      <c r="K169" s="54">
        <v>1.4208580000000001E-3</v>
      </c>
      <c r="L169" s="54">
        <v>4.3766400000000002E-3</v>
      </c>
      <c r="M169" s="54">
        <v>3.572698E-3</v>
      </c>
      <c r="N169" s="54">
        <v>2.5354269999999998E-3</v>
      </c>
      <c r="O169" s="54">
        <v>3.8548739999999999E-3</v>
      </c>
      <c r="P169" s="54">
        <v>3.62539E-3</v>
      </c>
      <c r="Q169" s="54">
        <v>2.893694E-3</v>
      </c>
      <c r="R169" s="54">
        <v>2.719333E-3</v>
      </c>
      <c r="S169" s="54">
        <v>3.193417E-3</v>
      </c>
      <c r="T169" s="54">
        <v>4.9951149999999996E-3</v>
      </c>
      <c r="U169" s="54">
        <v>3.4840930000000002E-3</v>
      </c>
      <c r="V169" s="54">
        <v>3.0992659999999998E-3</v>
      </c>
      <c r="W169" s="54">
        <v>4.1597029999999998E-3</v>
      </c>
      <c r="X169" s="54">
        <v>3.4668810000000002E-3</v>
      </c>
      <c r="Y169" s="54">
        <v>4.8844969999999998E-3</v>
      </c>
      <c r="Z169" s="54">
        <v>4.8690729999999998E-3</v>
      </c>
      <c r="AA169" s="54">
        <v>2.5032380000000001E-3</v>
      </c>
      <c r="AB169" s="54">
        <v>1.8518510000000001E-3</v>
      </c>
      <c r="AC169" s="54">
        <v>3.108385E-3</v>
      </c>
      <c r="AD169" s="54">
        <v>2.3602879999999999E-3</v>
      </c>
      <c r="AE169" s="54">
        <v>2.467552E-3</v>
      </c>
      <c r="AF169" s="54">
        <v>2.4069030000000002E-3</v>
      </c>
      <c r="AG169" s="54">
        <v>2.4024710000000002E-3</v>
      </c>
      <c r="AH169" s="54">
        <v>1.8095159999999999E-3</v>
      </c>
      <c r="AI169" s="54">
        <v>2.8431680000000001E-3</v>
      </c>
      <c r="AJ169" s="54">
        <v>2.185939E-3</v>
      </c>
      <c r="AK169" s="54">
        <v>3.3085100000000002E-3</v>
      </c>
      <c r="AL169" s="54">
        <v>2.7522520000000002E-3</v>
      </c>
      <c r="AM169" s="54">
        <v>3.510989E-3</v>
      </c>
      <c r="AN169" s="54">
        <v>6.3855750000000001E-3</v>
      </c>
      <c r="AO169" s="54">
        <v>2.432732E-3</v>
      </c>
      <c r="AP169" s="54">
        <v>2.478563E-3</v>
      </c>
      <c r="AQ169" s="54">
        <v>1.884522E-3</v>
      </c>
      <c r="AR169" s="54">
        <v>2.3424489999999999E-3</v>
      </c>
      <c r="AS169" s="54">
        <v>1.5303000000000001E-3</v>
      </c>
      <c r="AT169" s="54">
        <v>2.7979369999999999E-3</v>
      </c>
      <c r="AU169" s="54">
        <v>1.141087E-3</v>
      </c>
      <c r="AV169" s="54">
        <v>4.0737020000000002E-3</v>
      </c>
      <c r="AW169" s="54">
        <v>2.8562769999999999E-3</v>
      </c>
      <c r="AX169" s="54">
        <v>3.178826E-3</v>
      </c>
    </row>
    <row r="170" spans="1:50" x14ac:dyDescent="0.2">
      <c r="A170" s="54">
        <v>122.17877095</v>
      </c>
      <c r="B170" s="54">
        <v>2.5870490000000001E-3</v>
      </c>
      <c r="C170" s="54">
        <v>1.5163119999999999E-3</v>
      </c>
      <c r="D170" s="54">
        <v>3.9722840000000004E-3</v>
      </c>
      <c r="E170" s="54">
        <v>3.3718699999999999E-3</v>
      </c>
      <c r="F170" s="54">
        <v>1.0109808E-2</v>
      </c>
      <c r="G170" s="54">
        <v>2.5263320000000001E-3</v>
      </c>
      <c r="H170" s="54">
        <v>3.4536609999999998E-3</v>
      </c>
      <c r="I170" s="54">
        <v>3.0177540000000001E-3</v>
      </c>
      <c r="J170" s="54">
        <v>4.687381E-3</v>
      </c>
      <c r="K170" s="54">
        <v>1.345434E-3</v>
      </c>
      <c r="L170" s="54">
        <v>4.7524919999999997E-3</v>
      </c>
      <c r="M170" s="54">
        <v>3.6143709999999999E-3</v>
      </c>
      <c r="N170" s="54">
        <v>2.2229110000000002E-3</v>
      </c>
      <c r="O170" s="54">
        <v>4.1179700000000003E-3</v>
      </c>
      <c r="P170" s="54">
        <v>3.5962630000000002E-3</v>
      </c>
      <c r="Q170" s="54">
        <v>2.908529E-3</v>
      </c>
      <c r="R170" s="54">
        <v>2.731753E-3</v>
      </c>
      <c r="S170" s="54">
        <v>3.5177400000000001E-3</v>
      </c>
      <c r="T170" s="54">
        <v>5.0949319999999999E-3</v>
      </c>
      <c r="U170" s="54">
        <v>3.4254680000000001E-3</v>
      </c>
      <c r="V170" s="54">
        <v>2.9017259999999999E-3</v>
      </c>
      <c r="W170" s="54">
        <v>4.0213189999999998E-3</v>
      </c>
      <c r="X170" s="54">
        <v>3.018901E-3</v>
      </c>
      <c r="Y170" s="54">
        <v>4.6563000000000004E-3</v>
      </c>
      <c r="Z170" s="54">
        <v>4.9457590000000001E-3</v>
      </c>
      <c r="AA170" s="54">
        <v>2.9570880000000001E-3</v>
      </c>
      <c r="AB170" s="54">
        <v>1.7896329999999999E-3</v>
      </c>
      <c r="AC170" s="54">
        <v>3.3813070000000001E-3</v>
      </c>
      <c r="AD170" s="54">
        <v>2.406076E-3</v>
      </c>
      <c r="AE170" s="54">
        <v>2.38354E-3</v>
      </c>
      <c r="AF170" s="54">
        <v>2.4495329999999998E-3</v>
      </c>
      <c r="AG170" s="54">
        <v>2.4002490000000001E-3</v>
      </c>
      <c r="AH170" s="54">
        <v>1.7104970000000001E-3</v>
      </c>
      <c r="AI170" s="54">
        <v>2.7945919999999998E-3</v>
      </c>
      <c r="AJ170" s="54">
        <v>2.2408580000000001E-3</v>
      </c>
      <c r="AK170" s="54">
        <v>2.9474359999999999E-3</v>
      </c>
      <c r="AL170" s="54">
        <v>2.9050270000000001E-3</v>
      </c>
      <c r="AM170" s="54">
        <v>3.5553429999999999E-3</v>
      </c>
      <c r="AN170" s="54">
        <v>6.0173300000000004E-3</v>
      </c>
      <c r="AO170" s="54">
        <v>2.5942389999999999E-3</v>
      </c>
      <c r="AP170" s="54">
        <v>2.5061329999999998E-3</v>
      </c>
      <c r="AQ170" s="54">
        <v>2.0083570000000001E-3</v>
      </c>
      <c r="AR170" s="54">
        <v>2.43254E-3</v>
      </c>
      <c r="AS170" s="54">
        <v>1.633228E-3</v>
      </c>
      <c r="AT170" s="54">
        <v>3.0069369999999999E-3</v>
      </c>
      <c r="AU170" s="54">
        <v>9.2078500000000003E-4</v>
      </c>
      <c r="AV170" s="54">
        <v>4.0525659999999996E-3</v>
      </c>
      <c r="AW170" s="54">
        <v>2.738515E-3</v>
      </c>
      <c r="AX170" s="54">
        <v>3.4655810000000001E-3</v>
      </c>
    </row>
    <row r="171" spans="1:50" x14ac:dyDescent="0.2">
      <c r="A171" s="54">
        <v>123.184357542</v>
      </c>
      <c r="B171" s="54">
        <v>2.7493159999999999E-3</v>
      </c>
      <c r="C171" s="54">
        <v>1.543518E-3</v>
      </c>
      <c r="D171" s="54">
        <v>4.0530519999999997E-3</v>
      </c>
      <c r="E171" s="54">
        <v>3.2623510000000001E-3</v>
      </c>
      <c r="F171" s="54">
        <v>1.0457571000000001E-2</v>
      </c>
      <c r="G171" s="54">
        <v>2.4667740000000001E-3</v>
      </c>
      <c r="H171" s="54">
        <v>3.1764710000000002E-3</v>
      </c>
      <c r="I171" s="54">
        <v>3.1331649999999998E-3</v>
      </c>
      <c r="J171" s="54">
        <v>4.4460330000000003E-3</v>
      </c>
      <c r="K171" s="54">
        <v>1.3395989999999999E-3</v>
      </c>
      <c r="L171" s="54">
        <v>4.8158460000000004E-3</v>
      </c>
      <c r="M171" s="54">
        <v>3.5511589999999999E-3</v>
      </c>
      <c r="N171" s="54">
        <v>2.2402810000000002E-3</v>
      </c>
      <c r="O171" s="54">
        <v>4.0428479999999999E-3</v>
      </c>
      <c r="P171" s="54">
        <v>3.521433E-3</v>
      </c>
      <c r="Q171" s="54">
        <v>2.6491420000000002E-3</v>
      </c>
      <c r="R171" s="54">
        <v>2.6342190000000001E-3</v>
      </c>
      <c r="S171" s="54">
        <v>3.636846E-3</v>
      </c>
      <c r="T171" s="54">
        <v>5.0026460000000003E-3</v>
      </c>
      <c r="U171" s="54">
        <v>3.4078580000000002E-3</v>
      </c>
      <c r="V171" s="54">
        <v>2.9790530000000002E-3</v>
      </c>
      <c r="W171" s="54">
        <v>3.9678860000000003E-3</v>
      </c>
      <c r="X171" s="54">
        <v>3.3167499999999998E-3</v>
      </c>
      <c r="Y171" s="54">
        <v>4.6605370000000002E-3</v>
      </c>
      <c r="Z171" s="54">
        <v>4.9160569999999997E-3</v>
      </c>
      <c r="AA171" s="54">
        <v>3.1305130000000001E-3</v>
      </c>
      <c r="AB171" s="54">
        <v>1.7218089999999999E-3</v>
      </c>
      <c r="AC171" s="54">
        <v>3.221355E-3</v>
      </c>
      <c r="AD171" s="54">
        <v>2.4433060000000001E-3</v>
      </c>
      <c r="AE171" s="54">
        <v>2.3705649999999998E-3</v>
      </c>
      <c r="AF171" s="54">
        <v>2.5589480000000001E-3</v>
      </c>
      <c r="AG171" s="54">
        <v>2.4477600000000002E-3</v>
      </c>
      <c r="AH171" s="54">
        <v>1.7567209999999999E-3</v>
      </c>
      <c r="AI171" s="54">
        <v>2.6910889999999998E-3</v>
      </c>
      <c r="AJ171" s="54">
        <v>2.3001919999999999E-3</v>
      </c>
      <c r="AK171" s="54">
        <v>2.9868519999999999E-3</v>
      </c>
      <c r="AL171" s="54">
        <v>2.9087240000000001E-3</v>
      </c>
      <c r="AM171" s="54">
        <v>3.6844379999999999E-3</v>
      </c>
      <c r="AN171" s="54">
        <v>5.7908910000000003E-3</v>
      </c>
      <c r="AO171" s="54">
        <v>2.7666000000000001E-3</v>
      </c>
      <c r="AP171" s="54">
        <v>2.8340980000000002E-3</v>
      </c>
      <c r="AQ171" s="54">
        <v>1.916358E-3</v>
      </c>
      <c r="AR171" s="54">
        <v>2.5210710000000002E-3</v>
      </c>
      <c r="AS171" s="54">
        <v>1.507548E-3</v>
      </c>
      <c r="AT171" s="54">
        <v>3.0974539999999999E-3</v>
      </c>
      <c r="AU171" s="54">
        <v>1.1185139999999999E-3</v>
      </c>
      <c r="AV171" s="54">
        <v>3.92246E-3</v>
      </c>
      <c r="AW171" s="54">
        <v>2.948577E-3</v>
      </c>
      <c r="AX171" s="54">
        <v>3.519477E-3</v>
      </c>
    </row>
    <row r="172" spans="1:50" x14ac:dyDescent="0.2">
      <c r="A172" s="54">
        <v>124.189944134</v>
      </c>
      <c r="B172" s="54">
        <v>2.8896360000000001E-3</v>
      </c>
      <c r="C172" s="54">
        <v>1.5750860000000001E-3</v>
      </c>
      <c r="D172" s="54">
        <v>3.9911180000000001E-3</v>
      </c>
      <c r="E172" s="54">
        <v>3.3227560000000001E-3</v>
      </c>
      <c r="F172" s="54">
        <v>1.0694822999999999E-2</v>
      </c>
      <c r="G172" s="54">
        <v>2.3895779999999998E-3</v>
      </c>
      <c r="H172" s="54">
        <v>3.066554E-3</v>
      </c>
      <c r="I172" s="54">
        <v>3.2846429999999999E-3</v>
      </c>
      <c r="J172" s="54">
        <v>4.5105800000000001E-3</v>
      </c>
      <c r="K172" s="54">
        <v>1.412852E-3</v>
      </c>
      <c r="L172" s="54">
        <v>4.3075140000000001E-3</v>
      </c>
      <c r="M172" s="54">
        <v>3.292396E-3</v>
      </c>
      <c r="N172" s="54">
        <v>2.2048039999999999E-3</v>
      </c>
      <c r="O172" s="54">
        <v>3.562623E-3</v>
      </c>
      <c r="P172" s="54">
        <v>3.33293E-3</v>
      </c>
      <c r="Q172" s="54">
        <v>2.7393550000000002E-3</v>
      </c>
      <c r="R172" s="54">
        <v>2.5262990000000001E-3</v>
      </c>
      <c r="S172" s="54">
        <v>3.3439670000000002E-3</v>
      </c>
      <c r="T172" s="54">
        <v>5.0985800000000001E-3</v>
      </c>
      <c r="U172" s="54">
        <v>3.2444710000000001E-3</v>
      </c>
      <c r="V172" s="54">
        <v>3.1762270000000002E-3</v>
      </c>
      <c r="W172" s="54">
        <v>4.1794349999999996E-3</v>
      </c>
      <c r="X172" s="54">
        <v>3.4412309999999999E-3</v>
      </c>
      <c r="Y172" s="54">
        <v>4.7487529999999997E-3</v>
      </c>
      <c r="Z172" s="54">
        <v>4.7984359999999997E-3</v>
      </c>
      <c r="AA172" s="54">
        <v>2.9317829999999999E-3</v>
      </c>
      <c r="AB172" s="54">
        <v>1.6938109999999999E-3</v>
      </c>
      <c r="AC172" s="54">
        <v>3.42655E-3</v>
      </c>
      <c r="AD172" s="54">
        <v>2.4615000000000001E-3</v>
      </c>
      <c r="AE172" s="54">
        <v>2.426718E-3</v>
      </c>
      <c r="AF172" s="54">
        <v>2.530708E-3</v>
      </c>
      <c r="AG172" s="54">
        <v>2.6290530000000001E-3</v>
      </c>
      <c r="AH172" s="54">
        <v>1.898006E-3</v>
      </c>
      <c r="AI172" s="54">
        <v>2.8030640000000001E-3</v>
      </c>
      <c r="AJ172" s="54">
        <v>2.267182E-3</v>
      </c>
      <c r="AK172" s="54">
        <v>2.8425289999999999E-3</v>
      </c>
      <c r="AL172" s="54">
        <v>2.8351090000000002E-3</v>
      </c>
      <c r="AM172" s="54">
        <v>3.8073780000000002E-3</v>
      </c>
      <c r="AN172" s="54">
        <v>5.5642850000000004E-3</v>
      </c>
      <c r="AO172" s="54">
        <v>2.856304E-3</v>
      </c>
      <c r="AP172" s="54">
        <v>2.74931E-3</v>
      </c>
      <c r="AQ172" s="54">
        <v>1.8108110000000001E-3</v>
      </c>
      <c r="AR172" s="54">
        <v>2.6478890000000001E-3</v>
      </c>
      <c r="AS172" s="54">
        <v>1.4548530000000001E-3</v>
      </c>
      <c r="AT172" s="54">
        <v>3.136968E-3</v>
      </c>
      <c r="AU172" s="54">
        <v>9.7559000000000003E-4</v>
      </c>
      <c r="AV172" s="54">
        <v>3.8815049999999999E-3</v>
      </c>
      <c r="AW172" s="54">
        <v>2.662981E-3</v>
      </c>
      <c r="AX172" s="54">
        <v>3.6889290000000001E-3</v>
      </c>
    </row>
    <row r="173" spans="1:50" x14ac:dyDescent="0.2">
      <c r="A173" s="54">
        <v>125.195530726</v>
      </c>
      <c r="B173" s="54">
        <v>2.917827E-3</v>
      </c>
      <c r="C173" s="54">
        <v>1.612215E-3</v>
      </c>
      <c r="D173" s="54">
        <v>3.6988960000000001E-3</v>
      </c>
      <c r="E173" s="54">
        <v>3.3238149999999999E-3</v>
      </c>
      <c r="F173" s="54">
        <v>1.0842991999999999E-2</v>
      </c>
      <c r="G173" s="54">
        <v>2.2822229999999999E-3</v>
      </c>
      <c r="H173" s="54">
        <v>3.0140449999999999E-3</v>
      </c>
      <c r="I173" s="54">
        <v>3.3794509999999999E-3</v>
      </c>
      <c r="J173" s="54">
        <v>4.8890339999999996E-3</v>
      </c>
      <c r="K173" s="54">
        <v>1.525099E-3</v>
      </c>
      <c r="L173" s="54">
        <v>3.9645069999999999E-3</v>
      </c>
      <c r="M173" s="54">
        <v>3.0217299999999998E-3</v>
      </c>
      <c r="N173" s="54">
        <v>2.260406E-3</v>
      </c>
      <c r="O173" s="54">
        <v>3.0155149999999999E-3</v>
      </c>
      <c r="P173" s="54">
        <v>3.101445E-3</v>
      </c>
      <c r="Q173" s="54">
        <v>2.8408650000000001E-3</v>
      </c>
      <c r="R173" s="54">
        <v>2.5014199999999999E-3</v>
      </c>
      <c r="S173" s="54">
        <v>3.3648240000000002E-3</v>
      </c>
      <c r="T173" s="54">
        <v>4.8527709999999996E-3</v>
      </c>
      <c r="U173" s="54">
        <v>3.2417040000000002E-3</v>
      </c>
      <c r="V173" s="54">
        <v>3.065562E-3</v>
      </c>
      <c r="W173" s="54">
        <v>4.2509590000000003E-3</v>
      </c>
      <c r="X173" s="54">
        <v>3.568295E-3</v>
      </c>
      <c r="Y173" s="54">
        <v>4.542903E-3</v>
      </c>
      <c r="Z173" s="54">
        <v>4.6481939999999996E-3</v>
      </c>
      <c r="AA173" s="54">
        <v>2.8220419999999999E-3</v>
      </c>
      <c r="AB173" s="54">
        <v>1.6904890000000001E-3</v>
      </c>
      <c r="AC173" s="54">
        <v>3.177484E-3</v>
      </c>
      <c r="AD173" s="54">
        <v>2.5237269999999999E-3</v>
      </c>
      <c r="AE173" s="54">
        <v>2.4429909999999998E-3</v>
      </c>
      <c r="AF173" s="54">
        <v>2.3610179999999999E-3</v>
      </c>
      <c r="AG173" s="54">
        <v>2.8692209999999999E-3</v>
      </c>
      <c r="AH173" s="54">
        <v>1.8982599999999999E-3</v>
      </c>
      <c r="AI173" s="54">
        <v>2.7936390000000001E-3</v>
      </c>
      <c r="AJ173" s="54">
        <v>2.1407359999999999E-3</v>
      </c>
      <c r="AK173" s="54">
        <v>2.681082E-3</v>
      </c>
      <c r="AL173" s="54">
        <v>2.7285690000000001E-3</v>
      </c>
      <c r="AM173" s="54">
        <v>3.8901019999999999E-3</v>
      </c>
      <c r="AN173" s="54">
        <v>5.2413640000000001E-3</v>
      </c>
      <c r="AO173" s="54">
        <v>2.795166E-3</v>
      </c>
      <c r="AP173" s="54">
        <v>2.690221E-3</v>
      </c>
      <c r="AQ173" s="54">
        <v>1.575222E-3</v>
      </c>
      <c r="AR173" s="54">
        <v>2.7901789999999998E-3</v>
      </c>
      <c r="AS173" s="54">
        <v>1.6918790000000001E-3</v>
      </c>
      <c r="AT173" s="54">
        <v>3.0509959999999998E-3</v>
      </c>
      <c r="AU173" s="54">
        <v>9.8259999999999992E-4</v>
      </c>
      <c r="AV173" s="54">
        <v>3.9953899999999997E-3</v>
      </c>
      <c r="AW173" s="54">
        <v>2.5054830000000002E-3</v>
      </c>
      <c r="AX173" s="54">
        <v>3.6988160000000002E-3</v>
      </c>
    </row>
    <row r="174" spans="1:50" x14ac:dyDescent="0.2">
      <c r="A174" s="54">
        <v>126.201117318</v>
      </c>
      <c r="B174" s="54">
        <v>2.9076079999999999E-3</v>
      </c>
      <c r="C174" s="54">
        <v>1.65321E-3</v>
      </c>
      <c r="D174" s="54">
        <v>3.9895900000000003E-3</v>
      </c>
      <c r="E174" s="54">
        <v>3.1461919999999999E-3</v>
      </c>
      <c r="F174" s="54">
        <v>1.0944064999999999E-2</v>
      </c>
      <c r="G174" s="54">
        <v>2.2944430000000002E-3</v>
      </c>
      <c r="H174" s="54">
        <v>2.940781E-3</v>
      </c>
      <c r="I174" s="54">
        <v>3.503365E-3</v>
      </c>
      <c r="J174" s="54">
        <v>6.089835E-3</v>
      </c>
      <c r="K174" s="54">
        <v>1.6216010000000001E-3</v>
      </c>
      <c r="L174" s="54">
        <v>4.0802110000000003E-3</v>
      </c>
      <c r="M174" s="54">
        <v>3.0645120000000001E-3</v>
      </c>
      <c r="N174" s="54">
        <v>2.2859519999999999E-3</v>
      </c>
      <c r="O174" s="54">
        <v>2.8791229999999999E-3</v>
      </c>
      <c r="P174" s="54">
        <v>3.0725629999999999E-3</v>
      </c>
      <c r="Q174" s="54">
        <v>2.8270790000000001E-3</v>
      </c>
      <c r="R174" s="54">
        <v>2.6913929999999998E-3</v>
      </c>
      <c r="S174" s="54">
        <v>3.7138729999999999E-3</v>
      </c>
      <c r="T174" s="54">
        <v>4.9047079999999998E-3</v>
      </c>
      <c r="U174" s="54">
        <v>3.2833530000000001E-3</v>
      </c>
      <c r="V174" s="54">
        <v>3.1363419999999999E-3</v>
      </c>
      <c r="W174" s="54">
        <v>4.079938E-3</v>
      </c>
      <c r="X174" s="54">
        <v>3.3197740000000002E-3</v>
      </c>
      <c r="Y174" s="54">
        <v>4.6439089999999999E-3</v>
      </c>
      <c r="Z174" s="54">
        <v>4.5711939999999998E-3</v>
      </c>
      <c r="AA174" s="54">
        <v>2.828615E-3</v>
      </c>
      <c r="AB174" s="54">
        <v>1.679126E-3</v>
      </c>
      <c r="AC174" s="54">
        <v>2.9609910000000001E-3</v>
      </c>
      <c r="AD174" s="54">
        <v>2.5286599999999998E-3</v>
      </c>
      <c r="AE174" s="54">
        <v>2.345307E-3</v>
      </c>
      <c r="AF174" s="54">
        <v>2.288638E-3</v>
      </c>
      <c r="AG174" s="54">
        <v>2.7820840000000002E-3</v>
      </c>
      <c r="AH174" s="54">
        <v>1.8409139999999999E-3</v>
      </c>
      <c r="AI174" s="54">
        <v>2.7534460000000001E-3</v>
      </c>
      <c r="AJ174" s="54">
        <v>2.3611209999999999E-3</v>
      </c>
      <c r="AK174" s="54">
        <v>2.5571610000000001E-3</v>
      </c>
      <c r="AL174" s="54">
        <v>2.5656770000000001E-3</v>
      </c>
      <c r="AM174" s="54">
        <v>3.8182200000000002E-3</v>
      </c>
      <c r="AN174" s="54">
        <v>5.1431109999999997E-3</v>
      </c>
      <c r="AO174" s="54">
        <v>2.7415989999999999E-3</v>
      </c>
      <c r="AP174" s="54">
        <v>2.8034090000000002E-3</v>
      </c>
      <c r="AQ174" s="54">
        <v>1.5721719999999999E-3</v>
      </c>
      <c r="AR174" s="54">
        <v>2.8935240000000002E-3</v>
      </c>
      <c r="AS174" s="54">
        <v>1.9104289999999999E-3</v>
      </c>
      <c r="AT174" s="54">
        <v>3.0473599999999998E-3</v>
      </c>
      <c r="AU174" s="54">
        <v>1.098466E-3</v>
      </c>
      <c r="AV174" s="54">
        <v>4.0730089999999998E-3</v>
      </c>
      <c r="AW174" s="54">
        <v>2.6848380000000002E-3</v>
      </c>
      <c r="AX174" s="54">
        <v>3.5181679999999999E-3</v>
      </c>
    </row>
    <row r="175" spans="1:50" x14ac:dyDescent="0.2">
      <c r="A175" s="54">
        <v>127.20670391100001</v>
      </c>
      <c r="B175" s="54">
        <v>2.8487500000000002E-3</v>
      </c>
      <c r="C175" s="54">
        <v>1.702056E-3</v>
      </c>
      <c r="D175" s="54">
        <v>3.7250650000000001E-3</v>
      </c>
      <c r="E175" s="54">
        <v>3.205893E-3</v>
      </c>
      <c r="F175" s="54">
        <v>1.1036511000000001E-2</v>
      </c>
      <c r="G175" s="54">
        <v>2.345845E-3</v>
      </c>
      <c r="H175" s="54">
        <v>2.8221209999999999E-3</v>
      </c>
      <c r="I175" s="54">
        <v>3.4814889999999999E-3</v>
      </c>
      <c r="J175" s="54">
        <v>8.343896E-3</v>
      </c>
      <c r="K175" s="54">
        <v>1.677778E-3</v>
      </c>
      <c r="L175" s="54">
        <v>4.5731890000000001E-3</v>
      </c>
      <c r="M175" s="54">
        <v>2.9778019999999999E-3</v>
      </c>
      <c r="N175" s="54">
        <v>2.3872810000000002E-3</v>
      </c>
      <c r="O175" s="54">
        <v>2.6954679999999999E-3</v>
      </c>
      <c r="P175" s="54">
        <v>2.7175929999999999E-3</v>
      </c>
      <c r="Q175" s="54">
        <v>2.6869849999999998E-3</v>
      </c>
      <c r="R175" s="54">
        <v>2.8104470000000002E-3</v>
      </c>
      <c r="S175" s="54">
        <v>3.615189E-3</v>
      </c>
      <c r="T175" s="54">
        <v>5.0980289999999996E-3</v>
      </c>
      <c r="U175" s="54">
        <v>3.1477419999999998E-3</v>
      </c>
      <c r="V175" s="54">
        <v>3.3696609999999999E-3</v>
      </c>
      <c r="W175" s="54">
        <v>3.9368160000000001E-3</v>
      </c>
      <c r="X175" s="54">
        <v>3.1017499999999999E-3</v>
      </c>
      <c r="Y175" s="54">
        <v>4.6293699999999998E-3</v>
      </c>
      <c r="Z175" s="54">
        <v>4.6643570000000001E-3</v>
      </c>
      <c r="AA175" s="54">
        <v>2.86257E-3</v>
      </c>
      <c r="AB175" s="54">
        <v>1.6464610000000001E-3</v>
      </c>
      <c r="AC175" s="54">
        <v>3.3140579999999999E-3</v>
      </c>
      <c r="AD175" s="54">
        <v>2.5563500000000002E-3</v>
      </c>
      <c r="AE175" s="54">
        <v>2.2441929999999998E-3</v>
      </c>
      <c r="AF175" s="54">
        <v>2.2794389999999999E-3</v>
      </c>
      <c r="AG175" s="54">
        <v>2.8730100000000001E-3</v>
      </c>
      <c r="AH175" s="54">
        <v>1.9153320000000001E-3</v>
      </c>
      <c r="AI175" s="54">
        <v>2.6550369999999998E-3</v>
      </c>
      <c r="AJ175" s="54">
        <v>2.7345580000000002E-3</v>
      </c>
      <c r="AK175" s="54">
        <v>2.549674E-3</v>
      </c>
      <c r="AL175" s="54">
        <v>2.4836559999999999E-3</v>
      </c>
      <c r="AM175" s="54">
        <v>3.75779E-3</v>
      </c>
      <c r="AN175" s="54">
        <v>4.8785360000000002E-3</v>
      </c>
      <c r="AO175" s="54">
        <v>2.9367289999999999E-3</v>
      </c>
      <c r="AP175" s="54">
        <v>2.875467E-3</v>
      </c>
      <c r="AQ175" s="54">
        <v>2.0219190000000001E-3</v>
      </c>
      <c r="AR175" s="54">
        <v>2.9133980000000002E-3</v>
      </c>
      <c r="AS175" s="54">
        <v>1.9541820000000001E-3</v>
      </c>
      <c r="AT175" s="54">
        <v>3.0473449999999999E-3</v>
      </c>
      <c r="AU175" s="54">
        <v>9.919429999999999E-4</v>
      </c>
      <c r="AV175" s="54">
        <v>3.9147929999999997E-3</v>
      </c>
      <c r="AW175" s="54">
        <v>2.537362E-3</v>
      </c>
      <c r="AX175" s="54">
        <v>3.5544169999999998E-3</v>
      </c>
    </row>
    <row r="176" spans="1:50" x14ac:dyDescent="0.2">
      <c r="A176" s="54">
        <v>128.21229050299999</v>
      </c>
      <c r="B176" s="54">
        <v>2.7677919999999998E-3</v>
      </c>
      <c r="C176" s="54">
        <v>1.7400549999999999E-3</v>
      </c>
      <c r="D176" s="54">
        <v>3.7995329999999999E-3</v>
      </c>
      <c r="E176" s="54">
        <v>3.269592E-3</v>
      </c>
      <c r="F176" s="54">
        <v>1.1118434E-2</v>
      </c>
      <c r="G176" s="54">
        <v>2.3116439999999999E-3</v>
      </c>
      <c r="H176" s="54">
        <v>2.6509480000000002E-3</v>
      </c>
      <c r="I176" s="54">
        <v>3.313271E-3</v>
      </c>
      <c r="J176" s="54">
        <v>9.805902E-3</v>
      </c>
      <c r="K176" s="54">
        <v>1.541841E-3</v>
      </c>
      <c r="L176" s="54">
        <v>4.3747109999999999E-3</v>
      </c>
      <c r="M176" s="54">
        <v>2.7967669999999999E-3</v>
      </c>
      <c r="N176" s="54">
        <v>2.366955E-3</v>
      </c>
      <c r="O176" s="54">
        <v>2.543137E-3</v>
      </c>
      <c r="P176" s="54">
        <v>2.8046080000000001E-3</v>
      </c>
      <c r="Q176" s="54">
        <v>2.6223589999999999E-3</v>
      </c>
      <c r="R176" s="54">
        <v>2.984652E-3</v>
      </c>
      <c r="S176" s="54">
        <v>3.3330230000000001E-3</v>
      </c>
      <c r="T176" s="54">
        <v>5.1629889999999998E-3</v>
      </c>
      <c r="U176" s="54">
        <v>3.395487E-3</v>
      </c>
      <c r="V176" s="54">
        <v>3.3678800000000002E-3</v>
      </c>
      <c r="W176" s="54">
        <v>4.1242659999999997E-3</v>
      </c>
      <c r="X176" s="54">
        <v>3.0468079999999998E-3</v>
      </c>
      <c r="Y176" s="54">
        <v>4.4886650000000002E-3</v>
      </c>
      <c r="Z176" s="54">
        <v>4.9531669999999996E-3</v>
      </c>
      <c r="AA176" s="54">
        <v>2.7496740000000001E-3</v>
      </c>
      <c r="AB176" s="54">
        <v>1.5964729999999999E-3</v>
      </c>
      <c r="AC176" s="54">
        <v>3.3314249999999998E-3</v>
      </c>
      <c r="AD176" s="54">
        <v>2.6089110000000002E-3</v>
      </c>
      <c r="AE176" s="54">
        <v>2.2321250000000002E-3</v>
      </c>
      <c r="AF176" s="54">
        <v>2.0568660000000001E-3</v>
      </c>
      <c r="AG176" s="54">
        <v>3.3309210000000001E-3</v>
      </c>
      <c r="AH176" s="54">
        <v>1.9603680000000001E-3</v>
      </c>
      <c r="AI176" s="54">
        <v>2.6288129999999998E-3</v>
      </c>
      <c r="AJ176" s="54">
        <v>2.9302239999999999E-3</v>
      </c>
      <c r="AK176" s="54">
        <v>2.932053E-3</v>
      </c>
      <c r="AL176" s="54">
        <v>2.4416970000000001E-3</v>
      </c>
      <c r="AM176" s="54">
        <v>3.5269279999999999E-3</v>
      </c>
      <c r="AN176" s="54">
        <v>4.6109979999999998E-3</v>
      </c>
      <c r="AO176" s="54">
        <v>3.3022540000000001E-3</v>
      </c>
      <c r="AP176" s="54">
        <v>2.9591750000000001E-3</v>
      </c>
      <c r="AQ176" s="54">
        <v>2.592315E-3</v>
      </c>
      <c r="AR176" s="54">
        <v>2.774692E-3</v>
      </c>
      <c r="AS176" s="54">
        <v>1.934189E-3</v>
      </c>
      <c r="AT176" s="54">
        <v>3.447257E-3</v>
      </c>
      <c r="AU176" s="54">
        <v>1.075173E-3</v>
      </c>
      <c r="AV176" s="54">
        <v>3.7461130000000001E-3</v>
      </c>
      <c r="AW176" s="54">
        <v>2.5864239999999999E-3</v>
      </c>
      <c r="AX176" s="54">
        <v>3.8684259999999999E-3</v>
      </c>
    </row>
    <row r="177" spans="1:50" x14ac:dyDescent="0.2">
      <c r="A177" s="54">
        <v>129.21787709500001</v>
      </c>
      <c r="B177" s="54">
        <v>2.8331710000000002E-3</v>
      </c>
      <c r="C177" s="54">
        <v>1.772963E-3</v>
      </c>
      <c r="D177" s="54">
        <v>4.1380449999999999E-3</v>
      </c>
      <c r="E177" s="54">
        <v>3.2484609999999998E-3</v>
      </c>
      <c r="F177" s="54">
        <v>1.1148201E-2</v>
      </c>
      <c r="G177" s="54">
        <v>2.2719089999999999E-3</v>
      </c>
      <c r="H177" s="54">
        <v>2.5003780000000001E-3</v>
      </c>
      <c r="I177" s="54">
        <v>2.9892819999999998E-3</v>
      </c>
      <c r="J177" s="54">
        <v>9.4695620000000008E-3</v>
      </c>
      <c r="K177" s="54">
        <v>1.4031919999999999E-3</v>
      </c>
      <c r="L177" s="54">
        <v>4.9236619999999997E-3</v>
      </c>
      <c r="M177" s="54">
        <v>2.7435419999999999E-3</v>
      </c>
      <c r="N177" s="54">
        <v>2.28123E-3</v>
      </c>
      <c r="O177" s="54">
        <v>2.4569010000000001E-3</v>
      </c>
      <c r="P177" s="54">
        <v>2.8593120000000001E-3</v>
      </c>
      <c r="Q177" s="54">
        <v>2.6092759999999998E-3</v>
      </c>
      <c r="R177" s="54">
        <v>2.9302E-3</v>
      </c>
      <c r="S177" s="54">
        <v>3.481676E-3</v>
      </c>
      <c r="T177" s="54">
        <v>5.1491480000000001E-3</v>
      </c>
      <c r="U177" s="54">
        <v>3.5499580000000002E-3</v>
      </c>
      <c r="V177" s="54">
        <v>2.9693050000000002E-3</v>
      </c>
      <c r="W177" s="54">
        <v>4.1998369999999997E-3</v>
      </c>
      <c r="X177" s="54">
        <v>3.1839239999999999E-3</v>
      </c>
      <c r="Y177" s="54">
        <v>4.5453849999999999E-3</v>
      </c>
      <c r="Z177" s="54">
        <v>5.4043040000000004E-3</v>
      </c>
      <c r="AA177" s="54">
        <v>2.7709950000000001E-3</v>
      </c>
      <c r="AB177" s="54">
        <v>1.6477410000000001E-3</v>
      </c>
      <c r="AC177" s="54">
        <v>3.4268129999999999E-3</v>
      </c>
      <c r="AD177" s="54">
        <v>2.6424349999999998E-3</v>
      </c>
      <c r="AE177" s="54">
        <v>2.246133E-3</v>
      </c>
      <c r="AF177" s="54">
        <v>2.0256219999999999E-3</v>
      </c>
      <c r="AG177" s="54">
        <v>3.5972909999999999E-3</v>
      </c>
      <c r="AH177" s="54">
        <v>1.854566E-3</v>
      </c>
      <c r="AI177" s="54">
        <v>2.6824319999999998E-3</v>
      </c>
      <c r="AJ177" s="54">
        <v>2.802199E-3</v>
      </c>
      <c r="AK177" s="54">
        <v>2.737822E-3</v>
      </c>
      <c r="AL177" s="54">
        <v>2.549557E-3</v>
      </c>
      <c r="AM177" s="54">
        <v>3.3836180000000001E-3</v>
      </c>
      <c r="AN177" s="54">
        <v>4.3681400000000004E-3</v>
      </c>
      <c r="AO177" s="54">
        <v>3.4240009999999999E-3</v>
      </c>
      <c r="AP177" s="54">
        <v>3.0682880000000002E-3</v>
      </c>
      <c r="AQ177" s="54">
        <v>2.9438630000000001E-3</v>
      </c>
      <c r="AR177" s="54">
        <v>2.7272680000000001E-3</v>
      </c>
      <c r="AS177" s="54">
        <v>1.9763329999999998E-3</v>
      </c>
      <c r="AT177" s="54">
        <v>3.0031229999999999E-3</v>
      </c>
      <c r="AU177" s="54">
        <v>1.0211619999999999E-3</v>
      </c>
      <c r="AV177" s="54">
        <v>3.736423E-3</v>
      </c>
      <c r="AW177" s="54">
        <v>2.8293300000000001E-3</v>
      </c>
      <c r="AX177" s="54">
        <v>3.9904679999999996E-3</v>
      </c>
    </row>
    <row r="178" spans="1:50" x14ac:dyDescent="0.2">
      <c r="A178" s="54">
        <v>130.22346368699999</v>
      </c>
      <c r="B178" s="54">
        <v>2.9364149999999999E-3</v>
      </c>
      <c r="C178" s="54">
        <v>1.7951110000000001E-3</v>
      </c>
      <c r="D178" s="54">
        <v>4.0152010000000004E-3</v>
      </c>
      <c r="E178" s="54">
        <v>3.0438869999999999E-3</v>
      </c>
      <c r="F178" s="54">
        <v>1.1072790000000001E-2</v>
      </c>
      <c r="G178" s="54">
        <v>2.225267E-3</v>
      </c>
      <c r="H178" s="54">
        <v>2.7794809999999999E-3</v>
      </c>
      <c r="I178" s="54">
        <v>2.6521930000000002E-3</v>
      </c>
      <c r="J178" s="54">
        <v>8.1976810000000001E-3</v>
      </c>
      <c r="K178" s="54">
        <v>1.478109E-3</v>
      </c>
      <c r="L178" s="54">
        <v>4.7373629999999996E-3</v>
      </c>
      <c r="M178" s="54">
        <v>2.959869E-3</v>
      </c>
      <c r="N178" s="54">
        <v>2.299424E-3</v>
      </c>
      <c r="O178" s="54">
        <v>2.611511E-3</v>
      </c>
      <c r="P178" s="54">
        <v>2.7226450000000001E-3</v>
      </c>
      <c r="Q178" s="54">
        <v>2.4991200000000001E-3</v>
      </c>
      <c r="R178" s="54">
        <v>2.6556100000000001E-3</v>
      </c>
      <c r="S178" s="54">
        <v>3.8556150000000002E-3</v>
      </c>
      <c r="T178" s="54">
        <v>4.9645710000000001E-3</v>
      </c>
      <c r="U178" s="54">
        <v>3.424219E-3</v>
      </c>
      <c r="V178" s="54">
        <v>2.9800260000000002E-3</v>
      </c>
      <c r="W178" s="54">
        <v>4.6255000000000003E-3</v>
      </c>
      <c r="X178" s="54">
        <v>3.3593680000000002E-3</v>
      </c>
      <c r="Y178" s="54">
        <v>4.4797439999999999E-3</v>
      </c>
      <c r="Z178" s="54">
        <v>5.8857989999999997E-3</v>
      </c>
      <c r="AA178" s="54">
        <v>2.7741039999999999E-3</v>
      </c>
      <c r="AB178" s="54">
        <v>1.686267E-3</v>
      </c>
      <c r="AC178" s="54">
        <v>4.0210560000000003E-3</v>
      </c>
      <c r="AD178" s="54">
        <v>2.6971529999999999E-3</v>
      </c>
      <c r="AE178" s="54">
        <v>2.3664250000000001E-3</v>
      </c>
      <c r="AF178" s="54">
        <v>2.1061019999999999E-3</v>
      </c>
      <c r="AG178" s="54">
        <v>3.6310449999999998E-3</v>
      </c>
      <c r="AH178" s="54">
        <v>1.9653269999999998E-3</v>
      </c>
      <c r="AI178" s="54">
        <v>2.6384020000000002E-3</v>
      </c>
      <c r="AJ178" s="54">
        <v>2.5917570000000001E-3</v>
      </c>
      <c r="AK178" s="54">
        <v>2.7642140000000001E-3</v>
      </c>
      <c r="AL178" s="54">
        <v>2.6907960000000001E-3</v>
      </c>
      <c r="AM178" s="54">
        <v>3.339425E-3</v>
      </c>
      <c r="AN178" s="54">
        <v>4.1751840000000002E-3</v>
      </c>
      <c r="AO178" s="54">
        <v>3.0059959999999999E-3</v>
      </c>
      <c r="AP178" s="54">
        <v>3.0091779999999999E-3</v>
      </c>
      <c r="AQ178" s="54">
        <v>3.094351E-3</v>
      </c>
      <c r="AR178" s="54">
        <v>2.7980290000000001E-3</v>
      </c>
      <c r="AS178" s="54">
        <v>2.0198009999999999E-3</v>
      </c>
      <c r="AT178" s="54">
        <v>2.9277999999999999E-3</v>
      </c>
      <c r="AU178" s="54">
        <v>1.1278200000000001E-3</v>
      </c>
      <c r="AV178" s="54">
        <v>3.7306790000000002E-3</v>
      </c>
      <c r="AW178" s="54">
        <v>2.5051029999999998E-3</v>
      </c>
      <c r="AX178" s="54">
        <v>4.2512799999999996E-3</v>
      </c>
    </row>
    <row r="179" spans="1:50" x14ac:dyDescent="0.2">
      <c r="A179" s="54">
        <v>131.22905027900001</v>
      </c>
      <c r="B179" s="54">
        <v>2.9067020000000002E-3</v>
      </c>
      <c r="C179" s="54">
        <v>1.7961330000000001E-3</v>
      </c>
      <c r="D179" s="54">
        <v>3.5382790000000001E-3</v>
      </c>
      <c r="E179" s="54">
        <v>3.0366239999999999E-3</v>
      </c>
      <c r="F179" s="54">
        <v>1.0870111E-2</v>
      </c>
      <c r="G179" s="54">
        <v>2.2492559999999998E-3</v>
      </c>
      <c r="H179" s="54">
        <v>2.9273939999999998E-3</v>
      </c>
      <c r="I179" s="54">
        <v>2.2563069999999999E-3</v>
      </c>
      <c r="J179" s="54">
        <v>6.6399099999999997E-3</v>
      </c>
      <c r="K179" s="54">
        <v>1.5898990000000001E-3</v>
      </c>
      <c r="L179" s="54">
        <v>4.3109469999999999E-3</v>
      </c>
      <c r="M179" s="54">
        <v>3.044859E-3</v>
      </c>
      <c r="N179" s="54">
        <v>2.2905460000000001E-3</v>
      </c>
      <c r="O179" s="54">
        <v>3.074411E-3</v>
      </c>
      <c r="P179" s="54">
        <v>2.7561999999999999E-3</v>
      </c>
      <c r="Q179" s="54">
        <v>2.6450190000000002E-3</v>
      </c>
      <c r="R179" s="54">
        <v>2.4181020000000001E-3</v>
      </c>
      <c r="S179" s="54">
        <v>3.470304E-3</v>
      </c>
      <c r="T179" s="54">
        <v>4.3543389999999996E-3</v>
      </c>
      <c r="U179" s="54">
        <v>3.2760509999999999E-3</v>
      </c>
      <c r="V179" s="54">
        <v>3.2478659999999999E-3</v>
      </c>
      <c r="W179" s="54">
        <v>5.0768419999999998E-3</v>
      </c>
      <c r="X179" s="54">
        <v>3.2612829999999998E-3</v>
      </c>
      <c r="Y179" s="54">
        <v>4.5802109999999998E-3</v>
      </c>
      <c r="Z179" s="54">
        <v>6.2366460000000002E-3</v>
      </c>
      <c r="AA179" s="54">
        <v>2.9098499999999998E-3</v>
      </c>
      <c r="AB179" s="54">
        <v>1.7332440000000001E-3</v>
      </c>
      <c r="AC179" s="54">
        <v>3.6465569999999999E-3</v>
      </c>
      <c r="AD179" s="54">
        <v>2.726507E-3</v>
      </c>
      <c r="AE179" s="54">
        <v>2.301052E-3</v>
      </c>
      <c r="AF179" s="54">
        <v>2.238542E-3</v>
      </c>
      <c r="AG179" s="54">
        <v>3.7671839999999998E-3</v>
      </c>
      <c r="AH179" s="54">
        <v>1.891986E-3</v>
      </c>
      <c r="AI179" s="54">
        <v>2.571271E-3</v>
      </c>
      <c r="AJ179" s="54">
        <v>2.634473E-3</v>
      </c>
      <c r="AK179" s="54">
        <v>2.6816890000000001E-3</v>
      </c>
      <c r="AL179" s="54">
        <v>2.8402700000000002E-3</v>
      </c>
      <c r="AM179" s="54">
        <v>3.382155E-3</v>
      </c>
      <c r="AN179" s="54">
        <v>3.9369310000000003E-3</v>
      </c>
      <c r="AO179" s="54">
        <v>2.4510069999999998E-3</v>
      </c>
      <c r="AP179" s="54">
        <v>3.0876469999999998E-3</v>
      </c>
      <c r="AQ179" s="54">
        <v>2.3672620000000002E-3</v>
      </c>
      <c r="AR179" s="54">
        <v>2.9144930000000002E-3</v>
      </c>
      <c r="AS179" s="54">
        <v>2.2576850000000002E-3</v>
      </c>
      <c r="AT179" s="54">
        <v>2.834933E-3</v>
      </c>
      <c r="AU179" s="54">
        <v>1.1627440000000001E-3</v>
      </c>
      <c r="AV179" s="54">
        <v>3.54141E-3</v>
      </c>
      <c r="AW179" s="54">
        <v>2.2843220000000001E-3</v>
      </c>
      <c r="AX179" s="54">
        <v>4.0615950000000003E-3</v>
      </c>
    </row>
    <row r="180" spans="1:50" x14ac:dyDescent="0.2">
      <c r="A180" s="54">
        <v>132.23463687200001</v>
      </c>
      <c r="B180" s="54">
        <v>2.8689129999999998E-3</v>
      </c>
      <c r="C180" s="54">
        <v>1.7869089999999999E-3</v>
      </c>
      <c r="D180" s="54">
        <v>3.8553620000000002E-3</v>
      </c>
      <c r="E180" s="54">
        <v>2.9937739999999998E-3</v>
      </c>
      <c r="F180" s="54">
        <v>1.0539392E-2</v>
      </c>
      <c r="G180" s="54">
        <v>2.4116179999999999E-3</v>
      </c>
      <c r="H180" s="54">
        <v>2.6900470000000001E-3</v>
      </c>
      <c r="I180" s="54">
        <v>1.963364E-3</v>
      </c>
      <c r="J180" s="54">
        <v>4.9037600000000001E-3</v>
      </c>
      <c r="K180" s="54">
        <v>1.8253130000000001E-3</v>
      </c>
      <c r="L180" s="54">
        <v>3.7653280000000001E-3</v>
      </c>
      <c r="M180" s="54">
        <v>2.997198E-3</v>
      </c>
      <c r="N180" s="54">
        <v>2.1339929999999998E-3</v>
      </c>
      <c r="O180" s="54">
        <v>3.3345969999999999E-3</v>
      </c>
      <c r="P180" s="54">
        <v>2.9429209999999998E-3</v>
      </c>
      <c r="Q180" s="54">
        <v>2.5547819999999998E-3</v>
      </c>
      <c r="R180" s="54">
        <v>2.7850729999999999E-3</v>
      </c>
      <c r="S180" s="54">
        <v>3.3924160000000001E-3</v>
      </c>
      <c r="T180" s="54">
        <v>4.1741649999999996E-3</v>
      </c>
      <c r="U180" s="54">
        <v>3.3656269999999999E-3</v>
      </c>
      <c r="V180" s="54">
        <v>3.1229819999999998E-3</v>
      </c>
      <c r="W180" s="54">
        <v>5.0389160000000001E-3</v>
      </c>
      <c r="X180" s="54">
        <v>3.1605409999999998E-3</v>
      </c>
      <c r="Y180" s="54">
        <v>4.3999540000000002E-3</v>
      </c>
      <c r="Z180" s="54">
        <v>6.3577779999999997E-3</v>
      </c>
      <c r="AA180" s="54">
        <v>2.9190660000000001E-3</v>
      </c>
      <c r="AB180" s="54">
        <v>1.7730459999999999E-3</v>
      </c>
      <c r="AC180" s="54">
        <v>3.9114299999999996E-3</v>
      </c>
      <c r="AD180" s="54">
        <v>2.7547769999999999E-3</v>
      </c>
      <c r="AE180" s="54">
        <v>2.1897679999999999E-3</v>
      </c>
      <c r="AF180" s="54">
        <v>2.3477099999999998E-3</v>
      </c>
      <c r="AG180" s="54">
        <v>4.0828119999999999E-3</v>
      </c>
      <c r="AH180" s="54">
        <v>1.7804889999999999E-3</v>
      </c>
      <c r="AI180" s="54">
        <v>2.5025999999999998E-3</v>
      </c>
      <c r="AJ180" s="54">
        <v>2.7824519999999999E-3</v>
      </c>
      <c r="AK180" s="54">
        <v>2.7606219999999999E-3</v>
      </c>
      <c r="AL180" s="54">
        <v>3.1635080000000002E-3</v>
      </c>
      <c r="AM180" s="54">
        <v>3.466584E-3</v>
      </c>
      <c r="AN180" s="54">
        <v>3.9773179999999997E-3</v>
      </c>
      <c r="AO180" s="54">
        <v>2.2493970000000002E-3</v>
      </c>
      <c r="AP180" s="54">
        <v>3.0891120000000002E-3</v>
      </c>
      <c r="AQ180" s="54">
        <v>2.4176499999999999E-3</v>
      </c>
      <c r="AR180" s="54">
        <v>3.1096309999999999E-3</v>
      </c>
      <c r="AS180" s="54">
        <v>2.2730110000000001E-3</v>
      </c>
      <c r="AT180" s="54">
        <v>2.7878880000000001E-3</v>
      </c>
      <c r="AU180" s="54">
        <v>1.0318630000000001E-3</v>
      </c>
      <c r="AV180" s="54">
        <v>3.359351E-3</v>
      </c>
      <c r="AW180" s="54">
        <v>2.4964750000000002E-3</v>
      </c>
      <c r="AX180" s="54">
        <v>3.808643E-3</v>
      </c>
    </row>
    <row r="181" spans="1:50" x14ac:dyDescent="0.2">
      <c r="A181" s="54">
        <v>133.240223464</v>
      </c>
      <c r="B181" s="54">
        <v>2.8869059999999998E-3</v>
      </c>
      <c r="C181" s="54">
        <v>1.7745650000000001E-3</v>
      </c>
      <c r="D181" s="54">
        <v>3.761683E-3</v>
      </c>
      <c r="E181" s="54">
        <v>3.146224E-3</v>
      </c>
      <c r="F181" s="54">
        <v>1.0117918E-2</v>
      </c>
      <c r="G181" s="54">
        <v>2.5086850000000001E-3</v>
      </c>
      <c r="H181" s="54">
        <v>2.5132560000000002E-3</v>
      </c>
      <c r="I181" s="54">
        <v>1.914575E-3</v>
      </c>
      <c r="J181" s="54">
        <v>4.0007590000000004E-3</v>
      </c>
      <c r="K181" s="54">
        <v>1.971062E-3</v>
      </c>
      <c r="L181" s="54">
        <v>3.650178E-3</v>
      </c>
      <c r="M181" s="54">
        <v>3.1384469999999999E-3</v>
      </c>
      <c r="N181" s="54">
        <v>2.2011560000000001E-3</v>
      </c>
      <c r="O181" s="54">
        <v>3.39894E-3</v>
      </c>
      <c r="P181" s="54">
        <v>2.8276989999999999E-3</v>
      </c>
      <c r="Q181" s="54">
        <v>2.8579830000000001E-3</v>
      </c>
      <c r="R181" s="54">
        <v>3.0610500000000001E-3</v>
      </c>
      <c r="S181" s="54">
        <v>3.5003009999999999E-3</v>
      </c>
      <c r="T181" s="54">
        <v>4.356838E-3</v>
      </c>
      <c r="U181" s="54">
        <v>3.3319510000000001E-3</v>
      </c>
      <c r="V181" s="54">
        <v>3.4007780000000001E-3</v>
      </c>
      <c r="W181" s="54">
        <v>4.7896299999999996E-3</v>
      </c>
      <c r="X181" s="54">
        <v>3.3604030000000001E-3</v>
      </c>
      <c r="Y181" s="54">
        <v>4.4004730000000002E-3</v>
      </c>
      <c r="Z181" s="54">
        <v>6.1855E-3</v>
      </c>
      <c r="AA181" s="54">
        <v>2.8321459999999998E-3</v>
      </c>
      <c r="AB181" s="54">
        <v>1.8491849999999999E-3</v>
      </c>
      <c r="AC181" s="54">
        <v>4.2217979999999997E-3</v>
      </c>
      <c r="AD181" s="54">
        <v>2.9177389999999999E-3</v>
      </c>
      <c r="AE181" s="54">
        <v>2.1647020000000001E-3</v>
      </c>
      <c r="AF181" s="54">
        <v>2.287856E-3</v>
      </c>
      <c r="AG181" s="54">
        <v>4.1622170000000002E-3</v>
      </c>
      <c r="AH181" s="54">
        <v>1.7232009999999999E-3</v>
      </c>
      <c r="AI181" s="54">
        <v>2.7558909999999999E-3</v>
      </c>
      <c r="AJ181" s="54">
        <v>2.675831E-3</v>
      </c>
      <c r="AK181" s="54">
        <v>2.1690580000000002E-3</v>
      </c>
      <c r="AL181" s="54">
        <v>3.0765279999999998E-3</v>
      </c>
      <c r="AM181" s="54">
        <v>3.6067030000000002E-3</v>
      </c>
      <c r="AN181" s="54">
        <v>3.9376419999999999E-3</v>
      </c>
      <c r="AO181" s="54">
        <v>2.451965E-3</v>
      </c>
      <c r="AP181" s="54">
        <v>3.0350149999999998E-3</v>
      </c>
      <c r="AQ181" s="54">
        <v>2.2069189999999999E-3</v>
      </c>
      <c r="AR181" s="54">
        <v>3.150426E-3</v>
      </c>
      <c r="AS181" s="54">
        <v>2.2581799999999998E-3</v>
      </c>
      <c r="AT181" s="54">
        <v>3.1295870000000001E-3</v>
      </c>
      <c r="AU181" s="54">
        <v>1.455469E-3</v>
      </c>
      <c r="AV181" s="54">
        <v>3.1000189999999999E-3</v>
      </c>
      <c r="AW181" s="54">
        <v>2.3338870000000002E-3</v>
      </c>
      <c r="AX181" s="54">
        <v>3.6107969999999998E-3</v>
      </c>
    </row>
    <row r="182" spans="1:50" x14ac:dyDescent="0.2">
      <c r="A182" s="54">
        <v>134.24581005600001</v>
      </c>
      <c r="B182" s="54">
        <v>2.6907300000000001E-3</v>
      </c>
      <c r="C182" s="54">
        <v>1.7544539999999999E-3</v>
      </c>
      <c r="D182" s="54">
        <v>3.6488480000000001E-3</v>
      </c>
      <c r="E182" s="54">
        <v>3.0210440000000001E-3</v>
      </c>
      <c r="F182" s="54">
        <v>9.6303029999999998E-3</v>
      </c>
      <c r="G182" s="54">
        <v>2.4678830000000001E-3</v>
      </c>
      <c r="H182" s="54">
        <v>2.2951009999999999E-3</v>
      </c>
      <c r="I182" s="54">
        <v>1.7914000000000001E-3</v>
      </c>
      <c r="J182" s="54">
        <v>5.0629719999999998E-3</v>
      </c>
      <c r="K182" s="54">
        <v>1.794003E-3</v>
      </c>
      <c r="L182" s="54">
        <v>3.7724130000000001E-3</v>
      </c>
      <c r="M182" s="54">
        <v>2.8923080000000001E-3</v>
      </c>
      <c r="N182" s="54">
        <v>2.2835830000000001E-3</v>
      </c>
      <c r="O182" s="54">
        <v>3.0352209999999998E-3</v>
      </c>
      <c r="P182" s="54">
        <v>2.5785600000000001E-3</v>
      </c>
      <c r="Q182" s="54">
        <v>3.1979199999999999E-3</v>
      </c>
      <c r="R182" s="54">
        <v>2.7461170000000002E-3</v>
      </c>
      <c r="S182" s="54">
        <v>3.9015679999999998E-3</v>
      </c>
      <c r="T182" s="54">
        <v>3.732946E-3</v>
      </c>
      <c r="U182" s="54">
        <v>3.0248190000000002E-3</v>
      </c>
      <c r="V182" s="54">
        <v>3.5389710000000001E-3</v>
      </c>
      <c r="W182" s="54">
        <v>4.6545930000000003E-3</v>
      </c>
      <c r="X182" s="54">
        <v>3.2378070000000001E-3</v>
      </c>
      <c r="Y182" s="54">
        <v>4.3115740000000003E-3</v>
      </c>
      <c r="Z182" s="54">
        <v>5.8833649999999998E-3</v>
      </c>
      <c r="AA182" s="54">
        <v>2.7342130000000001E-3</v>
      </c>
      <c r="AB182" s="54">
        <v>1.8756269999999999E-3</v>
      </c>
      <c r="AC182" s="54">
        <v>4.3915129999999997E-3</v>
      </c>
      <c r="AD182" s="54">
        <v>2.7746429999999998E-3</v>
      </c>
      <c r="AE182" s="54">
        <v>1.8332730000000001E-3</v>
      </c>
      <c r="AF182" s="54">
        <v>2.255543E-3</v>
      </c>
      <c r="AG182" s="54">
        <v>3.900583E-3</v>
      </c>
      <c r="AH182" s="54">
        <v>1.453722E-3</v>
      </c>
      <c r="AI182" s="54">
        <v>2.8125310000000001E-3</v>
      </c>
      <c r="AJ182" s="54">
        <v>2.4861309999999999E-3</v>
      </c>
      <c r="AK182" s="54">
        <v>1.8351109999999999E-3</v>
      </c>
      <c r="AL182" s="54">
        <v>2.6731319999999999E-3</v>
      </c>
      <c r="AM182" s="54">
        <v>3.5814089999999998E-3</v>
      </c>
      <c r="AN182" s="54">
        <v>3.8506999999999999E-3</v>
      </c>
      <c r="AO182" s="54">
        <v>2.5216470000000001E-3</v>
      </c>
      <c r="AP182" s="54">
        <v>2.7692250000000002E-3</v>
      </c>
      <c r="AQ182" s="54">
        <v>1.916166E-3</v>
      </c>
      <c r="AR182" s="54">
        <v>3.1959900000000001E-3</v>
      </c>
      <c r="AS182" s="54">
        <v>2.1540880000000002E-3</v>
      </c>
      <c r="AT182" s="54">
        <v>3.1772660000000002E-3</v>
      </c>
      <c r="AU182" s="54">
        <v>7.0074500000000001E-4</v>
      </c>
      <c r="AV182" s="54">
        <v>2.8378589999999999E-3</v>
      </c>
      <c r="AW182" s="54">
        <v>2.219178E-3</v>
      </c>
      <c r="AX182" s="54">
        <v>4.1341010000000003E-3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56F4-6D29-8E46-8330-2CCC03D658C4}">
  <dimension ref="A1:WU182"/>
  <sheetViews>
    <sheetView topLeftCell="AM60" zoomScale="81" workbookViewId="0">
      <selection activeCell="AA41" sqref="AA41"/>
    </sheetView>
  </sheetViews>
  <sheetFormatPr baseColWidth="10" defaultColWidth="11.33203125" defaultRowHeight="16" x14ac:dyDescent="0.2"/>
  <cols>
    <col min="1" max="16384" width="11.33203125" style="54"/>
  </cols>
  <sheetData>
    <row r="1" spans="1:53" x14ac:dyDescent="0.2">
      <c r="A1" s="54" t="s">
        <v>260</v>
      </c>
      <c r="F1" s="54" t="s">
        <v>257</v>
      </c>
    </row>
    <row r="2" spans="1:53" x14ac:dyDescent="0.2">
      <c r="A2" s="54" t="s">
        <v>259</v>
      </c>
      <c r="F2" s="54" t="s">
        <v>255</v>
      </c>
    </row>
    <row r="3" spans="1:53" x14ac:dyDescent="0.2">
      <c r="A3" s="54" t="s">
        <v>254</v>
      </c>
      <c r="B3" s="54" t="s">
        <v>253</v>
      </c>
      <c r="C3" s="54" t="s">
        <v>252</v>
      </c>
      <c r="D3" s="54" t="s">
        <v>251</v>
      </c>
      <c r="E3" s="54" t="s">
        <v>250</v>
      </c>
      <c r="F3" s="54" t="s">
        <v>249</v>
      </c>
      <c r="G3" s="54" t="s">
        <v>248</v>
      </c>
      <c r="H3" s="54" t="s">
        <v>247</v>
      </c>
      <c r="I3" s="54" t="s">
        <v>246</v>
      </c>
      <c r="J3" s="54" t="s">
        <v>245</v>
      </c>
      <c r="K3" s="54" t="s">
        <v>244</v>
      </c>
      <c r="L3" s="54" t="s">
        <v>243</v>
      </c>
      <c r="M3" s="54" t="s">
        <v>242</v>
      </c>
      <c r="N3" s="54" t="s">
        <v>241</v>
      </c>
      <c r="O3" s="54" t="s">
        <v>240</v>
      </c>
      <c r="P3" s="54" t="s">
        <v>239</v>
      </c>
      <c r="Q3" s="54" t="s">
        <v>238</v>
      </c>
      <c r="R3" s="54" t="s">
        <v>237</v>
      </c>
      <c r="S3" s="54" t="s">
        <v>236</v>
      </c>
      <c r="T3" s="54" t="s">
        <v>235</v>
      </c>
      <c r="U3" s="54" t="s">
        <v>234</v>
      </c>
      <c r="V3" s="54" t="s">
        <v>233</v>
      </c>
      <c r="W3" s="54" t="s">
        <v>232</v>
      </c>
      <c r="X3" s="54" t="s">
        <v>231</v>
      </c>
      <c r="Y3" s="54" t="s">
        <v>230</v>
      </c>
      <c r="Z3" s="54" t="s">
        <v>229</v>
      </c>
      <c r="AA3" s="54" t="s">
        <v>228</v>
      </c>
      <c r="AB3" s="54" t="s">
        <v>227</v>
      </c>
      <c r="AC3" s="54" t="s">
        <v>226</v>
      </c>
      <c r="AD3" s="54" t="s">
        <v>225</v>
      </c>
      <c r="AE3" s="54" t="s">
        <v>224</v>
      </c>
      <c r="AF3" s="54" t="s">
        <v>223</v>
      </c>
      <c r="AG3" s="54" t="s">
        <v>222</v>
      </c>
      <c r="AH3" s="54" t="s">
        <v>221</v>
      </c>
      <c r="AI3" s="54" t="s">
        <v>220</v>
      </c>
      <c r="AJ3" s="54" t="s">
        <v>219</v>
      </c>
      <c r="AK3" s="54" t="s">
        <v>218</v>
      </c>
      <c r="AL3" s="54" t="s">
        <v>217</v>
      </c>
      <c r="AM3" s="54" t="s">
        <v>216</v>
      </c>
      <c r="AN3" s="54" t="s">
        <v>215</v>
      </c>
      <c r="AO3" s="54" t="s">
        <v>214</v>
      </c>
      <c r="AP3" s="54" t="s">
        <v>213</v>
      </c>
      <c r="AQ3" s="54" t="s">
        <v>212</v>
      </c>
      <c r="AR3" s="54" t="s">
        <v>211</v>
      </c>
      <c r="AS3" s="54" t="s">
        <v>210</v>
      </c>
      <c r="AT3" s="54" t="s">
        <v>209</v>
      </c>
      <c r="AU3" s="54" t="s">
        <v>208</v>
      </c>
      <c r="AV3" s="54" t="s">
        <v>207</v>
      </c>
      <c r="AW3" s="54" t="s">
        <v>206</v>
      </c>
      <c r="AX3" s="54" t="s">
        <v>205</v>
      </c>
      <c r="AY3" s="54" t="s">
        <v>204</v>
      </c>
      <c r="AZ3" s="54" t="s">
        <v>203</v>
      </c>
      <c r="BA3" s="54" t="s">
        <v>202</v>
      </c>
    </row>
    <row r="4" spans="1:53" x14ac:dyDescent="0.2">
      <c r="A4" s="54">
        <v>-44.748603352000003</v>
      </c>
      <c r="B4" s="54">
        <v>2.446873E-3</v>
      </c>
      <c r="C4" s="54">
        <v>3.101449E-3</v>
      </c>
      <c r="D4" s="54">
        <v>4.3486799999999997E-3</v>
      </c>
      <c r="E4" s="54">
        <v>3.7520180000000002E-3</v>
      </c>
      <c r="F4" s="54">
        <v>2.625423E-3</v>
      </c>
      <c r="G4" s="54">
        <v>3.2114019999999999E-3</v>
      </c>
      <c r="H4" s="54">
        <v>3.0085540000000001E-3</v>
      </c>
      <c r="I4" s="54">
        <v>3.2790079999999999E-3</v>
      </c>
      <c r="J4" s="54">
        <v>3.1433820000000001E-3</v>
      </c>
      <c r="K4" s="54">
        <v>3.2583439999999998E-3</v>
      </c>
      <c r="L4" s="54">
        <v>2.9784569999999999E-3</v>
      </c>
      <c r="M4" s="54">
        <v>3.305437E-3</v>
      </c>
      <c r="N4" s="54">
        <v>5.2422010000000002E-3</v>
      </c>
      <c r="O4" s="54">
        <v>3.6799879999999999E-3</v>
      </c>
      <c r="P4" s="54">
        <v>3.080316E-3</v>
      </c>
      <c r="Q4" s="54">
        <v>3.4529180000000001E-3</v>
      </c>
      <c r="R4" s="54">
        <v>4.1434219999999999E-3</v>
      </c>
      <c r="S4" s="54">
        <v>5.4871859999999998E-3</v>
      </c>
      <c r="T4" s="54">
        <v>3.5116090000000002E-3</v>
      </c>
      <c r="U4" s="54">
        <v>2.2274899999999999E-3</v>
      </c>
      <c r="V4" s="54">
        <v>2.6944989999999999E-3</v>
      </c>
      <c r="W4" s="54">
        <v>3.1905879999999998E-3</v>
      </c>
      <c r="X4" s="54">
        <v>2.4458420000000002E-3</v>
      </c>
      <c r="Y4" s="54">
        <v>4.5081560000000001E-3</v>
      </c>
      <c r="Z4" s="54">
        <v>2.9155399999999999E-3</v>
      </c>
      <c r="AA4" s="54">
        <v>3.257561E-3</v>
      </c>
      <c r="AB4" s="54">
        <v>5.3907119999999998E-3</v>
      </c>
      <c r="AC4" s="54">
        <v>3.3642949999999998E-3</v>
      </c>
      <c r="AD4" s="54">
        <v>3.361855E-3</v>
      </c>
      <c r="AE4" s="54">
        <v>6.2247539999999999E-3</v>
      </c>
      <c r="AF4" s="54">
        <v>3.479116E-3</v>
      </c>
      <c r="AG4" s="54">
        <v>2.5227919999999998E-3</v>
      </c>
      <c r="AH4" s="54">
        <v>3.0044519999999999E-3</v>
      </c>
      <c r="AI4" s="54">
        <v>6.8669839999999996E-3</v>
      </c>
      <c r="AJ4" s="54">
        <v>2.8959599999999999E-3</v>
      </c>
      <c r="AK4" s="54">
        <v>4.2019149999999996E-3</v>
      </c>
      <c r="AL4" s="54">
        <v>3.5363180000000001E-3</v>
      </c>
      <c r="AM4" s="54">
        <v>2.9005350000000001E-3</v>
      </c>
      <c r="AN4" s="54">
        <v>2.5970899999999998E-3</v>
      </c>
      <c r="AO4" s="54">
        <v>3.3562589999999999E-3</v>
      </c>
      <c r="AP4" s="54">
        <v>2.2913230000000001E-3</v>
      </c>
      <c r="AQ4" s="54">
        <v>4.492429E-3</v>
      </c>
      <c r="AR4" s="54">
        <v>3.3256119999999999E-3</v>
      </c>
      <c r="AS4" s="54">
        <v>6.0750869999999998E-3</v>
      </c>
      <c r="AT4" s="54">
        <v>3.058388E-3</v>
      </c>
      <c r="AU4" s="54">
        <v>2.9457630000000001E-3</v>
      </c>
      <c r="AV4" s="54">
        <v>2.544124E-3</v>
      </c>
      <c r="AW4" s="54">
        <v>5.1546229999999997E-3</v>
      </c>
      <c r="AX4" s="54">
        <v>5.7417919999999999E-3</v>
      </c>
      <c r="AY4" s="54">
        <v>2.5338729999999999E-3</v>
      </c>
      <c r="AZ4" s="54">
        <v>2.4751729999999998E-3</v>
      </c>
      <c r="BA4" s="54">
        <v>3.5852670000000001E-3</v>
      </c>
    </row>
    <row r="5" spans="1:53" x14ac:dyDescent="0.2">
      <c r="A5" s="54">
        <v>-43.743016760000003</v>
      </c>
      <c r="B5" s="54">
        <v>2.7518289999999999E-3</v>
      </c>
      <c r="C5" s="54">
        <v>3.1954380000000001E-3</v>
      </c>
      <c r="D5" s="54">
        <v>4.1542130000000003E-3</v>
      </c>
      <c r="E5" s="54">
        <v>3.4722149999999999E-3</v>
      </c>
      <c r="F5" s="54">
        <v>2.3491749999999998E-3</v>
      </c>
      <c r="G5" s="54">
        <v>3.3015090000000002E-3</v>
      </c>
      <c r="H5" s="54">
        <v>2.8727330000000001E-3</v>
      </c>
      <c r="I5" s="54">
        <v>3.0814589999999999E-3</v>
      </c>
      <c r="J5" s="54">
        <v>3.2512800000000001E-3</v>
      </c>
      <c r="K5" s="54">
        <v>2.8591860000000001E-3</v>
      </c>
      <c r="L5" s="54">
        <v>2.7626959999999998E-3</v>
      </c>
      <c r="M5" s="54">
        <v>3.427477E-3</v>
      </c>
      <c r="N5" s="54">
        <v>4.9804940000000002E-3</v>
      </c>
      <c r="O5" s="54">
        <v>4.0096109999999997E-3</v>
      </c>
      <c r="P5" s="54">
        <v>3.0516620000000001E-3</v>
      </c>
      <c r="Q5" s="54">
        <v>3.307866E-3</v>
      </c>
      <c r="R5" s="54">
        <v>3.2340939999999999E-3</v>
      </c>
      <c r="S5" s="54">
        <v>5.3127490000000003E-3</v>
      </c>
      <c r="T5" s="54">
        <v>3.7336270000000002E-3</v>
      </c>
      <c r="U5" s="54">
        <v>2.4047460000000001E-3</v>
      </c>
      <c r="V5" s="54">
        <v>2.7447819999999999E-3</v>
      </c>
      <c r="W5" s="54">
        <v>3.2311240000000001E-3</v>
      </c>
      <c r="X5" s="54">
        <v>2.4608289999999999E-3</v>
      </c>
      <c r="Y5" s="54">
        <v>4.6499669999999996E-3</v>
      </c>
      <c r="Z5" s="54">
        <v>2.7545069999999998E-3</v>
      </c>
      <c r="AA5" s="54">
        <v>3.061968E-3</v>
      </c>
      <c r="AB5" s="54">
        <v>5.2816310000000002E-3</v>
      </c>
      <c r="AC5" s="54">
        <v>3.2689339999999998E-3</v>
      </c>
      <c r="AD5" s="54">
        <v>3.4742760000000001E-3</v>
      </c>
      <c r="AE5" s="54">
        <v>5.5902080000000002E-3</v>
      </c>
      <c r="AF5" s="54">
        <v>3.3920959999999998E-3</v>
      </c>
      <c r="AG5" s="54">
        <v>2.517774E-3</v>
      </c>
      <c r="AH5" s="54">
        <v>2.6156030000000002E-3</v>
      </c>
      <c r="AI5" s="54">
        <v>4.4547459999999999E-3</v>
      </c>
      <c r="AJ5" s="54">
        <v>2.4367920000000001E-3</v>
      </c>
      <c r="AK5" s="54">
        <v>4.6332470000000001E-3</v>
      </c>
      <c r="AL5" s="54">
        <v>3.2572600000000001E-3</v>
      </c>
      <c r="AM5" s="54">
        <v>2.7842000000000001E-3</v>
      </c>
      <c r="AN5" s="54">
        <v>2.5886989999999999E-3</v>
      </c>
      <c r="AO5" s="54">
        <v>3.3115760000000001E-3</v>
      </c>
      <c r="AP5" s="54">
        <v>2.2963760000000001E-3</v>
      </c>
      <c r="AQ5" s="54">
        <v>3.536076E-3</v>
      </c>
      <c r="AR5" s="54">
        <v>3.0370000000000002E-3</v>
      </c>
      <c r="AS5" s="54">
        <v>5.6835590000000004E-3</v>
      </c>
      <c r="AT5" s="54">
        <v>3.321217E-3</v>
      </c>
      <c r="AU5" s="54">
        <v>2.831563E-3</v>
      </c>
      <c r="AV5" s="54">
        <v>2.9078260000000001E-3</v>
      </c>
      <c r="AW5" s="54">
        <v>3.647525E-3</v>
      </c>
      <c r="AX5" s="54">
        <v>5.7748130000000002E-3</v>
      </c>
      <c r="AY5" s="54">
        <v>2.3579590000000002E-3</v>
      </c>
      <c r="AZ5" s="54">
        <v>2.3911539999999999E-3</v>
      </c>
      <c r="BA5" s="54">
        <v>3.3817949999999999E-3</v>
      </c>
    </row>
    <row r="6" spans="1:53" x14ac:dyDescent="0.2">
      <c r="A6" s="54">
        <v>-42.737430168000003</v>
      </c>
      <c r="B6" s="54">
        <v>2.745253E-3</v>
      </c>
      <c r="C6" s="54">
        <v>3.355252E-3</v>
      </c>
      <c r="D6" s="54">
        <v>3.9260190000000002E-3</v>
      </c>
      <c r="E6" s="54">
        <v>3.182622E-3</v>
      </c>
      <c r="F6" s="54">
        <v>2.2961290000000001E-3</v>
      </c>
      <c r="G6" s="54">
        <v>2.9268779999999999E-3</v>
      </c>
      <c r="H6" s="54">
        <v>3.09779E-3</v>
      </c>
      <c r="I6" s="54">
        <v>3.0060730000000002E-3</v>
      </c>
      <c r="J6" s="54">
        <v>3.369557E-3</v>
      </c>
      <c r="K6" s="54">
        <v>2.8584249999999999E-3</v>
      </c>
      <c r="L6" s="54">
        <v>2.7315659999999999E-3</v>
      </c>
      <c r="M6" s="54">
        <v>3.351298E-3</v>
      </c>
      <c r="N6" s="54">
        <v>4.4968810000000003E-3</v>
      </c>
      <c r="O6" s="54">
        <v>4.4694569999999996E-3</v>
      </c>
      <c r="P6" s="54">
        <v>2.843028E-3</v>
      </c>
      <c r="Q6" s="54">
        <v>3.1987199999999999E-3</v>
      </c>
      <c r="R6" s="54">
        <v>3.0938599999999999E-3</v>
      </c>
      <c r="S6" s="54">
        <v>5.3039469999999998E-3</v>
      </c>
      <c r="T6" s="54">
        <v>4.2277620000000004E-3</v>
      </c>
      <c r="U6" s="54">
        <v>2.5765359999999999E-3</v>
      </c>
      <c r="V6" s="54">
        <v>2.4976199999999999E-3</v>
      </c>
      <c r="W6" s="54">
        <v>3.3720730000000002E-3</v>
      </c>
      <c r="X6" s="54">
        <v>2.4089430000000002E-3</v>
      </c>
      <c r="Y6" s="54">
        <v>4.8327910000000003E-3</v>
      </c>
      <c r="Z6" s="54">
        <v>2.7821479999999999E-3</v>
      </c>
      <c r="AA6" s="54">
        <v>2.738978E-3</v>
      </c>
      <c r="AB6" s="54">
        <v>5.2196450000000002E-3</v>
      </c>
      <c r="AC6" s="54">
        <v>3.218837E-3</v>
      </c>
      <c r="AD6" s="54">
        <v>3.5856939999999999E-3</v>
      </c>
      <c r="AE6" s="54">
        <v>5.8755150000000004E-3</v>
      </c>
      <c r="AF6" s="54">
        <v>3.397953E-3</v>
      </c>
      <c r="AG6" s="54">
        <v>2.843693E-3</v>
      </c>
      <c r="AH6" s="54">
        <v>2.7310250000000002E-3</v>
      </c>
      <c r="AI6" s="54">
        <v>4.6546540000000003E-3</v>
      </c>
      <c r="AJ6" s="54">
        <v>3.2158909999999998E-3</v>
      </c>
      <c r="AK6" s="54">
        <v>4.7975429999999996E-3</v>
      </c>
      <c r="AL6" s="54">
        <v>2.9461869999999999E-3</v>
      </c>
      <c r="AM6" s="54">
        <v>2.944445E-3</v>
      </c>
      <c r="AN6" s="54">
        <v>2.8448670000000001E-3</v>
      </c>
      <c r="AO6" s="54">
        <v>3.3542649999999999E-3</v>
      </c>
      <c r="AP6" s="54">
        <v>2.4375249999999998E-3</v>
      </c>
      <c r="AQ6" s="54">
        <v>3.8191950000000001E-3</v>
      </c>
      <c r="AR6" s="54">
        <v>3.285531E-3</v>
      </c>
      <c r="AS6" s="54">
        <v>5.5654119999999996E-3</v>
      </c>
      <c r="AT6" s="54">
        <v>3.6464639999999999E-3</v>
      </c>
      <c r="AU6" s="54">
        <v>2.9587620000000002E-3</v>
      </c>
      <c r="AV6" s="54">
        <v>3.4833300000000002E-3</v>
      </c>
      <c r="AW6" s="54">
        <v>4.0275470000000002E-3</v>
      </c>
      <c r="AX6" s="54">
        <v>6.2294589999999997E-3</v>
      </c>
      <c r="AY6" s="54">
        <v>2.320716E-3</v>
      </c>
      <c r="AZ6" s="54">
        <v>2.3437810000000001E-3</v>
      </c>
      <c r="BA6" s="54">
        <v>3.6412240000000002E-3</v>
      </c>
    </row>
    <row r="7" spans="1:53" x14ac:dyDescent="0.2">
      <c r="A7" s="54">
        <v>-41.731843574999999</v>
      </c>
      <c r="B7" s="54">
        <v>2.7039550000000001E-3</v>
      </c>
      <c r="C7" s="54">
        <v>3.2234199999999998E-3</v>
      </c>
      <c r="D7" s="54">
        <v>4.0928919999999999E-3</v>
      </c>
      <c r="E7" s="54">
        <v>3.28459E-3</v>
      </c>
      <c r="F7" s="54">
        <v>2.469986E-3</v>
      </c>
      <c r="G7" s="54">
        <v>2.8659900000000001E-3</v>
      </c>
      <c r="H7" s="54">
        <v>3.2187800000000001E-3</v>
      </c>
      <c r="I7" s="54">
        <v>3.2165829999999999E-3</v>
      </c>
      <c r="J7" s="54">
        <v>3.572076E-3</v>
      </c>
      <c r="K7" s="54">
        <v>3.1362510000000001E-3</v>
      </c>
      <c r="L7" s="54">
        <v>2.8231609999999998E-3</v>
      </c>
      <c r="M7" s="54">
        <v>3.5100159999999999E-3</v>
      </c>
      <c r="N7" s="54">
        <v>5.8811769999999996E-3</v>
      </c>
      <c r="O7" s="54">
        <v>4.2775629999999999E-3</v>
      </c>
      <c r="P7" s="54">
        <v>2.7120040000000001E-3</v>
      </c>
      <c r="Q7" s="54">
        <v>3.0303130000000002E-3</v>
      </c>
      <c r="R7" s="54">
        <v>3.1476730000000001E-3</v>
      </c>
      <c r="S7" s="54">
        <v>5.3753619999999998E-3</v>
      </c>
      <c r="T7" s="54">
        <v>3.7829719999999999E-3</v>
      </c>
      <c r="U7" s="54">
        <v>2.4296779999999998E-3</v>
      </c>
      <c r="V7" s="54">
        <v>2.5155210000000002E-3</v>
      </c>
      <c r="W7" s="54">
        <v>3.4832610000000001E-3</v>
      </c>
      <c r="X7" s="54">
        <v>2.4656809999999999E-3</v>
      </c>
      <c r="Y7" s="54">
        <v>4.7449170000000004E-3</v>
      </c>
      <c r="Z7" s="54">
        <v>2.9032369999999999E-3</v>
      </c>
      <c r="AA7" s="54">
        <v>2.5641549999999998E-3</v>
      </c>
      <c r="AB7" s="54">
        <v>5.1604720000000001E-3</v>
      </c>
      <c r="AC7" s="54">
        <v>3.1569319999999999E-3</v>
      </c>
      <c r="AD7" s="54">
        <v>3.4823279999999998E-3</v>
      </c>
      <c r="AE7" s="54">
        <v>6.1835179999999998E-3</v>
      </c>
      <c r="AF7" s="54">
        <v>3.4434489999999999E-3</v>
      </c>
      <c r="AG7" s="54">
        <v>2.604299E-3</v>
      </c>
      <c r="AH7" s="54">
        <v>2.8815300000000002E-3</v>
      </c>
      <c r="AI7" s="54">
        <v>4.766462E-3</v>
      </c>
      <c r="AJ7" s="54">
        <v>3.761141E-3</v>
      </c>
      <c r="AK7" s="54">
        <v>4.7735190000000004E-3</v>
      </c>
      <c r="AL7" s="54">
        <v>3.1905919999999999E-3</v>
      </c>
      <c r="AM7" s="54">
        <v>3.118539E-3</v>
      </c>
      <c r="AN7" s="54">
        <v>2.6189450000000001E-3</v>
      </c>
      <c r="AO7" s="54">
        <v>3.3885289999999999E-3</v>
      </c>
      <c r="AP7" s="54">
        <v>2.5463479999999999E-3</v>
      </c>
      <c r="AQ7" s="54">
        <v>3.7194530000000002E-3</v>
      </c>
      <c r="AR7" s="54">
        <v>3.6286339999999999E-3</v>
      </c>
      <c r="AS7" s="54">
        <v>5.7297260000000001E-3</v>
      </c>
      <c r="AT7" s="54">
        <v>3.8340150000000001E-3</v>
      </c>
      <c r="AU7" s="54">
        <v>3.2446810000000001E-3</v>
      </c>
      <c r="AV7" s="54">
        <v>3.4681289999999999E-3</v>
      </c>
      <c r="AW7" s="54">
        <v>4.2265779999999999E-3</v>
      </c>
      <c r="AX7" s="54">
        <v>6.3430839999999997E-3</v>
      </c>
      <c r="AY7" s="54">
        <v>2.488423E-3</v>
      </c>
      <c r="AZ7" s="54">
        <v>2.4655269999999999E-3</v>
      </c>
      <c r="BA7" s="54">
        <v>4.1404950000000001E-3</v>
      </c>
    </row>
    <row r="8" spans="1:53" x14ac:dyDescent="0.2">
      <c r="A8" s="54">
        <v>-40.726256982999999</v>
      </c>
      <c r="B8" s="54">
        <v>2.7882499999999999E-3</v>
      </c>
      <c r="C8" s="54">
        <v>3.3361089999999999E-3</v>
      </c>
      <c r="D8" s="54">
        <v>4.5511550000000003E-3</v>
      </c>
      <c r="E8" s="54">
        <v>3.4203649999999999E-3</v>
      </c>
      <c r="F8" s="54">
        <v>2.6053280000000001E-3</v>
      </c>
      <c r="G8" s="54">
        <v>2.9374150000000001E-3</v>
      </c>
      <c r="H8" s="54">
        <v>3.2306119999999999E-3</v>
      </c>
      <c r="I8" s="54">
        <v>3.2567410000000001E-3</v>
      </c>
      <c r="J8" s="54">
        <v>4.3280870000000004E-3</v>
      </c>
      <c r="K8" s="54">
        <v>3.4291999999999999E-3</v>
      </c>
      <c r="L8" s="54">
        <v>3.0451380000000002E-3</v>
      </c>
      <c r="M8" s="54">
        <v>3.7378770000000001E-3</v>
      </c>
      <c r="N8" s="54">
        <v>5.6760619999999999E-3</v>
      </c>
      <c r="O8" s="54">
        <v>4.128105E-3</v>
      </c>
      <c r="P8" s="54">
        <v>2.630964E-3</v>
      </c>
      <c r="Q8" s="54">
        <v>3.124716E-3</v>
      </c>
      <c r="R8" s="54">
        <v>3.5179320000000001E-3</v>
      </c>
      <c r="S8" s="54">
        <v>5.4042810000000004E-3</v>
      </c>
      <c r="T8" s="54">
        <v>3.6137439999999999E-3</v>
      </c>
      <c r="U8" s="54">
        <v>2.6499929999999998E-3</v>
      </c>
      <c r="V8" s="54">
        <v>2.8318060000000001E-3</v>
      </c>
      <c r="W8" s="54">
        <v>3.5661500000000001E-3</v>
      </c>
      <c r="X8" s="54">
        <v>2.6662909999999999E-3</v>
      </c>
      <c r="Y8" s="54">
        <v>4.5596730000000002E-3</v>
      </c>
      <c r="Z8" s="54">
        <v>3.0379600000000001E-3</v>
      </c>
      <c r="AA8" s="54">
        <v>2.6202299999999999E-3</v>
      </c>
      <c r="AB8" s="54">
        <v>5.0472329999999999E-3</v>
      </c>
      <c r="AC8" s="54">
        <v>3.3829070000000001E-3</v>
      </c>
      <c r="AD8" s="54">
        <v>3.3593149999999999E-3</v>
      </c>
      <c r="AE8" s="54">
        <v>6.0368030000000003E-3</v>
      </c>
      <c r="AF8" s="54">
        <v>3.8924129999999999E-3</v>
      </c>
      <c r="AG8" s="54">
        <v>2.5474270000000001E-3</v>
      </c>
      <c r="AH8" s="54">
        <v>2.9108139999999998E-3</v>
      </c>
      <c r="AI8" s="54">
        <v>4.5964170000000002E-3</v>
      </c>
      <c r="AJ8" s="54">
        <v>4.0169960000000001E-3</v>
      </c>
      <c r="AK8" s="54">
        <v>4.9438119999999997E-3</v>
      </c>
      <c r="AL8" s="54">
        <v>2.8759749999999998E-3</v>
      </c>
      <c r="AM8" s="54">
        <v>3.2275369999999999E-3</v>
      </c>
      <c r="AN8" s="54">
        <v>2.7492860000000001E-3</v>
      </c>
      <c r="AO8" s="54">
        <v>3.3581029999999999E-3</v>
      </c>
      <c r="AP8" s="54">
        <v>2.624684E-3</v>
      </c>
      <c r="AQ8" s="54">
        <v>3.9829260000000003E-3</v>
      </c>
      <c r="AR8" s="54">
        <v>3.6567739999999998E-3</v>
      </c>
      <c r="AS8" s="54">
        <v>5.6621149999999997E-3</v>
      </c>
      <c r="AT8" s="54">
        <v>3.726769E-3</v>
      </c>
      <c r="AU8" s="54">
        <v>3.1123259999999999E-3</v>
      </c>
      <c r="AV8" s="54">
        <v>3.194643E-3</v>
      </c>
      <c r="AW8" s="54">
        <v>3.8348290000000001E-3</v>
      </c>
      <c r="AX8" s="54">
        <v>5.7611729999999996E-3</v>
      </c>
      <c r="AY8" s="54">
        <v>2.612358E-3</v>
      </c>
      <c r="AZ8" s="54">
        <v>2.6927549999999998E-3</v>
      </c>
      <c r="BA8" s="54">
        <v>4.2143620000000001E-3</v>
      </c>
    </row>
    <row r="9" spans="1:53" x14ac:dyDescent="0.2">
      <c r="A9" s="54">
        <v>-39.720670390999999</v>
      </c>
      <c r="B9" s="54">
        <v>3.0983360000000001E-3</v>
      </c>
      <c r="C9" s="54">
        <v>3.4929169999999999E-3</v>
      </c>
      <c r="D9" s="54">
        <v>4.8844539999999999E-3</v>
      </c>
      <c r="E9" s="54">
        <v>3.443106E-3</v>
      </c>
      <c r="F9" s="54">
        <v>3.1074710000000001E-3</v>
      </c>
      <c r="G9" s="54">
        <v>2.9096109999999999E-3</v>
      </c>
      <c r="H9" s="54">
        <v>3.539562E-3</v>
      </c>
      <c r="I9" s="54">
        <v>3.499093E-3</v>
      </c>
      <c r="J9" s="54">
        <v>4.1701200000000003E-3</v>
      </c>
      <c r="K9" s="54">
        <v>3.3981910000000001E-3</v>
      </c>
      <c r="L9" s="54">
        <v>3.325583E-3</v>
      </c>
      <c r="M9" s="54">
        <v>3.713676E-3</v>
      </c>
      <c r="N9" s="54">
        <v>5.978293E-3</v>
      </c>
      <c r="O9" s="54">
        <v>3.817169E-3</v>
      </c>
      <c r="P9" s="54">
        <v>2.7095439999999999E-3</v>
      </c>
      <c r="Q9" s="54">
        <v>3.3040909999999999E-3</v>
      </c>
      <c r="R9" s="54">
        <v>3.326065E-3</v>
      </c>
      <c r="S9" s="54">
        <v>5.6546590000000002E-3</v>
      </c>
      <c r="T9" s="54">
        <v>3.4786460000000002E-3</v>
      </c>
      <c r="U9" s="54">
        <v>2.7629640000000001E-3</v>
      </c>
      <c r="V9" s="54">
        <v>2.8094639999999998E-3</v>
      </c>
      <c r="W9" s="54">
        <v>3.4959980000000002E-3</v>
      </c>
      <c r="X9" s="54">
        <v>2.7007659999999998E-3</v>
      </c>
      <c r="Y9" s="54">
        <v>5.0803530000000001E-3</v>
      </c>
      <c r="Z9" s="54">
        <v>3.1075619999999999E-3</v>
      </c>
      <c r="AA9" s="54">
        <v>2.9134539999999998E-3</v>
      </c>
      <c r="AB9" s="54">
        <v>4.9576619999999998E-3</v>
      </c>
      <c r="AC9" s="54">
        <v>3.7313030000000001E-3</v>
      </c>
      <c r="AD9" s="54">
        <v>3.6099890000000001E-3</v>
      </c>
      <c r="AE9" s="54">
        <v>5.5412739999999997E-3</v>
      </c>
      <c r="AF9" s="54">
        <v>3.7008190000000002E-3</v>
      </c>
      <c r="AG9" s="54">
        <v>2.6339240000000002E-3</v>
      </c>
      <c r="AH9" s="54">
        <v>3.08998E-3</v>
      </c>
      <c r="AI9" s="54">
        <v>4.6240930000000001E-3</v>
      </c>
      <c r="AJ9" s="54">
        <v>3.9403550000000004E-3</v>
      </c>
      <c r="AK9" s="54">
        <v>4.8845479999999998E-3</v>
      </c>
      <c r="AL9" s="54">
        <v>2.7722509999999999E-3</v>
      </c>
      <c r="AM9" s="54">
        <v>3.4413439999999998E-3</v>
      </c>
      <c r="AN9" s="54">
        <v>2.5973289999999998E-3</v>
      </c>
      <c r="AO9" s="54">
        <v>3.4118960000000002E-3</v>
      </c>
      <c r="AP9" s="54">
        <v>2.6393250000000001E-3</v>
      </c>
      <c r="AQ9" s="54">
        <v>3.5803459999999999E-3</v>
      </c>
      <c r="AR9" s="54">
        <v>3.675326E-3</v>
      </c>
      <c r="AS9" s="54">
        <v>5.6005459999999996E-3</v>
      </c>
      <c r="AT9" s="54">
        <v>4.1002859999999999E-3</v>
      </c>
      <c r="AU9" s="54">
        <v>3.0453810000000002E-3</v>
      </c>
      <c r="AV9" s="54">
        <v>2.8266290000000002E-3</v>
      </c>
      <c r="AW9" s="54">
        <v>4.1874429999999999E-3</v>
      </c>
      <c r="AX9" s="54">
        <v>6.0550300000000003E-3</v>
      </c>
      <c r="AY9" s="54">
        <v>2.3999310000000001E-3</v>
      </c>
      <c r="AZ9" s="54">
        <v>2.8059859999999999E-3</v>
      </c>
      <c r="BA9" s="54">
        <v>3.718065E-3</v>
      </c>
    </row>
    <row r="10" spans="1:53" x14ac:dyDescent="0.2">
      <c r="A10" s="54">
        <v>-38.715083798999999</v>
      </c>
      <c r="B10" s="54">
        <v>3.3764540000000001E-3</v>
      </c>
      <c r="C10" s="54">
        <v>3.6039850000000001E-3</v>
      </c>
      <c r="D10" s="54">
        <v>5.12986E-3</v>
      </c>
      <c r="E10" s="54">
        <v>3.4690519999999998E-3</v>
      </c>
      <c r="F10" s="54">
        <v>2.9909770000000001E-3</v>
      </c>
      <c r="G10" s="54">
        <v>3.184241E-3</v>
      </c>
      <c r="H10" s="54">
        <v>3.9881309999999998E-3</v>
      </c>
      <c r="I10" s="54">
        <v>3.8738190000000001E-3</v>
      </c>
      <c r="J10" s="54">
        <v>3.582694E-3</v>
      </c>
      <c r="K10" s="54">
        <v>3.0357790000000002E-3</v>
      </c>
      <c r="L10" s="54">
        <v>3.3886519999999998E-3</v>
      </c>
      <c r="M10" s="54">
        <v>3.6968690000000002E-3</v>
      </c>
      <c r="N10" s="54">
        <v>5.7675000000000001E-3</v>
      </c>
      <c r="O10" s="54">
        <v>4.458203E-3</v>
      </c>
      <c r="P10" s="54">
        <v>2.858612E-3</v>
      </c>
      <c r="Q10" s="54">
        <v>3.283602E-3</v>
      </c>
      <c r="R10" s="54">
        <v>3.0527200000000001E-3</v>
      </c>
      <c r="S10" s="54">
        <v>6.2738350000000002E-3</v>
      </c>
      <c r="T10" s="54">
        <v>3.7316300000000001E-3</v>
      </c>
      <c r="U10" s="54">
        <v>2.512284E-3</v>
      </c>
      <c r="V10" s="54">
        <v>2.941847E-3</v>
      </c>
      <c r="W10" s="54">
        <v>3.5573359999999999E-3</v>
      </c>
      <c r="X10" s="54">
        <v>2.6736939999999999E-3</v>
      </c>
      <c r="Y10" s="54">
        <v>5.3557029999999999E-3</v>
      </c>
      <c r="Z10" s="54">
        <v>3.058861E-3</v>
      </c>
      <c r="AA10" s="54">
        <v>3.0581879999999999E-3</v>
      </c>
      <c r="AB10" s="54">
        <v>4.8914639999999999E-3</v>
      </c>
      <c r="AC10" s="54">
        <v>4.1980580000000002E-3</v>
      </c>
      <c r="AD10" s="54">
        <v>3.4528380000000002E-3</v>
      </c>
      <c r="AE10" s="54">
        <v>6.0105150000000001E-3</v>
      </c>
      <c r="AF10" s="54">
        <v>3.5101080000000001E-3</v>
      </c>
      <c r="AG10" s="54">
        <v>2.6897589999999999E-3</v>
      </c>
      <c r="AH10" s="54">
        <v>3.3834440000000002E-3</v>
      </c>
      <c r="AI10" s="54">
        <v>4.5308470000000002E-3</v>
      </c>
      <c r="AJ10" s="54">
        <v>4.6479889999999999E-3</v>
      </c>
      <c r="AK10" s="54">
        <v>5.3665340000000001E-3</v>
      </c>
      <c r="AL10" s="54">
        <v>3.1680250000000001E-3</v>
      </c>
      <c r="AM10" s="54">
        <v>3.3864339999999998E-3</v>
      </c>
      <c r="AN10" s="54">
        <v>2.8691229999999999E-3</v>
      </c>
      <c r="AO10" s="54">
        <v>3.5446570000000001E-3</v>
      </c>
      <c r="AP10" s="54">
        <v>2.677937E-3</v>
      </c>
      <c r="AQ10" s="54">
        <v>3.7711450000000001E-3</v>
      </c>
      <c r="AR10" s="54">
        <v>3.7476549999999999E-3</v>
      </c>
      <c r="AS10" s="54">
        <v>5.5894969999999997E-3</v>
      </c>
      <c r="AT10" s="54">
        <v>4.4703909999999998E-3</v>
      </c>
      <c r="AU10" s="54">
        <v>3.1623929999999999E-3</v>
      </c>
      <c r="AV10" s="54">
        <v>3.089793E-3</v>
      </c>
      <c r="AW10" s="54">
        <v>4.2029229999999999E-3</v>
      </c>
      <c r="AX10" s="54">
        <v>6.2100640000000004E-3</v>
      </c>
      <c r="AY10" s="54">
        <v>2.4794980000000001E-3</v>
      </c>
      <c r="AZ10" s="54">
        <v>2.8279220000000001E-3</v>
      </c>
      <c r="BA10" s="54">
        <v>3.6290269999999999E-3</v>
      </c>
    </row>
    <row r="11" spans="1:53" x14ac:dyDescent="0.2">
      <c r="A11" s="54">
        <v>-37.709497206999998</v>
      </c>
      <c r="B11" s="54">
        <v>3.6910100000000002E-3</v>
      </c>
      <c r="C11" s="54">
        <v>3.5216599999999998E-3</v>
      </c>
      <c r="D11" s="54">
        <v>5.4049739999999999E-3</v>
      </c>
      <c r="E11" s="54">
        <v>3.4218389999999999E-3</v>
      </c>
      <c r="F11" s="54">
        <v>2.973491E-3</v>
      </c>
      <c r="G11" s="54">
        <v>3.2478609999999999E-3</v>
      </c>
      <c r="H11" s="54">
        <v>3.6942979999999999E-3</v>
      </c>
      <c r="I11" s="54">
        <v>3.9582890000000003E-3</v>
      </c>
      <c r="J11" s="54">
        <v>3.9545960000000003E-3</v>
      </c>
      <c r="K11" s="54">
        <v>2.837717E-3</v>
      </c>
      <c r="L11" s="54">
        <v>3.4240970000000001E-3</v>
      </c>
      <c r="M11" s="54">
        <v>3.5683669999999998E-3</v>
      </c>
      <c r="N11" s="54">
        <v>7.1160269999999996E-3</v>
      </c>
      <c r="O11" s="54">
        <v>4.4695209999999997E-3</v>
      </c>
      <c r="P11" s="54">
        <v>3.093012E-3</v>
      </c>
      <c r="Q11" s="54">
        <v>3.3714420000000001E-3</v>
      </c>
      <c r="R11" s="54">
        <v>3.4266880000000002E-3</v>
      </c>
      <c r="S11" s="54">
        <v>7.1195670000000003E-3</v>
      </c>
      <c r="T11" s="54">
        <v>3.6288599999999998E-3</v>
      </c>
      <c r="U11" s="54">
        <v>2.7626920000000002E-3</v>
      </c>
      <c r="V11" s="54">
        <v>3.1910829999999999E-3</v>
      </c>
      <c r="W11" s="54">
        <v>3.54814E-3</v>
      </c>
      <c r="X11" s="54">
        <v>2.6938579999999999E-3</v>
      </c>
      <c r="Y11" s="54">
        <v>5.1415480000000001E-3</v>
      </c>
      <c r="Z11" s="54">
        <v>2.816238E-3</v>
      </c>
      <c r="AA11" s="54">
        <v>3.0741620000000001E-3</v>
      </c>
      <c r="AB11" s="54">
        <v>4.7815319999999998E-3</v>
      </c>
      <c r="AC11" s="54">
        <v>4.2766230000000002E-3</v>
      </c>
      <c r="AD11" s="54">
        <v>3.6087860000000001E-3</v>
      </c>
      <c r="AE11" s="54">
        <v>5.7432200000000003E-3</v>
      </c>
      <c r="AF11" s="54">
        <v>3.55091E-3</v>
      </c>
      <c r="AG11" s="54">
        <v>2.573456E-3</v>
      </c>
      <c r="AH11" s="54">
        <v>3.6311469999999999E-3</v>
      </c>
      <c r="AI11" s="54">
        <v>4.611937E-3</v>
      </c>
      <c r="AJ11" s="54">
        <v>5.1648479999999997E-3</v>
      </c>
      <c r="AK11" s="54">
        <v>6.0168740000000002E-3</v>
      </c>
      <c r="AL11" s="54">
        <v>3.1974410000000001E-3</v>
      </c>
      <c r="AM11" s="54">
        <v>3.0835720000000001E-3</v>
      </c>
      <c r="AN11" s="54">
        <v>2.783874E-3</v>
      </c>
      <c r="AO11" s="54">
        <v>3.511279E-3</v>
      </c>
      <c r="AP11" s="54">
        <v>2.789138E-3</v>
      </c>
      <c r="AQ11" s="54">
        <v>4.1023229999999997E-3</v>
      </c>
      <c r="AR11" s="54">
        <v>4.0642129999999997E-3</v>
      </c>
      <c r="AS11" s="54">
        <v>5.5298500000000002E-3</v>
      </c>
      <c r="AT11" s="54">
        <v>4.6121729999999998E-3</v>
      </c>
      <c r="AU11" s="54">
        <v>3.3305850000000001E-3</v>
      </c>
      <c r="AV11" s="54">
        <v>3.1715060000000002E-3</v>
      </c>
      <c r="AW11" s="54">
        <v>4.6062949999999998E-3</v>
      </c>
      <c r="AX11" s="54">
        <v>6.0428119999999998E-3</v>
      </c>
      <c r="AY11" s="54">
        <v>2.579142E-3</v>
      </c>
      <c r="AZ11" s="54">
        <v>2.9895780000000001E-3</v>
      </c>
      <c r="BA11" s="54">
        <v>4.0989499999999996E-3</v>
      </c>
    </row>
    <row r="12" spans="1:53" x14ac:dyDescent="0.2">
      <c r="A12" s="54">
        <v>-36.703910614999998</v>
      </c>
      <c r="B12" s="54">
        <v>3.7746640000000001E-3</v>
      </c>
      <c r="C12" s="54">
        <v>3.8304020000000001E-3</v>
      </c>
      <c r="D12" s="54">
        <v>5.7110449999999997E-3</v>
      </c>
      <c r="E12" s="54">
        <v>3.5945819999999998E-3</v>
      </c>
      <c r="F12" s="54">
        <v>3.4371319999999999E-3</v>
      </c>
      <c r="G12" s="54">
        <v>3.4211860000000001E-3</v>
      </c>
      <c r="H12" s="54">
        <v>3.8979219999999998E-3</v>
      </c>
      <c r="I12" s="54">
        <v>4.1629199999999996E-3</v>
      </c>
      <c r="J12" s="54">
        <v>5.0046989999999996E-3</v>
      </c>
      <c r="K12" s="54">
        <v>3.0880230000000001E-3</v>
      </c>
      <c r="L12" s="54">
        <v>3.7235340000000001E-3</v>
      </c>
      <c r="M12" s="54">
        <v>3.7683809999999999E-3</v>
      </c>
      <c r="N12" s="54">
        <v>8.7728419999999994E-3</v>
      </c>
      <c r="O12" s="54">
        <v>4.8408949999999996E-3</v>
      </c>
      <c r="P12" s="54">
        <v>3.2712290000000001E-3</v>
      </c>
      <c r="Q12" s="54">
        <v>3.432095E-3</v>
      </c>
      <c r="R12" s="54">
        <v>3.841733E-3</v>
      </c>
      <c r="S12" s="54">
        <v>7.9890320000000001E-3</v>
      </c>
      <c r="T12" s="54">
        <v>3.3540330000000002E-3</v>
      </c>
      <c r="U12" s="54">
        <v>2.83819E-3</v>
      </c>
      <c r="V12" s="54">
        <v>3.1231829999999999E-3</v>
      </c>
      <c r="W12" s="54">
        <v>3.4546020000000002E-3</v>
      </c>
      <c r="X12" s="54">
        <v>2.8743940000000002E-3</v>
      </c>
      <c r="Y12" s="54">
        <v>5.1223509999999998E-3</v>
      </c>
      <c r="Z12" s="54">
        <v>2.8403259999999998E-3</v>
      </c>
      <c r="AA12" s="54">
        <v>3.4848869999999999E-3</v>
      </c>
      <c r="AB12" s="54">
        <v>4.7616689999999996E-3</v>
      </c>
      <c r="AC12" s="54">
        <v>4.6711030000000002E-3</v>
      </c>
      <c r="AD12" s="54">
        <v>3.7722390000000001E-3</v>
      </c>
      <c r="AE12" s="54">
        <v>5.0923679999999999E-3</v>
      </c>
      <c r="AF12" s="54">
        <v>3.847142E-3</v>
      </c>
      <c r="AG12" s="54">
        <v>2.5874359999999998E-3</v>
      </c>
      <c r="AH12" s="54">
        <v>3.7029509999999999E-3</v>
      </c>
      <c r="AI12" s="54">
        <v>4.6692469999999996E-3</v>
      </c>
      <c r="AJ12" s="54">
        <v>4.9691700000000002E-3</v>
      </c>
      <c r="AK12" s="54">
        <v>6.1524020000000004E-3</v>
      </c>
      <c r="AL12" s="54">
        <v>3.1006699999999998E-3</v>
      </c>
      <c r="AM12" s="54">
        <v>3.1143059999999998E-3</v>
      </c>
      <c r="AN12" s="54">
        <v>2.7341700000000002E-3</v>
      </c>
      <c r="AO12" s="54">
        <v>3.0949340000000001E-3</v>
      </c>
      <c r="AP12" s="54">
        <v>2.9303490000000001E-3</v>
      </c>
      <c r="AQ12" s="54">
        <v>4.20579E-3</v>
      </c>
      <c r="AR12" s="54">
        <v>4.2280429999999999E-3</v>
      </c>
      <c r="AS12" s="54">
        <v>5.4623140000000002E-3</v>
      </c>
      <c r="AT12" s="54">
        <v>4.8284490000000003E-3</v>
      </c>
      <c r="AU12" s="54">
        <v>3.5450989999999999E-3</v>
      </c>
      <c r="AV12" s="54">
        <v>2.9982189999999999E-3</v>
      </c>
      <c r="AW12" s="54">
        <v>4.7338370000000003E-3</v>
      </c>
      <c r="AX12" s="54">
        <v>5.9573610000000004E-3</v>
      </c>
      <c r="AY12" s="54">
        <v>2.643636E-3</v>
      </c>
      <c r="AZ12" s="54">
        <v>3.2126519999999999E-3</v>
      </c>
      <c r="BA12" s="54">
        <v>4.1095639999999996E-3</v>
      </c>
    </row>
    <row r="13" spans="1:53" x14ac:dyDescent="0.2">
      <c r="A13" s="54">
        <v>-35.698324022000001</v>
      </c>
      <c r="B13" s="54">
        <v>4.0030059999999999E-3</v>
      </c>
      <c r="C13" s="54">
        <v>3.9815650000000003E-3</v>
      </c>
      <c r="D13" s="54">
        <v>6.0258519999999999E-3</v>
      </c>
      <c r="E13" s="54">
        <v>3.6857529999999999E-3</v>
      </c>
      <c r="F13" s="54">
        <v>3.1602639999999999E-3</v>
      </c>
      <c r="G13" s="54">
        <v>3.2633499999999999E-3</v>
      </c>
      <c r="H13" s="54">
        <v>3.9798469999999999E-3</v>
      </c>
      <c r="I13" s="54">
        <v>4.1769950000000002E-3</v>
      </c>
      <c r="J13" s="54">
        <v>5.2787490000000001E-3</v>
      </c>
      <c r="K13" s="54">
        <v>3.227649E-3</v>
      </c>
      <c r="L13" s="54">
        <v>3.825419E-3</v>
      </c>
      <c r="M13" s="54">
        <v>4.6450110000000001E-3</v>
      </c>
      <c r="N13" s="54">
        <v>8.1830059999999996E-3</v>
      </c>
      <c r="O13" s="54">
        <v>4.9883339999999997E-3</v>
      </c>
      <c r="P13" s="54">
        <v>3.115278E-3</v>
      </c>
      <c r="Q13" s="54">
        <v>3.4057359999999999E-3</v>
      </c>
      <c r="R13" s="54">
        <v>3.8057239999999999E-3</v>
      </c>
      <c r="S13" s="54">
        <v>8.9564229999999998E-3</v>
      </c>
      <c r="T13" s="54">
        <v>3.4957059999999999E-3</v>
      </c>
      <c r="U13" s="54">
        <v>2.8342110000000001E-3</v>
      </c>
      <c r="V13" s="54">
        <v>2.9079819999999999E-3</v>
      </c>
      <c r="W13" s="54">
        <v>3.434973E-3</v>
      </c>
      <c r="X13" s="54">
        <v>3.0919279999999999E-3</v>
      </c>
      <c r="Y13" s="54">
        <v>5.7561599999999997E-3</v>
      </c>
      <c r="Z13" s="54">
        <v>3.078192E-3</v>
      </c>
      <c r="AA13" s="54">
        <v>3.4656090000000001E-3</v>
      </c>
      <c r="AB13" s="54">
        <v>4.6243309999999998E-3</v>
      </c>
      <c r="AC13" s="54">
        <v>4.9274200000000001E-3</v>
      </c>
      <c r="AD13" s="54">
        <v>3.6179519999999998E-3</v>
      </c>
      <c r="AE13" s="54">
        <v>5.0109899999999999E-3</v>
      </c>
      <c r="AF13" s="54">
        <v>4.1347370000000003E-3</v>
      </c>
      <c r="AG13" s="54">
        <v>2.6205859999999998E-3</v>
      </c>
      <c r="AH13" s="54">
        <v>3.571102E-3</v>
      </c>
      <c r="AI13" s="54">
        <v>4.7296150000000004E-3</v>
      </c>
      <c r="AJ13" s="54">
        <v>4.5499879999999996E-3</v>
      </c>
      <c r="AK13" s="54">
        <v>7.3844920000000003E-3</v>
      </c>
      <c r="AL13" s="54">
        <v>3.168714E-3</v>
      </c>
      <c r="AM13" s="54">
        <v>3.2437479999999999E-3</v>
      </c>
      <c r="AN13" s="54">
        <v>2.72908E-3</v>
      </c>
      <c r="AO13" s="54">
        <v>2.8943240000000002E-3</v>
      </c>
      <c r="AP13" s="54">
        <v>2.9818039999999998E-3</v>
      </c>
      <c r="AQ13" s="54">
        <v>4.186459E-3</v>
      </c>
      <c r="AR13" s="54">
        <v>4.2440230000000004E-3</v>
      </c>
      <c r="AS13" s="54">
        <v>5.329238E-3</v>
      </c>
      <c r="AT13" s="54">
        <v>4.8841900000000001E-3</v>
      </c>
      <c r="AU13" s="54">
        <v>3.6449479999999999E-3</v>
      </c>
      <c r="AV13" s="54">
        <v>3.2093579999999998E-3</v>
      </c>
      <c r="AW13" s="54">
        <v>5.2726309999999998E-3</v>
      </c>
      <c r="AX13" s="54">
        <v>6.2663570000000002E-3</v>
      </c>
      <c r="AY13" s="54">
        <v>3.0159230000000002E-3</v>
      </c>
      <c r="AZ13" s="54">
        <v>3.3684269999999998E-3</v>
      </c>
      <c r="BA13" s="54">
        <v>4.005616E-3</v>
      </c>
    </row>
    <row r="14" spans="1:53" x14ac:dyDescent="0.2">
      <c r="A14" s="54">
        <v>-34.692737430000001</v>
      </c>
      <c r="B14" s="54">
        <v>4.0752399999999999E-3</v>
      </c>
      <c r="C14" s="54">
        <v>4.1622050000000004E-3</v>
      </c>
      <c r="D14" s="54">
        <v>6.515341E-3</v>
      </c>
      <c r="E14" s="54">
        <v>3.8734820000000001E-3</v>
      </c>
      <c r="F14" s="54">
        <v>2.9550430000000001E-3</v>
      </c>
      <c r="G14" s="54">
        <v>3.8548139999999998E-3</v>
      </c>
      <c r="H14" s="54">
        <v>4.0643370000000003E-3</v>
      </c>
      <c r="I14" s="54">
        <v>3.9788289999999997E-3</v>
      </c>
      <c r="J14" s="54">
        <v>5.021251E-3</v>
      </c>
      <c r="K14" s="54">
        <v>3.3202180000000002E-3</v>
      </c>
      <c r="L14" s="54">
        <v>3.836365E-3</v>
      </c>
      <c r="M14" s="54">
        <v>4.7886580000000003E-3</v>
      </c>
      <c r="N14" s="54">
        <v>9.1250499999999991E-3</v>
      </c>
      <c r="O14" s="54">
        <v>5.1334350000000004E-3</v>
      </c>
      <c r="P14" s="54">
        <v>3.122606E-3</v>
      </c>
      <c r="Q14" s="54">
        <v>3.477848E-3</v>
      </c>
      <c r="R14" s="54">
        <v>4.0764019999999998E-3</v>
      </c>
      <c r="S14" s="54">
        <v>9.9484429999999995E-3</v>
      </c>
      <c r="T14" s="54">
        <v>3.336711E-3</v>
      </c>
      <c r="U14" s="54">
        <v>3.1733339999999999E-3</v>
      </c>
      <c r="V14" s="54">
        <v>3.107205E-3</v>
      </c>
      <c r="W14" s="54">
        <v>3.4088880000000001E-3</v>
      </c>
      <c r="X14" s="54">
        <v>3.1191859999999999E-3</v>
      </c>
      <c r="Y14" s="54">
        <v>5.8648709999999998E-3</v>
      </c>
      <c r="Z14" s="54">
        <v>3.0953859999999999E-3</v>
      </c>
      <c r="AA14" s="54">
        <v>3.5342220000000001E-3</v>
      </c>
      <c r="AB14" s="54">
        <v>4.5126760000000002E-3</v>
      </c>
      <c r="AC14" s="54">
        <v>4.9112349999999999E-3</v>
      </c>
      <c r="AD14" s="54">
        <v>3.9409409999999999E-3</v>
      </c>
      <c r="AE14" s="54">
        <v>5.2895240000000003E-3</v>
      </c>
      <c r="AF14" s="54">
        <v>4.2130450000000003E-3</v>
      </c>
      <c r="AG14" s="54">
        <v>2.7011930000000002E-3</v>
      </c>
      <c r="AH14" s="54">
        <v>3.5979710000000002E-3</v>
      </c>
      <c r="AI14" s="54">
        <v>4.4315439999999999E-3</v>
      </c>
      <c r="AJ14" s="54">
        <v>4.7838309999999997E-3</v>
      </c>
      <c r="AK14" s="54">
        <v>6.9629590000000003E-3</v>
      </c>
      <c r="AL14" s="54">
        <v>3.5057090000000001E-3</v>
      </c>
      <c r="AM14" s="54">
        <v>3.2202340000000002E-3</v>
      </c>
      <c r="AN14" s="54">
        <v>3.0638869999999999E-3</v>
      </c>
      <c r="AO14" s="54">
        <v>3.2693850000000001E-3</v>
      </c>
      <c r="AP14" s="54">
        <v>3.113514E-3</v>
      </c>
      <c r="AQ14" s="54">
        <v>4.3176459999999996E-3</v>
      </c>
      <c r="AR14" s="54">
        <v>4.5764810000000003E-3</v>
      </c>
      <c r="AS14" s="54">
        <v>5.304334E-3</v>
      </c>
      <c r="AT14" s="54">
        <v>5.1426609999999998E-3</v>
      </c>
      <c r="AU14" s="54">
        <v>4.3145989999999997E-3</v>
      </c>
      <c r="AV14" s="54">
        <v>3.3772379999999999E-3</v>
      </c>
      <c r="AW14" s="54">
        <v>5.603467E-3</v>
      </c>
      <c r="AX14" s="54">
        <v>6.7482619999999997E-3</v>
      </c>
      <c r="AY14" s="54">
        <v>3.3353670000000001E-3</v>
      </c>
      <c r="AZ14" s="54">
        <v>3.6092490000000001E-3</v>
      </c>
      <c r="BA14" s="54">
        <v>4.3205209999999999E-3</v>
      </c>
    </row>
    <row r="15" spans="1:53" x14ac:dyDescent="0.2">
      <c r="A15" s="54">
        <v>-33.687150838000001</v>
      </c>
      <c r="B15" s="54">
        <v>4.2721110000000003E-3</v>
      </c>
      <c r="C15" s="54">
        <v>3.829701E-3</v>
      </c>
      <c r="D15" s="54">
        <v>6.4572229999999998E-3</v>
      </c>
      <c r="E15" s="54">
        <v>4.0079069999999998E-3</v>
      </c>
      <c r="F15" s="54">
        <v>3.4095739999999999E-3</v>
      </c>
      <c r="G15" s="54">
        <v>4.363759E-3</v>
      </c>
      <c r="H15" s="54">
        <v>4.603986E-3</v>
      </c>
      <c r="I15" s="54">
        <v>3.8665739999999998E-3</v>
      </c>
      <c r="J15" s="54">
        <v>5.2559149999999999E-3</v>
      </c>
      <c r="K15" s="54">
        <v>3.7616569999999998E-3</v>
      </c>
      <c r="L15" s="54">
        <v>4.0913549999999996E-3</v>
      </c>
      <c r="M15" s="54">
        <v>4.8350579999999997E-3</v>
      </c>
      <c r="N15" s="54">
        <v>9.8934739999999993E-3</v>
      </c>
      <c r="O15" s="54">
        <v>5.2675980000000001E-3</v>
      </c>
      <c r="P15" s="54">
        <v>3.1168250000000002E-3</v>
      </c>
      <c r="Q15" s="54">
        <v>3.5014579999999998E-3</v>
      </c>
      <c r="R15" s="54">
        <v>4.0316800000000002E-3</v>
      </c>
      <c r="S15" s="54">
        <v>1.0673004E-2</v>
      </c>
      <c r="T15" s="54">
        <v>3.7487430000000001E-3</v>
      </c>
      <c r="U15" s="54">
        <v>2.9680150000000001E-3</v>
      </c>
      <c r="V15" s="54">
        <v>3.221935E-3</v>
      </c>
      <c r="W15" s="54">
        <v>3.3972859999999998E-3</v>
      </c>
      <c r="X15" s="54">
        <v>2.822644E-3</v>
      </c>
      <c r="Y15" s="54">
        <v>5.5888630000000003E-3</v>
      </c>
      <c r="Z15" s="54">
        <v>2.986655E-3</v>
      </c>
      <c r="AA15" s="54">
        <v>3.5200700000000001E-3</v>
      </c>
      <c r="AB15" s="54">
        <v>4.6707349999999996E-3</v>
      </c>
      <c r="AC15" s="54">
        <v>4.8335440000000004E-3</v>
      </c>
      <c r="AD15" s="54">
        <v>4.4304770000000004E-3</v>
      </c>
      <c r="AE15" s="54">
        <v>5.4650310000000004E-3</v>
      </c>
      <c r="AF15" s="54">
        <v>4.280107E-3</v>
      </c>
      <c r="AG15" s="54">
        <v>3.2632989999999999E-3</v>
      </c>
      <c r="AH15" s="54">
        <v>3.2510310000000001E-3</v>
      </c>
      <c r="AI15" s="54">
        <v>4.8204390000000001E-3</v>
      </c>
      <c r="AJ15" s="54">
        <v>5.5988139999999997E-3</v>
      </c>
      <c r="AK15" s="54">
        <v>7.1562350000000004E-3</v>
      </c>
      <c r="AL15" s="54">
        <v>3.6205109999999999E-3</v>
      </c>
      <c r="AM15" s="54">
        <v>3.226367E-3</v>
      </c>
      <c r="AN15" s="54">
        <v>3.2292039999999998E-3</v>
      </c>
      <c r="AO15" s="54">
        <v>3.57582E-3</v>
      </c>
      <c r="AP15" s="54">
        <v>3.3474989999999999E-3</v>
      </c>
      <c r="AQ15" s="54">
        <v>4.1275289999999996E-3</v>
      </c>
      <c r="AR15" s="54">
        <v>4.3086729999999998E-3</v>
      </c>
      <c r="AS15" s="54">
        <v>5.4086730000000001E-3</v>
      </c>
      <c r="AT15" s="54">
        <v>5.1600830000000002E-3</v>
      </c>
      <c r="AU15" s="54">
        <v>4.7324890000000003E-3</v>
      </c>
      <c r="AV15" s="54">
        <v>3.7763779999999999E-3</v>
      </c>
      <c r="AW15" s="54">
        <v>6.0327209999999996E-3</v>
      </c>
      <c r="AX15" s="54">
        <v>6.8772019999999998E-3</v>
      </c>
      <c r="AY15" s="54">
        <v>3.3502440000000001E-3</v>
      </c>
      <c r="AZ15" s="54">
        <v>3.8104950000000001E-3</v>
      </c>
      <c r="BA15" s="54">
        <v>4.4048580000000002E-3</v>
      </c>
    </row>
    <row r="16" spans="1:53" x14ac:dyDescent="0.2">
      <c r="A16" s="54">
        <v>-32.681564246000001</v>
      </c>
      <c r="B16" s="54">
        <v>4.3165219999999997E-3</v>
      </c>
      <c r="C16" s="54">
        <v>3.7617169999999999E-3</v>
      </c>
      <c r="D16" s="54">
        <v>6.0475219999999996E-3</v>
      </c>
      <c r="E16" s="54">
        <v>4.0617459999999998E-3</v>
      </c>
      <c r="F16" s="54">
        <v>3.8099060000000001E-3</v>
      </c>
      <c r="G16" s="54">
        <v>4.3034919999999999E-3</v>
      </c>
      <c r="H16" s="54">
        <v>5.1744720000000003E-3</v>
      </c>
      <c r="I16" s="54">
        <v>3.828349E-3</v>
      </c>
      <c r="J16" s="54">
        <v>5.4543250000000003E-3</v>
      </c>
      <c r="K16" s="54">
        <v>4.1570119999999999E-3</v>
      </c>
      <c r="L16" s="54">
        <v>4.0570449999999996E-3</v>
      </c>
      <c r="M16" s="54">
        <v>4.7996510000000003E-3</v>
      </c>
      <c r="N16" s="54">
        <v>9.8569499999999997E-3</v>
      </c>
      <c r="O16" s="54">
        <v>5.3470050000000002E-3</v>
      </c>
      <c r="P16" s="54">
        <v>3.4271420000000002E-3</v>
      </c>
      <c r="Q16" s="54">
        <v>3.8895140000000002E-3</v>
      </c>
      <c r="R16" s="54">
        <v>4.1988809999999998E-3</v>
      </c>
      <c r="S16" s="54">
        <v>1.0560224999999999E-2</v>
      </c>
      <c r="T16" s="54">
        <v>3.8480979999999999E-3</v>
      </c>
      <c r="U16" s="54">
        <v>3.1503019999999998E-3</v>
      </c>
      <c r="V16" s="54">
        <v>3.105058E-3</v>
      </c>
      <c r="W16" s="54">
        <v>3.8208220000000002E-3</v>
      </c>
      <c r="X16" s="54">
        <v>2.6976180000000002E-3</v>
      </c>
      <c r="Y16" s="54">
        <v>5.6556690000000003E-3</v>
      </c>
      <c r="Z16" s="54">
        <v>3.2094269999999999E-3</v>
      </c>
      <c r="AA16" s="54">
        <v>3.9245110000000003E-3</v>
      </c>
      <c r="AB16" s="54">
        <v>4.7328240000000001E-3</v>
      </c>
      <c r="AC16" s="54">
        <v>4.6531250000000001E-3</v>
      </c>
      <c r="AD16" s="54">
        <v>4.0769930000000001E-3</v>
      </c>
      <c r="AE16" s="54">
        <v>5.0811520000000002E-3</v>
      </c>
      <c r="AF16" s="54">
        <v>4.1656449999999999E-3</v>
      </c>
      <c r="AG16" s="54">
        <v>3.4868590000000001E-3</v>
      </c>
      <c r="AH16" s="54">
        <v>3.3679280000000001E-3</v>
      </c>
      <c r="AI16" s="54">
        <v>4.6361029999999999E-3</v>
      </c>
      <c r="AJ16" s="54">
        <v>6.4611290000000004E-3</v>
      </c>
      <c r="AK16" s="54">
        <v>6.7501779999999999E-3</v>
      </c>
      <c r="AL16" s="54">
        <v>3.2597720000000002E-3</v>
      </c>
      <c r="AM16" s="54">
        <v>3.2744459999999999E-3</v>
      </c>
      <c r="AN16" s="54">
        <v>3.3126900000000001E-3</v>
      </c>
      <c r="AO16" s="54">
        <v>4.0653249999999998E-3</v>
      </c>
      <c r="AP16" s="54">
        <v>3.472677E-3</v>
      </c>
      <c r="AQ16" s="54">
        <v>3.9006750000000001E-3</v>
      </c>
      <c r="AR16" s="54">
        <v>3.8460510000000001E-3</v>
      </c>
      <c r="AS16" s="54">
        <v>5.5024230000000002E-3</v>
      </c>
      <c r="AT16" s="54">
        <v>4.8803290000000001E-3</v>
      </c>
      <c r="AU16" s="54">
        <v>4.1367440000000004E-3</v>
      </c>
      <c r="AV16" s="54">
        <v>4.2491330000000004E-3</v>
      </c>
      <c r="AW16" s="54">
        <v>6.1262640000000002E-3</v>
      </c>
      <c r="AX16" s="54">
        <v>6.6374670000000002E-3</v>
      </c>
      <c r="AY16" s="54">
        <v>3.9368449999999996E-3</v>
      </c>
      <c r="AZ16" s="54">
        <v>4.0648719999999998E-3</v>
      </c>
      <c r="BA16" s="54">
        <v>4.2386109999999998E-3</v>
      </c>
    </row>
    <row r="17" spans="1:53" x14ac:dyDescent="0.2">
      <c r="A17" s="54">
        <v>-31.675977654</v>
      </c>
      <c r="B17" s="54">
        <v>4.3089110000000003E-3</v>
      </c>
      <c r="C17" s="54">
        <v>4.2273709999999997E-3</v>
      </c>
      <c r="D17" s="54">
        <v>6.1830230000000002E-3</v>
      </c>
      <c r="E17" s="54">
        <v>4.2394800000000003E-3</v>
      </c>
      <c r="F17" s="54">
        <v>3.551425E-3</v>
      </c>
      <c r="G17" s="54">
        <v>4.4135700000000003E-3</v>
      </c>
      <c r="H17" s="54">
        <v>5.1563290000000003E-3</v>
      </c>
      <c r="I17" s="54">
        <v>3.8013270000000002E-3</v>
      </c>
      <c r="J17" s="54">
        <v>5.6333659999999999E-3</v>
      </c>
      <c r="K17" s="54">
        <v>3.9393450000000003E-3</v>
      </c>
      <c r="L17" s="54">
        <v>3.9421009999999999E-3</v>
      </c>
      <c r="M17" s="54">
        <v>5.3321369999999998E-3</v>
      </c>
      <c r="N17" s="54">
        <v>8.4249319999999996E-3</v>
      </c>
      <c r="O17" s="54">
        <v>5.561079E-3</v>
      </c>
      <c r="P17" s="54">
        <v>3.9355670000000001E-3</v>
      </c>
      <c r="Q17" s="54">
        <v>4.0464489999999997E-3</v>
      </c>
      <c r="R17" s="54">
        <v>4.2385740000000002E-3</v>
      </c>
      <c r="S17" s="54">
        <v>1.0205407999999999E-2</v>
      </c>
      <c r="T17" s="54">
        <v>3.5477590000000002E-3</v>
      </c>
      <c r="U17" s="54">
        <v>3.036932E-3</v>
      </c>
      <c r="V17" s="54">
        <v>3.3411270000000002E-3</v>
      </c>
      <c r="W17" s="54">
        <v>4.0860640000000004E-3</v>
      </c>
      <c r="X17" s="54">
        <v>3.257706E-3</v>
      </c>
      <c r="Y17" s="54">
        <v>5.7204320000000001E-3</v>
      </c>
      <c r="Z17" s="54">
        <v>3.5045060000000001E-3</v>
      </c>
      <c r="AA17" s="54">
        <v>4.3828679999999998E-3</v>
      </c>
      <c r="AB17" s="54">
        <v>4.6576120000000002E-3</v>
      </c>
      <c r="AC17" s="54">
        <v>4.7466280000000001E-3</v>
      </c>
      <c r="AD17" s="54">
        <v>4.3931109999999999E-3</v>
      </c>
      <c r="AE17" s="54">
        <v>5.4375689999999997E-3</v>
      </c>
      <c r="AF17" s="54">
        <v>4.4338839999999999E-3</v>
      </c>
      <c r="AG17" s="54">
        <v>3.2628710000000001E-3</v>
      </c>
      <c r="AH17" s="54">
        <v>3.5393379999999999E-3</v>
      </c>
      <c r="AI17" s="54">
        <v>4.7462340000000002E-3</v>
      </c>
      <c r="AJ17" s="54">
        <v>6.5582310000000003E-3</v>
      </c>
      <c r="AK17" s="54">
        <v>7.1128620000000002E-3</v>
      </c>
      <c r="AL17" s="54">
        <v>3.2412489999999999E-3</v>
      </c>
      <c r="AM17" s="54">
        <v>3.416774E-3</v>
      </c>
      <c r="AN17" s="54">
        <v>3.710404E-3</v>
      </c>
      <c r="AO17" s="54">
        <v>4.3903090000000002E-3</v>
      </c>
      <c r="AP17" s="54">
        <v>3.6134330000000001E-3</v>
      </c>
      <c r="AQ17" s="54">
        <v>4.4336050000000002E-3</v>
      </c>
      <c r="AR17" s="54">
        <v>4.0084450000000002E-3</v>
      </c>
      <c r="AS17" s="54">
        <v>5.5710619999999999E-3</v>
      </c>
      <c r="AT17" s="54">
        <v>4.8098129999999996E-3</v>
      </c>
      <c r="AU17" s="54">
        <v>4.2127060000000001E-3</v>
      </c>
      <c r="AV17" s="54">
        <v>4.3023779999999999E-3</v>
      </c>
      <c r="AW17" s="54">
        <v>6.2663709999999997E-3</v>
      </c>
      <c r="AX17" s="54">
        <v>6.7833210000000001E-3</v>
      </c>
      <c r="AY17" s="54">
        <v>3.9199400000000002E-3</v>
      </c>
      <c r="AZ17" s="54">
        <v>4.5851729999999997E-3</v>
      </c>
      <c r="BA17" s="54">
        <v>4.0317299999999999E-3</v>
      </c>
    </row>
    <row r="18" spans="1:53" x14ac:dyDescent="0.2">
      <c r="A18" s="54">
        <v>-30.670391061</v>
      </c>
      <c r="B18" s="54">
        <v>4.4880959999999996E-3</v>
      </c>
      <c r="C18" s="54">
        <v>4.1855010000000003E-3</v>
      </c>
      <c r="D18" s="54">
        <v>6.6229879999999998E-3</v>
      </c>
      <c r="E18" s="54">
        <v>4.4971239999999999E-3</v>
      </c>
      <c r="F18" s="54">
        <v>3.3836159999999999E-3</v>
      </c>
      <c r="G18" s="54">
        <v>4.2786839999999996E-3</v>
      </c>
      <c r="H18" s="54">
        <v>5.2114689999999998E-3</v>
      </c>
      <c r="I18" s="54">
        <v>3.7084969999999998E-3</v>
      </c>
      <c r="J18" s="54">
        <v>5.6076420000000004E-3</v>
      </c>
      <c r="K18" s="54">
        <v>3.7396869999999998E-3</v>
      </c>
      <c r="L18" s="54">
        <v>3.713123E-3</v>
      </c>
      <c r="M18" s="54">
        <v>5.3083230000000002E-3</v>
      </c>
      <c r="N18" s="54">
        <v>9.7642249999999996E-3</v>
      </c>
      <c r="O18" s="54">
        <v>5.4454270000000001E-3</v>
      </c>
      <c r="P18" s="54">
        <v>4.0142930000000004E-3</v>
      </c>
      <c r="Q18" s="54">
        <v>4.161522E-3</v>
      </c>
      <c r="R18" s="54">
        <v>4.608567E-3</v>
      </c>
      <c r="S18" s="54">
        <v>9.5643519999999999E-3</v>
      </c>
      <c r="T18" s="54">
        <v>3.5795639999999999E-3</v>
      </c>
      <c r="U18" s="54">
        <v>3.1305450000000002E-3</v>
      </c>
      <c r="V18" s="54">
        <v>3.351555E-3</v>
      </c>
      <c r="W18" s="54">
        <v>3.8537850000000002E-3</v>
      </c>
      <c r="X18" s="54">
        <v>3.2426270000000001E-3</v>
      </c>
      <c r="Y18" s="54">
        <v>5.9312649999999998E-3</v>
      </c>
      <c r="Z18" s="54">
        <v>3.7071809999999999E-3</v>
      </c>
      <c r="AA18" s="54">
        <v>4.8695919999999998E-3</v>
      </c>
      <c r="AB18" s="54">
        <v>4.637136E-3</v>
      </c>
      <c r="AC18" s="54">
        <v>4.7777009999999996E-3</v>
      </c>
      <c r="AD18" s="54">
        <v>4.2514959999999996E-3</v>
      </c>
      <c r="AE18" s="54">
        <v>5.4356070000000003E-3</v>
      </c>
      <c r="AF18" s="54">
        <v>4.1478260000000003E-3</v>
      </c>
      <c r="AG18" s="54">
        <v>3.3886279999999999E-3</v>
      </c>
      <c r="AH18" s="54">
        <v>3.8835380000000002E-3</v>
      </c>
      <c r="AI18" s="54">
        <v>4.7018240000000003E-3</v>
      </c>
      <c r="AJ18" s="54">
        <v>6.8994850000000003E-3</v>
      </c>
      <c r="AK18" s="54">
        <v>6.9897980000000002E-3</v>
      </c>
      <c r="AL18" s="54">
        <v>3.655017E-3</v>
      </c>
      <c r="AM18" s="54">
        <v>3.4705439999999999E-3</v>
      </c>
      <c r="AN18" s="54">
        <v>4.3577920000000001E-3</v>
      </c>
      <c r="AO18" s="54">
        <v>4.3659229999999999E-3</v>
      </c>
      <c r="AP18" s="54">
        <v>3.6803840000000001E-3</v>
      </c>
      <c r="AQ18" s="54">
        <v>4.4987079999999997E-3</v>
      </c>
      <c r="AR18" s="54">
        <v>4.2765379999999999E-3</v>
      </c>
      <c r="AS18" s="54">
        <v>5.7064969999999996E-3</v>
      </c>
      <c r="AT18" s="54">
        <v>4.7432139999999999E-3</v>
      </c>
      <c r="AU18" s="54">
        <v>5.1240419999999997E-3</v>
      </c>
      <c r="AV18" s="54">
        <v>4.5696360000000002E-3</v>
      </c>
      <c r="AW18" s="54">
        <v>6.508448E-3</v>
      </c>
      <c r="AX18" s="54">
        <v>6.4316310000000002E-3</v>
      </c>
      <c r="AY18" s="54">
        <v>4.3558959999999997E-3</v>
      </c>
      <c r="AZ18" s="54">
        <v>4.8974860000000004E-3</v>
      </c>
      <c r="BA18" s="54">
        <v>3.717415E-3</v>
      </c>
    </row>
    <row r="19" spans="1:53" x14ac:dyDescent="0.2">
      <c r="A19" s="54">
        <v>-29.664804469</v>
      </c>
      <c r="B19" s="54">
        <v>4.4316190000000004E-3</v>
      </c>
      <c r="C19" s="54">
        <v>4.166627E-3</v>
      </c>
      <c r="D19" s="54">
        <v>6.6364450000000004E-3</v>
      </c>
      <c r="E19" s="54">
        <v>4.4479580000000001E-3</v>
      </c>
      <c r="F19" s="54">
        <v>3.1551420000000001E-3</v>
      </c>
      <c r="G19" s="54">
        <v>4.3478149999999997E-3</v>
      </c>
      <c r="H19" s="54">
        <v>5.6996909999999998E-3</v>
      </c>
      <c r="I19" s="54">
        <v>3.7737159999999999E-3</v>
      </c>
      <c r="J19" s="54">
        <v>5.4669310000000004E-3</v>
      </c>
      <c r="K19" s="54">
        <v>3.826856E-3</v>
      </c>
      <c r="L19" s="54">
        <v>3.7138169999999999E-3</v>
      </c>
      <c r="M19" s="54">
        <v>5.740579E-3</v>
      </c>
      <c r="N19" s="54">
        <v>1.0360339999999999E-2</v>
      </c>
      <c r="O19" s="54">
        <v>6.3447900000000003E-3</v>
      </c>
      <c r="P19" s="54">
        <v>4.1201249999999997E-3</v>
      </c>
      <c r="Q19" s="54">
        <v>4.2557799999999998E-3</v>
      </c>
      <c r="R19" s="54">
        <v>5.117112E-3</v>
      </c>
      <c r="S19" s="54">
        <v>8.8728450000000007E-3</v>
      </c>
      <c r="T19" s="54">
        <v>3.576409E-3</v>
      </c>
      <c r="U19" s="54">
        <v>3.2299400000000002E-3</v>
      </c>
      <c r="V19" s="54">
        <v>3.0306980000000001E-3</v>
      </c>
      <c r="W19" s="54">
        <v>3.9664030000000003E-3</v>
      </c>
      <c r="X19" s="54">
        <v>3.2414100000000001E-3</v>
      </c>
      <c r="Y19" s="54">
        <v>6.4613420000000001E-3</v>
      </c>
      <c r="Z19" s="54">
        <v>3.663931E-3</v>
      </c>
      <c r="AA19" s="54">
        <v>5.0234850000000003E-3</v>
      </c>
      <c r="AB19" s="54">
        <v>4.6972369999999999E-3</v>
      </c>
      <c r="AC19" s="54">
        <v>4.6720299999999998E-3</v>
      </c>
      <c r="AD19" s="54">
        <v>4.6728999999999998E-3</v>
      </c>
      <c r="AE19" s="54">
        <v>5.1845479999999998E-3</v>
      </c>
      <c r="AF19" s="54">
        <v>3.9980520000000002E-3</v>
      </c>
      <c r="AG19" s="54">
        <v>3.6562040000000001E-3</v>
      </c>
      <c r="AH19" s="54">
        <v>3.9108099999999998E-3</v>
      </c>
      <c r="AI19" s="54">
        <v>4.9314060000000002E-3</v>
      </c>
      <c r="AJ19" s="54">
        <v>8.5815460000000007E-3</v>
      </c>
      <c r="AK19" s="54">
        <v>7.1830210000000004E-3</v>
      </c>
      <c r="AL19" s="54">
        <v>3.9522680000000001E-3</v>
      </c>
      <c r="AM19" s="54">
        <v>3.2549570000000002E-3</v>
      </c>
      <c r="AN19" s="54">
        <v>4.8122959999999998E-3</v>
      </c>
      <c r="AO19" s="54">
        <v>4.418572E-3</v>
      </c>
      <c r="AP19" s="54">
        <v>3.7868630000000001E-3</v>
      </c>
      <c r="AQ19" s="54">
        <v>4.983683E-3</v>
      </c>
      <c r="AR19" s="54">
        <v>4.7055980000000001E-3</v>
      </c>
      <c r="AS19" s="54">
        <v>6.1048910000000003E-3</v>
      </c>
      <c r="AT19" s="54">
        <v>5.1171109999999997E-3</v>
      </c>
      <c r="AU19" s="54">
        <v>5.5040920000000004E-3</v>
      </c>
      <c r="AV19" s="54">
        <v>4.7344099999999997E-3</v>
      </c>
      <c r="AW19" s="54">
        <v>6.6686530000000001E-3</v>
      </c>
      <c r="AX19" s="54">
        <v>6.1770510000000002E-3</v>
      </c>
      <c r="AY19" s="54">
        <v>4.4042380000000004E-3</v>
      </c>
      <c r="AZ19" s="54">
        <v>4.9427380000000003E-3</v>
      </c>
      <c r="BA19" s="54">
        <v>3.6836899999999999E-3</v>
      </c>
    </row>
    <row r="20" spans="1:53" x14ac:dyDescent="0.2">
      <c r="A20" s="54">
        <v>-28.659217877</v>
      </c>
      <c r="B20" s="54">
        <v>4.419297E-3</v>
      </c>
      <c r="C20" s="54">
        <v>4.3187310000000001E-3</v>
      </c>
      <c r="D20" s="54">
        <v>6.8310300000000001E-3</v>
      </c>
      <c r="E20" s="54">
        <v>4.5085580000000002E-3</v>
      </c>
      <c r="F20" s="54">
        <v>3.6050560000000001E-3</v>
      </c>
      <c r="G20" s="54">
        <v>4.2590049999999997E-3</v>
      </c>
      <c r="H20" s="54">
        <v>6.2983960000000004E-3</v>
      </c>
      <c r="I20" s="54">
        <v>4.1332490000000003E-3</v>
      </c>
      <c r="J20" s="54">
        <v>5.1454889999999996E-3</v>
      </c>
      <c r="K20" s="54">
        <v>3.9939499999999996E-3</v>
      </c>
      <c r="L20" s="54">
        <v>4.2368509999999998E-3</v>
      </c>
      <c r="M20" s="54">
        <v>5.7683259999999998E-3</v>
      </c>
      <c r="N20" s="54">
        <v>9.9431269999999995E-3</v>
      </c>
      <c r="O20" s="54">
        <v>6.2414790000000003E-3</v>
      </c>
      <c r="P20" s="54">
        <v>4.3789579999999996E-3</v>
      </c>
      <c r="Q20" s="54">
        <v>4.3780290000000003E-3</v>
      </c>
      <c r="R20" s="54">
        <v>5.289017E-3</v>
      </c>
      <c r="S20" s="54">
        <v>8.7690470000000003E-3</v>
      </c>
      <c r="T20" s="54">
        <v>3.6373360000000001E-3</v>
      </c>
      <c r="U20" s="54">
        <v>3.7944950000000002E-3</v>
      </c>
      <c r="V20" s="54">
        <v>3.492186E-3</v>
      </c>
      <c r="W20" s="54">
        <v>4.0976520000000002E-3</v>
      </c>
      <c r="X20" s="54">
        <v>3.1204169999999999E-3</v>
      </c>
      <c r="Y20" s="54">
        <v>6.8843419999999999E-3</v>
      </c>
      <c r="Z20" s="54">
        <v>3.8167320000000002E-3</v>
      </c>
      <c r="AA20" s="54">
        <v>5.368304E-3</v>
      </c>
      <c r="AB20" s="54">
        <v>4.8382290000000003E-3</v>
      </c>
      <c r="AC20" s="54">
        <v>4.9150540000000003E-3</v>
      </c>
      <c r="AD20" s="54">
        <v>4.6489870000000003E-3</v>
      </c>
      <c r="AE20" s="54">
        <v>5.643136E-3</v>
      </c>
      <c r="AF20" s="54">
        <v>4.053152E-3</v>
      </c>
      <c r="AG20" s="54">
        <v>4.0529420000000003E-3</v>
      </c>
      <c r="AH20" s="54">
        <v>3.7979229999999999E-3</v>
      </c>
      <c r="AI20" s="54">
        <v>4.9176109999999997E-3</v>
      </c>
      <c r="AJ20" s="54">
        <v>1.098763E-2</v>
      </c>
      <c r="AK20" s="54">
        <v>8.2364949999999999E-3</v>
      </c>
      <c r="AL20" s="54">
        <v>3.9617200000000002E-3</v>
      </c>
      <c r="AM20" s="54">
        <v>3.838775E-3</v>
      </c>
      <c r="AN20" s="54">
        <v>5.4550049999999997E-3</v>
      </c>
      <c r="AO20" s="54">
        <v>4.2861599999999998E-3</v>
      </c>
      <c r="AP20" s="54">
        <v>4.0049710000000004E-3</v>
      </c>
      <c r="AQ20" s="54">
        <v>5.5970289999999999E-3</v>
      </c>
      <c r="AR20" s="54">
        <v>4.7908129999999997E-3</v>
      </c>
      <c r="AS20" s="54">
        <v>6.6327089999999997E-3</v>
      </c>
      <c r="AT20" s="54">
        <v>5.1204019999999996E-3</v>
      </c>
      <c r="AU20" s="54">
        <v>5.6587690000000001E-3</v>
      </c>
      <c r="AV20" s="54">
        <v>4.1724409999999998E-3</v>
      </c>
      <c r="AW20" s="54">
        <v>6.8364109999999997E-3</v>
      </c>
      <c r="AX20" s="54">
        <v>5.9401009999999997E-3</v>
      </c>
      <c r="AY20" s="54">
        <v>4.5690849999999996E-3</v>
      </c>
      <c r="AZ20" s="54">
        <v>4.9391219999999998E-3</v>
      </c>
      <c r="BA20" s="54">
        <v>3.8046780000000001E-3</v>
      </c>
    </row>
    <row r="21" spans="1:53" x14ac:dyDescent="0.2">
      <c r="A21" s="54">
        <v>-27.653631284999999</v>
      </c>
      <c r="B21" s="54">
        <v>4.4389360000000001E-3</v>
      </c>
      <c r="C21" s="54">
        <v>4.3518860000000001E-3</v>
      </c>
      <c r="D21" s="54">
        <v>6.7723840000000002E-3</v>
      </c>
      <c r="E21" s="54">
        <v>4.6857060000000004E-3</v>
      </c>
      <c r="F21" s="54">
        <v>4.2687539999999996E-3</v>
      </c>
      <c r="G21" s="54">
        <v>4.2485359999999998E-3</v>
      </c>
      <c r="H21" s="54">
        <v>6.01287E-3</v>
      </c>
      <c r="I21" s="54">
        <v>4.2583120000000002E-3</v>
      </c>
      <c r="J21" s="54">
        <v>5.7659809999999999E-3</v>
      </c>
      <c r="K21" s="54">
        <v>4.013567E-3</v>
      </c>
      <c r="L21" s="54">
        <v>4.5971559999999998E-3</v>
      </c>
      <c r="M21" s="54">
        <v>5.7966579999999997E-3</v>
      </c>
      <c r="N21" s="54">
        <v>8.2661780000000008E-3</v>
      </c>
      <c r="O21" s="54">
        <v>6.19369E-3</v>
      </c>
      <c r="P21" s="54">
        <v>4.4939799999999998E-3</v>
      </c>
      <c r="Q21" s="54">
        <v>4.1622309999999997E-3</v>
      </c>
      <c r="R21" s="54">
        <v>5.3173689999999997E-3</v>
      </c>
      <c r="S21" s="54">
        <v>8.8378150000000006E-3</v>
      </c>
      <c r="T21" s="54">
        <v>3.7855419999999998E-3</v>
      </c>
      <c r="U21" s="54">
        <v>4.0624789999999999E-3</v>
      </c>
      <c r="V21" s="54">
        <v>3.6998339999999999E-3</v>
      </c>
      <c r="W21" s="54">
        <v>4.0822860000000001E-3</v>
      </c>
      <c r="X21" s="54">
        <v>3.3089E-3</v>
      </c>
      <c r="Y21" s="54">
        <v>6.4925570000000004E-3</v>
      </c>
      <c r="Z21" s="54">
        <v>3.9658890000000002E-3</v>
      </c>
      <c r="AA21" s="54">
        <v>5.0611270000000003E-3</v>
      </c>
      <c r="AB21" s="54">
        <v>4.9151730000000001E-3</v>
      </c>
      <c r="AC21" s="54">
        <v>5.5574409999999998E-3</v>
      </c>
      <c r="AD21" s="54">
        <v>4.7963279999999999E-3</v>
      </c>
      <c r="AE21" s="54">
        <v>6.0794480000000003E-3</v>
      </c>
      <c r="AF21" s="54">
        <v>4.5487000000000001E-3</v>
      </c>
      <c r="AG21" s="54">
        <v>3.829561E-3</v>
      </c>
      <c r="AH21" s="54">
        <v>3.89114E-3</v>
      </c>
      <c r="AI21" s="54">
        <v>5.055304E-3</v>
      </c>
      <c r="AJ21" s="54">
        <v>1.0855765E-2</v>
      </c>
      <c r="AK21" s="54">
        <v>9.4145489999999995E-3</v>
      </c>
      <c r="AL21" s="54">
        <v>4.3729820000000001E-3</v>
      </c>
      <c r="AM21" s="54">
        <v>4.2421500000000001E-3</v>
      </c>
      <c r="AN21" s="54">
        <v>6.4635530000000004E-3</v>
      </c>
      <c r="AO21" s="54">
        <v>5.3187080000000001E-3</v>
      </c>
      <c r="AP21" s="54">
        <v>4.1375700000000001E-3</v>
      </c>
      <c r="AQ21" s="54">
        <v>4.6524749999999997E-3</v>
      </c>
      <c r="AR21" s="54">
        <v>4.9771140000000004E-3</v>
      </c>
      <c r="AS21" s="54">
        <v>7.3017200000000003E-3</v>
      </c>
      <c r="AT21" s="54">
        <v>5.573461E-3</v>
      </c>
      <c r="AU21" s="54">
        <v>5.8459219999999999E-3</v>
      </c>
      <c r="AV21" s="54">
        <v>4.6487100000000003E-3</v>
      </c>
      <c r="AW21" s="54">
        <v>6.9164999999999999E-3</v>
      </c>
      <c r="AX21" s="54">
        <v>6.5081740000000003E-3</v>
      </c>
      <c r="AY21" s="54">
        <v>4.7841890000000003E-3</v>
      </c>
      <c r="AZ21" s="54">
        <v>5.2277119999999998E-3</v>
      </c>
      <c r="BA21" s="54">
        <v>3.9446200000000002E-3</v>
      </c>
    </row>
    <row r="22" spans="1:53" x14ac:dyDescent="0.2">
      <c r="A22" s="54">
        <v>-26.648044692999999</v>
      </c>
      <c r="B22" s="54">
        <v>4.2447179999999998E-3</v>
      </c>
      <c r="C22" s="54">
        <v>4.7635129999999996E-3</v>
      </c>
      <c r="D22" s="54">
        <v>6.1155799999999998E-3</v>
      </c>
      <c r="E22" s="54">
        <v>4.8698819999999999E-3</v>
      </c>
      <c r="F22" s="54">
        <v>5.3171879999999996E-3</v>
      </c>
      <c r="G22" s="54">
        <v>4.472523E-3</v>
      </c>
      <c r="H22" s="54">
        <v>5.8128019999999997E-3</v>
      </c>
      <c r="I22" s="54">
        <v>4.1463710000000003E-3</v>
      </c>
      <c r="J22" s="54">
        <v>6.3493259999999998E-3</v>
      </c>
      <c r="K22" s="54">
        <v>4.4476990000000003E-3</v>
      </c>
      <c r="L22" s="54">
        <v>4.9489520000000004E-3</v>
      </c>
      <c r="M22" s="54">
        <v>5.3839350000000003E-3</v>
      </c>
      <c r="N22" s="54">
        <v>9.552128E-3</v>
      </c>
      <c r="O22" s="54">
        <v>6.615793E-3</v>
      </c>
      <c r="P22" s="54">
        <v>4.6017819999999996E-3</v>
      </c>
      <c r="Q22" s="54">
        <v>4.0421329999999998E-3</v>
      </c>
      <c r="R22" s="54">
        <v>5.583602E-3</v>
      </c>
      <c r="S22" s="54">
        <v>9.0454369999999999E-3</v>
      </c>
      <c r="T22" s="54">
        <v>4.1325659999999998E-3</v>
      </c>
      <c r="U22" s="54">
        <v>3.6155760000000001E-3</v>
      </c>
      <c r="V22" s="54">
        <v>3.9610139999999997E-3</v>
      </c>
      <c r="W22" s="54">
        <v>3.791764E-3</v>
      </c>
      <c r="X22" s="54">
        <v>3.4077719999999999E-3</v>
      </c>
      <c r="Y22" s="54">
        <v>7.159505E-3</v>
      </c>
      <c r="Z22" s="54">
        <v>3.8289180000000002E-3</v>
      </c>
      <c r="AA22" s="54">
        <v>5.0543960000000001E-3</v>
      </c>
      <c r="AB22" s="54">
        <v>5.0621449999999997E-3</v>
      </c>
      <c r="AC22" s="54">
        <v>5.9986830000000003E-3</v>
      </c>
      <c r="AD22" s="54">
        <v>4.8763829999999998E-3</v>
      </c>
      <c r="AE22" s="54">
        <v>6.262559E-3</v>
      </c>
      <c r="AF22" s="54">
        <v>5.4105500000000001E-3</v>
      </c>
      <c r="AG22" s="54">
        <v>4.0514970000000003E-3</v>
      </c>
      <c r="AH22" s="54">
        <v>4.6326340000000001E-3</v>
      </c>
      <c r="AI22" s="54">
        <v>5.9141910000000001E-3</v>
      </c>
      <c r="AJ22" s="54">
        <v>8.9370200000000004E-3</v>
      </c>
      <c r="AK22" s="54">
        <v>1.0534478E-2</v>
      </c>
      <c r="AL22" s="54">
        <v>4.6928739999999997E-3</v>
      </c>
      <c r="AM22" s="54">
        <v>4.4929849999999997E-3</v>
      </c>
      <c r="AN22" s="54">
        <v>7.0110270000000004E-3</v>
      </c>
      <c r="AO22" s="54">
        <v>5.420401E-3</v>
      </c>
      <c r="AP22" s="54">
        <v>4.3168640000000001E-3</v>
      </c>
      <c r="AQ22" s="54">
        <v>5.0410209999999997E-3</v>
      </c>
      <c r="AR22" s="54">
        <v>5.6715259999999997E-3</v>
      </c>
      <c r="AS22" s="54">
        <v>8.2814189999999999E-3</v>
      </c>
      <c r="AT22" s="54">
        <v>6.3250880000000004E-3</v>
      </c>
      <c r="AU22" s="54">
        <v>6.2417940000000002E-3</v>
      </c>
      <c r="AV22" s="54">
        <v>4.9483590000000003E-3</v>
      </c>
      <c r="AW22" s="54">
        <v>7.3617580000000004E-3</v>
      </c>
      <c r="AX22" s="54">
        <v>6.4755849999999998E-3</v>
      </c>
      <c r="AY22" s="54">
        <v>5.2294469999999999E-3</v>
      </c>
      <c r="AZ22" s="54">
        <v>5.4009289999999996E-3</v>
      </c>
      <c r="BA22" s="54">
        <v>4.3293489999999997E-3</v>
      </c>
    </row>
    <row r="23" spans="1:53" x14ac:dyDescent="0.2">
      <c r="A23" s="54">
        <v>-25.642458100999999</v>
      </c>
      <c r="B23" s="54">
        <v>4.4294720000000003E-3</v>
      </c>
      <c r="C23" s="54">
        <v>5.0132960000000004E-3</v>
      </c>
      <c r="D23" s="54">
        <v>6.13658E-3</v>
      </c>
      <c r="E23" s="54">
        <v>4.7003390000000004E-3</v>
      </c>
      <c r="F23" s="54">
        <v>5.2849710000000003E-3</v>
      </c>
      <c r="G23" s="54">
        <v>4.7845350000000004E-3</v>
      </c>
      <c r="H23" s="54">
        <v>5.6766689999999996E-3</v>
      </c>
      <c r="I23" s="54">
        <v>4.0923729999999998E-3</v>
      </c>
      <c r="J23" s="54">
        <v>5.5823970000000002E-3</v>
      </c>
      <c r="K23" s="54">
        <v>4.165747E-3</v>
      </c>
      <c r="L23" s="54">
        <v>5.1943579999999996E-3</v>
      </c>
      <c r="M23" s="54">
        <v>5.4026109999999999E-3</v>
      </c>
      <c r="N23" s="54">
        <v>1.5162682E-2</v>
      </c>
      <c r="O23" s="54">
        <v>6.574524E-3</v>
      </c>
      <c r="P23" s="54">
        <v>4.6174730000000004E-3</v>
      </c>
      <c r="Q23" s="54">
        <v>3.8533999999999999E-3</v>
      </c>
      <c r="R23" s="54">
        <v>5.380503E-3</v>
      </c>
      <c r="S23" s="54">
        <v>8.6123880000000003E-3</v>
      </c>
      <c r="T23" s="54">
        <v>4.263106E-3</v>
      </c>
      <c r="U23" s="54">
        <v>3.4619429999999999E-3</v>
      </c>
      <c r="V23" s="54">
        <v>3.7030610000000001E-3</v>
      </c>
      <c r="W23" s="54">
        <v>3.8313470000000001E-3</v>
      </c>
      <c r="X23" s="54">
        <v>3.265053E-3</v>
      </c>
      <c r="Y23" s="54">
        <v>6.9917080000000001E-3</v>
      </c>
      <c r="Z23" s="54">
        <v>4.016978E-3</v>
      </c>
      <c r="AA23" s="54">
        <v>5.2867890000000001E-3</v>
      </c>
      <c r="AB23" s="54">
        <v>5.2345209999999998E-3</v>
      </c>
      <c r="AC23" s="54">
        <v>6.4690879999999996E-3</v>
      </c>
      <c r="AD23" s="54">
        <v>5.6675290000000001E-3</v>
      </c>
      <c r="AE23" s="54">
        <v>5.6289010000000004E-3</v>
      </c>
      <c r="AF23" s="54">
        <v>6.049914E-3</v>
      </c>
      <c r="AG23" s="54">
        <v>4.2782180000000003E-3</v>
      </c>
      <c r="AH23" s="54">
        <v>4.8604420000000004E-3</v>
      </c>
      <c r="AI23" s="54">
        <v>4.9184349999999996E-3</v>
      </c>
      <c r="AJ23" s="54">
        <v>9.3556219999999992E-3</v>
      </c>
      <c r="AK23" s="54">
        <v>1.2118611E-2</v>
      </c>
      <c r="AL23" s="54">
        <v>4.6243839999999996E-3</v>
      </c>
      <c r="AM23" s="54">
        <v>4.5835679999999997E-3</v>
      </c>
      <c r="AN23" s="54">
        <v>6.9714620000000003E-3</v>
      </c>
      <c r="AO23" s="54">
        <v>5.6066479999999997E-3</v>
      </c>
      <c r="AP23" s="54">
        <v>4.3900110000000001E-3</v>
      </c>
      <c r="AQ23" s="54">
        <v>5.1641200000000003E-3</v>
      </c>
      <c r="AR23" s="54">
        <v>5.9324499999999997E-3</v>
      </c>
      <c r="AS23" s="54">
        <v>8.7741940000000008E-3</v>
      </c>
      <c r="AT23" s="54">
        <v>6.491073E-3</v>
      </c>
      <c r="AU23" s="54">
        <v>6.2946479999999999E-3</v>
      </c>
      <c r="AV23" s="54">
        <v>5.0431190000000004E-3</v>
      </c>
      <c r="AW23" s="54">
        <v>6.6296860000000001E-3</v>
      </c>
      <c r="AX23" s="54">
        <v>5.7484190000000003E-3</v>
      </c>
      <c r="AY23" s="54">
        <v>5.3697730000000004E-3</v>
      </c>
      <c r="AZ23" s="54">
        <v>5.2409939999999997E-3</v>
      </c>
      <c r="BA23" s="54">
        <v>4.3300889999999996E-3</v>
      </c>
    </row>
    <row r="24" spans="1:53" x14ac:dyDescent="0.2">
      <c r="A24" s="54">
        <v>-24.636871507999999</v>
      </c>
      <c r="B24" s="54">
        <v>4.1748130000000003E-3</v>
      </c>
      <c r="C24" s="54">
        <v>6.0067009999999997E-3</v>
      </c>
      <c r="D24" s="54">
        <v>6.4242279999999997E-3</v>
      </c>
      <c r="E24" s="54">
        <v>4.7765810000000002E-3</v>
      </c>
      <c r="F24" s="54">
        <v>5.0229810000000001E-3</v>
      </c>
      <c r="G24" s="54">
        <v>5.3036079999999996E-3</v>
      </c>
      <c r="H24" s="54">
        <v>5.711481E-3</v>
      </c>
      <c r="I24" s="54">
        <v>3.7421669999999998E-3</v>
      </c>
      <c r="J24" s="54">
        <v>6.0389090000000003E-3</v>
      </c>
      <c r="K24" s="54">
        <v>4.5093269999999996E-3</v>
      </c>
      <c r="L24" s="54">
        <v>5.4724869999999998E-3</v>
      </c>
      <c r="M24" s="54">
        <v>5.0676239999999997E-3</v>
      </c>
      <c r="N24" s="54">
        <v>1.4364138E-2</v>
      </c>
      <c r="O24" s="54">
        <v>6.4719859999999999E-3</v>
      </c>
      <c r="P24" s="54">
        <v>4.9425839999999999E-3</v>
      </c>
      <c r="Q24" s="54">
        <v>4.2767029999999998E-3</v>
      </c>
      <c r="R24" s="54">
        <v>5.6498620000000003E-3</v>
      </c>
      <c r="S24" s="54">
        <v>8.2651500000000006E-3</v>
      </c>
      <c r="T24" s="54">
        <v>4.2049080000000003E-3</v>
      </c>
      <c r="U24" s="54">
        <v>4.4106850000000001E-3</v>
      </c>
      <c r="V24" s="54">
        <v>3.8288100000000002E-3</v>
      </c>
      <c r="W24" s="54">
        <v>4.5532569999999998E-3</v>
      </c>
      <c r="X24" s="54">
        <v>3.5998050000000002E-3</v>
      </c>
      <c r="Y24" s="54">
        <v>6.8363460000000001E-3</v>
      </c>
      <c r="Z24" s="54">
        <v>4.8229279999999998E-3</v>
      </c>
      <c r="AA24" s="54">
        <v>5.972219E-3</v>
      </c>
      <c r="AB24" s="54">
        <v>5.4861550000000004E-3</v>
      </c>
      <c r="AC24" s="54">
        <v>6.4878779999999999E-3</v>
      </c>
      <c r="AD24" s="54">
        <v>6.6326070000000004E-3</v>
      </c>
      <c r="AE24" s="54">
        <v>5.9909969999999996E-3</v>
      </c>
      <c r="AF24" s="54">
        <v>5.6447789999999999E-3</v>
      </c>
      <c r="AG24" s="54">
        <v>4.3207180000000003E-3</v>
      </c>
      <c r="AH24" s="54">
        <v>5.3581330000000002E-3</v>
      </c>
      <c r="AI24" s="54">
        <v>5.2522050000000002E-3</v>
      </c>
      <c r="AJ24" s="54">
        <v>1.256556E-2</v>
      </c>
      <c r="AK24" s="54">
        <v>1.3602047000000001E-2</v>
      </c>
      <c r="AL24" s="54">
        <v>4.9790939999999999E-3</v>
      </c>
      <c r="AM24" s="54">
        <v>5.0432319999999999E-3</v>
      </c>
      <c r="AN24" s="54">
        <v>7.7681169999999997E-3</v>
      </c>
      <c r="AO24" s="54">
        <v>6.0523570000000004E-3</v>
      </c>
      <c r="AP24" s="54">
        <v>4.7611750000000003E-3</v>
      </c>
      <c r="AQ24" s="54">
        <v>5.6398250000000002E-3</v>
      </c>
      <c r="AR24" s="54">
        <v>6.2486659999999999E-3</v>
      </c>
      <c r="AS24" s="54">
        <v>9.3941489999999992E-3</v>
      </c>
      <c r="AT24" s="54">
        <v>5.8254700000000001E-3</v>
      </c>
      <c r="AU24" s="54">
        <v>7.1189909999999999E-3</v>
      </c>
      <c r="AV24" s="54">
        <v>5.1412740000000004E-3</v>
      </c>
      <c r="AW24" s="54">
        <v>6.9712359999999996E-3</v>
      </c>
      <c r="AX24" s="54">
        <v>6.0144830000000002E-3</v>
      </c>
      <c r="AY24" s="54">
        <v>5.3289399999999999E-3</v>
      </c>
      <c r="AZ24" s="54">
        <v>5.3896040000000001E-3</v>
      </c>
      <c r="BA24" s="54">
        <v>4.5045290000000002E-3</v>
      </c>
    </row>
    <row r="25" spans="1:53" x14ac:dyDescent="0.2">
      <c r="A25" s="54">
        <v>-23.631284915999998</v>
      </c>
      <c r="B25" s="54">
        <v>4.9239770000000004E-3</v>
      </c>
      <c r="C25" s="54">
        <v>7.0215420000000004E-3</v>
      </c>
      <c r="D25" s="54">
        <v>6.8257279999999997E-3</v>
      </c>
      <c r="E25" s="54">
        <v>4.7966909999999996E-3</v>
      </c>
      <c r="F25" s="54">
        <v>5.1658729999999996E-3</v>
      </c>
      <c r="G25" s="54">
        <v>4.8937049999999999E-3</v>
      </c>
      <c r="H25" s="54">
        <v>5.7159400000000001E-3</v>
      </c>
      <c r="I25" s="54">
        <v>3.9459969999999997E-3</v>
      </c>
      <c r="J25" s="54">
        <v>7.0813229999999996E-3</v>
      </c>
      <c r="K25" s="54">
        <v>4.4555610000000002E-3</v>
      </c>
      <c r="L25" s="54">
        <v>6.0045089999999999E-3</v>
      </c>
      <c r="M25" s="54">
        <v>5.1227529999999999E-3</v>
      </c>
      <c r="N25" s="54">
        <v>1.8502521000000001E-2</v>
      </c>
      <c r="O25" s="54">
        <v>6.9885279999999999E-3</v>
      </c>
      <c r="P25" s="54">
        <v>5.2637029999999998E-3</v>
      </c>
      <c r="Q25" s="54">
        <v>4.6041850000000002E-3</v>
      </c>
      <c r="R25" s="54">
        <v>6.5987040000000004E-3</v>
      </c>
      <c r="S25" s="54">
        <v>7.5484590000000004E-3</v>
      </c>
      <c r="T25" s="54">
        <v>3.893653E-3</v>
      </c>
      <c r="U25" s="54">
        <v>4.0241010000000004E-3</v>
      </c>
      <c r="V25" s="54">
        <v>4.2763970000000004E-3</v>
      </c>
      <c r="W25" s="54">
        <v>4.7067890000000003E-3</v>
      </c>
      <c r="X25" s="54">
        <v>4.277248E-3</v>
      </c>
      <c r="Y25" s="54">
        <v>7.4969920000000001E-3</v>
      </c>
      <c r="Z25" s="54">
        <v>4.8337939999999998E-3</v>
      </c>
      <c r="AA25" s="54">
        <v>6.9459070000000003E-3</v>
      </c>
      <c r="AB25" s="54">
        <v>5.6679540000000002E-3</v>
      </c>
      <c r="AC25" s="54">
        <v>7.3176090000000001E-3</v>
      </c>
      <c r="AD25" s="54">
        <v>6.694223E-3</v>
      </c>
      <c r="AE25" s="54">
        <v>5.7576550000000004E-3</v>
      </c>
      <c r="AF25" s="54">
        <v>5.298985E-3</v>
      </c>
      <c r="AG25" s="54">
        <v>4.6363919999999996E-3</v>
      </c>
      <c r="AH25" s="54">
        <v>5.470847E-3</v>
      </c>
      <c r="AI25" s="54">
        <v>5.3725489999999999E-3</v>
      </c>
      <c r="AJ25" s="54">
        <v>1.2488618E-2</v>
      </c>
      <c r="AK25" s="54">
        <v>1.4077160999999999E-2</v>
      </c>
      <c r="AL25" s="54">
        <v>5.6130709999999999E-3</v>
      </c>
      <c r="AM25" s="54">
        <v>5.1964949999999998E-3</v>
      </c>
      <c r="AN25" s="54">
        <v>8.3262600000000003E-3</v>
      </c>
      <c r="AO25" s="54">
        <v>5.8523189999999999E-3</v>
      </c>
      <c r="AP25" s="54">
        <v>4.9327850000000003E-3</v>
      </c>
      <c r="AQ25" s="54">
        <v>5.3875609999999999E-3</v>
      </c>
      <c r="AR25" s="54">
        <v>6.1689279999999997E-3</v>
      </c>
      <c r="AS25" s="54">
        <v>9.9410929999999998E-3</v>
      </c>
      <c r="AT25" s="54">
        <v>6.1815289999999998E-3</v>
      </c>
      <c r="AU25" s="54">
        <v>8.6002549999999994E-3</v>
      </c>
      <c r="AV25" s="54">
        <v>6.1655089999999996E-3</v>
      </c>
      <c r="AW25" s="54">
        <v>7.1557230000000001E-3</v>
      </c>
      <c r="AX25" s="54">
        <v>6.7369609999999996E-3</v>
      </c>
      <c r="AY25" s="54">
        <v>5.456069E-3</v>
      </c>
      <c r="AZ25" s="54">
        <v>5.7237240000000003E-3</v>
      </c>
      <c r="BA25" s="54">
        <v>4.6076789999999999E-3</v>
      </c>
    </row>
    <row r="26" spans="1:53" x14ac:dyDescent="0.2">
      <c r="A26" s="54">
        <v>-22.625698323999998</v>
      </c>
      <c r="B26" s="54">
        <v>5.0644490000000004E-3</v>
      </c>
      <c r="C26" s="54">
        <v>6.9360189999999999E-3</v>
      </c>
      <c r="D26" s="54">
        <v>7.9218980000000001E-3</v>
      </c>
      <c r="E26" s="54">
        <v>4.7514510000000003E-3</v>
      </c>
      <c r="F26" s="54">
        <v>5.2191750000000004E-3</v>
      </c>
      <c r="G26" s="54">
        <v>4.7081950000000001E-3</v>
      </c>
      <c r="H26" s="54">
        <v>5.770224E-3</v>
      </c>
      <c r="I26" s="54">
        <v>4.499645E-3</v>
      </c>
      <c r="J26" s="54">
        <v>8.3820249999999995E-3</v>
      </c>
      <c r="K26" s="54">
        <v>4.4061430000000004E-3</v>
      </c>
      <c r="L26" s="54">
        <v>6.7901990000000002E-3</v>
      </c>
      <c r="M26" s="54">
        <v>5.5576410000000003E-3</v>
      </c>
      <c r="N26" s="54">
        <v>2.1485540000000001E-2</v>
      </c>
      <c r="O26" s="54">
        <v>6.8995020000000001E-3</v>
      </c>
      <c r="P26" s="54">
        <v>4.9472250000000004E-3</v>
      </c>
      <c r="Q26" s="54">
        <v>5.3296799999999998E-3</v>
      </c>
      <c r="R26" s="54">
        <v>7.4965539999999999E-3</v>
      </c>
      <c r="S26" s="54">
        <v>7.3696159999999998E-3</v>
      </c>
      <c r="T26" s="54">
        <v>4.0064269999999999E-3</v>
      </c>
      <c r="U26" s="54">
        <v>4.402553E-3</v>
      </c>
      <c r="V26" s="54">
        <v>4.4974200000000002E-3</v>
      </c>
      <c r="W26" s="54">
        <v>4.6574529999999998E-3</v>
      </c>
      <c r="X26" s="54">
        <v>4.2793040000000003E-3</v>
      </c>
      <c r="Y26" s="54">
        <v>7.2503419999999999E-3</v>
      </c>
      <c r="Z26" s="54">
        <v>4.4557989999999999E-3</v>
      </c>
      <c r="AA26" s="54">
        <v>8.0741449999999996E-3</v>
      </c>
      <c r="AB26" s="54">
        <v>5.7864070000000004E-3</v>
      </c>
      <c r="AC26" s="54">
        <v>8.2660230000000008E-3</v>
      </c>
      <c r="AD26" s="54">
        <v>6.8968179999999999E-3</v>
      </c>
      <c r="AE26" s="54">
        <v>6.3353940000000003E-3</v>
      </c>
      <c r="AF26" s="54">
        <v>5.6678259999999999E-3</v>
      </c>
      <c r="AG26" s="54">
        <v>5.0180279999999999E-3</v>
      </c>
      <c r="AH26" s="54">
        <v>5.6744009999999999E-3</v>
      </c>
      <c r="AI26" s="54">
        <v>5.3555709999999999E-3</v>
      </c>
      <c r="AJ26" s="54">
        <v>1.0624401E-2</v>
      </c>
      <c r="AK26" s="54">
        <v>1.2805877E-2</v>
      </c>
      <c r="AL26" s="54">
        <v>6.147652E-3</v>
      </c>
      <c r="AM26" s="54">
        <v>5.4018310000000002E-3</v>
      </c>
      <c r="AN26" s="54">
        <v>8.0071919999999998E-3</v>
      </c>
      <c r="AO26" s="54">
        <v>5.8495020000000003E-3</v>
      </c>
      <c r="AP26" s="54">
        <v>5.2300080000000004E-3</v>
      </c>
      <c r="AQ26" s="54">
        <v>5.7577599999999998E-3</v>
      </c>
      <c r="AR26" s="54">
        <v>6.5481890000000003E-3</v>
      </c>
      <c r="AS26" s="54">
        <v>9.9121320000000006E-3</v>
      </c>
      <c r="AT26" s="54">
        <v>7.1048020000000003E-3</v>
      </c>
      <c r="AU26" s="54">
        <v>8.0424669999999993E-3</v>
      </c>
      <c r="AV26" s="54">
        <v>6.4915169999999996E-3</v>
      </c>
      <c r="AW26" s="54">
        <v>7.1144889999999999E-3</v>
      </c>
      <c r="AX26" s="54">
        <v>7.3137829999999999E-3</v>
      </c>
      <c r="AY26" s="54">
        <v>5.3111460000000001E-3</v>
      </c>
      <c r="AZ26" s="54">
        <v>5.911159E-3</v>
      </c>
      <c r="BA26" s="54">
        <v>4.5081289999999996E-3</v>
      </c>
    </row>
    <row r="27" spans="1:53" x14ac:dyDescent="0.2">
      <c r="A27" s="54">
        <v>-21.620111732000002</v>
      </c>
      <c r="B27" s="54">
        <v>5.3049969999999997E-3</v>
      </c>
      <c r="C27" s="54">
        <v>7.1688869999999997E-3</v>
      </c>
      <c r="D27" s="54">
        <v>7.2708E-3</v>
      </c>
      <c r="E27" s="54">
        <v>5.4566459999999999E-3</v>
      </c>
      <c r="F27" s="54">
        <v>5.5433369999999997E-3</v>
      </c>
      <c r="G27" s="54">
        <v>4.9974980000000004E-3</v>
      </c>
      <c r="H27" s="54">
        <v>6.5522810000000001E-3</v>
      </c>
      <c r="I27" s="54">
        <v>4.9269159999999999E-3</v>
      </c>
      <c r="J27" s="54">
        <v>8.5776370000000008E-3</v>
      </c>
      <c r="K27" s="54">
        <v>5.0850280000000001E-3</v>
      </c>
      <c r="L27" s="54">
        <v>7.2344669999999996E-3</v>
      </c>
      <c r="M27" s="54">
        <v>5.5491860000000002E-3</v>
      </c>
      <c r="N27" s="54">
        <v>2.0458338E-2</v>
      </c>
      <c r="O27" s="54">
        <v>7.0372270000000001E-3</v>
      </c>
      <c r="P27" s="54">
        <v>5.0261869999999997E-3</v>
      </c>
      <c r="Q27" s="54">
        <v>5.7850469999999998E-3</v>
      </c>
      <c r="R27" s="54">
        <v>7.6131870000000004E-3</v>
      </c>
      <c r="S27" s="54">
        <v>7.9548180000000007E-3</v>
      </c>
      <c r="T27" s="54">
        <v>4.3153250000000001E-3</v>
      </c>
      <c r="U27" s="54">
        <v>5.0663899999999996E-3</v>
      </c>
      <c r="V27" s="54">
        <v>4.4793130000000004E-3</v>
      </c>
      <c r="W27" s="54">
        <v>4.6880029999999996E-3</v>
      </c>
      <c r="X27" s="54">
        <v>4.33564E-3</v>
      </c>
      <c r="Y27" s="54">
        <v>6.8413099999999998E-3</v>
      </c>
      <c r="Z27" s="54">
        <v>4.5229939999999998E-3</v>
      </c>
      <c r="AA27" s="54">
        <v>8.7645039999999994E-3</v>
      </c>
      <c r="AB27" s="54">
        <v>5.8611289999999996E-3</v>
      </c>
      <c r="AC27" s="54">
        <v>8.7673379999999995E-3</v>
      </c>
      <c r="AD27" s="54">
        <v>7.746569E-3</v>
      </c>
      <c r="AE27" s="54">
        <v>6.1467630000000004E-3</v>
      </c>
      <c r="AF27" s="54">
        <v>5.9971219999999997E-3</v>
      </c>
      <c r="AG27" s="54">
        <v>4.8068080000000001E-3</v>
      </c>
      <c r="AH27" s="54">
        <v>5.641208E-3</v>
      </c>
      <c r="AI27" s="54">
        <v>5.5910409999999997E-3</v>
      </c>
      <c r="AJ27" s="54">
        <v>1.2722246E-2</v>
      </c>
      <c r="AK27" s="54">
        <v>1.1621351E-2</v>
      </c>
      <c r="AL27" s="54">
        <v>6.7618959999999999E-3</v>
      </c>
      <c r="AM27" s="54">
        <v>5.9799299999999996E-3</v>
      </c>
      <c r="AN27" s="54">
        <v>7.7536289999999997E-3</v>
      </c>
      <c r="AO27" s="54">
        <v>6.3500329999999997E-3</v>
      </c>
      <c r="AP27" s="54">
        <v>5.3629009999999998E-3</v>
      </c>
      <c r="AQ27" s="54">
        <v>5.9702440000000004E-3</v>
      </c>
      <c r="AR27" s="54">
        <v>7.3395270000000002E-3</v>
      </c>
      <c r="AS27" s="54">
        <v>9.618517E-3</v>
      </c>
      <c r="AT27" s="54">
        <v>6.7430470000000003E-3</v>
      </c>
      <c r="AU27" s="54">
        <v>7.6559569999999997E-3</v>
      </c>
      <c r="AV27" s="54">
        <v>5.8616579999999996E-3</v>
      </c>
      <c r="AW27" s="54">
        <v>7.0756200000000003E-3</v>
      </c>
      <c r="AX27" s="54">
        <v>7.6052239999999998E-3</v>
      </c>
      <c r="AY27" s="54">
        <v>4.6866900000000003E-3</v>
      </c>
      <c r="AZ27" s="54">
        <v>5.9731209999999996E-3</v>
      </c>
      <c r="BA27" s="54">
        <v>4.6300389999999999E-3</v>
      </c>
    </row>
    <row r="28" spans="1:53" x14ac:dyDescent="0.2">
      <c r="A28" s="54">
        <v>-20.614525140000001</v>
      </c>
      <c r="B28" s="54">
        <v>6.349904E-3</v>
      </c>
      <c r="C28" s="54">
        <v>6.3627670000000001E-3</v>
      </c>
      <c r="D28" s="54">
        <v>7.2711659999999999E-3</v>
      </c>
      <c r="E28" s="54">
        <v>5.7114100000000001E-3</v>
      </c>
      <c r="F28" s="54">
        <v>6.2718339999999996E-3</v>
      </c>
      <c r="G28" s="54">
        <v>5.0168649999999997E-3</v>
      </c>
      <c r="H28" s="54">
        <v>7.7441819999999996E-3</v>
      </c>
      <c r="I28" s="54">
        <v>5.1893399999999998E-3</v>
      </c>
      <c r="J28" s="54">
        <v>7.9848409999999995E-3</v>
      </c>
      <c r="K28" s="54">
        <v>5.0192830000000003E-3</v>
      </c>
      <c r="L28" s="54">
        <v>7.2263709999999997E-3</v>
      </c>
      <c r="M28" s="54">
        <v>5.7176700000000002E-3</v>
      </c>
      <c r="N28" s="54">
        <v>1.5238292000000001E-2</v>
      </c>
      <c r="O28" s="54">
        <v>7.567603E-3</v>
      </c>
      <c r="P28" s="54">
        <v>5.8640000000000003E-3</v>
      </c>
      <c r="Q28" s="54">
        <v>5.3275320000000003E-3</v>
      </c>
      <c r="R28" s="54">
        <v>7.7880570000000001E-3</v>
      </c>
      <c r="S28" s="54">
        <v>8.2499570000000005E-3</v>
      </c>
      <c r="T28" s="54">
        <v>4.4395470000000003E-3</v>
      </c>
      <c r="U28" s="54">
        <v>4.9768909999999998E-3</v>
      </c>
      <c r="V28" s="54">
        <v>5.050194E-3</v>
      </c>
      <c r="W28" s="54">
        <v>4.5396339999999999E-3</v>
      </c>
      <c r="X28" s="54">
        <v>4.5504930000000001E-3</v>
      </c>
      <c r="Y28" s="54">
        <v>6.7218349999999998E-3</v>
      </c>
      <c r="Z28" s="54">
        <v>4.4414570000000002E-3</v>
      </c>
      <c r="AA28" s="54">
        <v>9.1829549999999996E-3</v>
      </c>
      <c r="AB28" s="54">
        <v>5.9305019999999998E-3</v>
      </c>
      <c r="AC28" s="54">
        <v>8.9549899999999995E-3</v>
      </c>
      <c r="AD28" s="54">
        <v>1.0138032E-2</v>
      </c>
      <c r="AE28" s="54">
        <v>6.3261009999999998E-3</v>
      </c>
      <c r="AF28" s="54">
        <v>5.9140709999999999E-3</v>
      </c>
      <c r="AG28" s="54">
        <v>4.8403470000000001E-3</v>
      </c>
      <c r="AH28" s="54">
        <v>5.9155910000000004E-3</v>
      </c>
      <c r="AI28" s="54">
        <v>5.8029910000000004E-3</v>
      </c>
      <c r="AJ28" s="54">
        <v>1.3859686E-2</v>
      </c>
      <c r="AK28" s="54">
        <v>1.5360054E-2</v>
      </c>
      <c r="AL28" s="54">
        <v>5.8045190000000002E-3</v>
      </c>
      <c r="AM28" s="54">
        <v>6.1309720000000002E-3</v>
      </c>
      <c r="AN28" s="54">
        <v>7.0100450000000003E-3</v>
      </c>
      <c r="AO28" s="54">
        <v>6.1642789999999999E-3</v>
      </c>
      <c r="AP28" s="54">
        <v>5.698692E-3</v>
      </c>
      <c r="AQ28" s="54">
        <v>5.8830569999999997E-3</v>
      </c>
      <c r="AR28" s="54">
        <v>7.5048550000000004E-3</v>
      </c>
      <c r="AS28" s="54">
        <v>9.2548979999999993E-3</v>
      </c>
      <c r="AT28" s="54">
        <v>8.1101360000000004E-3</v>
      </c>
      <c r="AU28" s="54">
        <v>8.4590299999999993E-3</v>
      </c>
      <c r="AV28" s="54">
        <v>5.5947100000000001E-3</v>
      </c>
      <c r="AW28" s="54">
        <v>7.0518819999999998E-3</v>
      </c>
      <c r="AX28" s="54">
        <v>7.6300259999999998E-3</v>
      </c>
      <c r="AY28" s="54">
        <v>4.7952560000000003E-3</v>
      </c>
      <c r="AZ28" s="54">
        <v>6.0045940000000003E-3</v>
      </c>
      <c r="BA28" s="54">
        <v>5.0423589999999997E-3</v>
      </c>
    </row>
    <row r="29" spans="1:53" x14ac:dyDescent="0.2">
      <c r="A29" s="54">
        <v>-19.608938547000001</v>
      </c>
      <c r="B29" s="54">
        <v>6.5378299999999997E-3</v>
      </c>
      <c r="C29" s="54">
        <v>6.5766660000000001E-3</v>
      </c>
      <c r="D29" s="54">
        <v>7.640834E-3</v>
      </c>
      <c r="E29" s="54">
        <v>5.9546879999999996E-3</v>
      </c>
      <c r="F29" s="54">
        <v>7.0276690000000003E-3</v>
      </c>
      <c r="G29" s="54">
        <v>5.013661E-3</v>
      </c>
      <c r="H29" s="54">
        <v>8.9471789999999995E-3</v>
      </c>
      <c r="I29" s="54">
        <v>5.6641929999999997E-3</v>
      </c>
      <c r="J29" s="54">
        <v>7.562905E-3</v>
      </c>
      <c r="K29" s="54">
        <v>4.9640049999999996E-3</v>
      </c>
      <c r="L29" s="54">
        <v>7.7270619999999998E-3</v>
      </c>
      <c r="M29" s="54">
        <v>5.8293019999999997E-3</v>
      </c>
      <c r="N29" s="54">
        <v>1.3438726E-2</v>
      </c>
      <c r="O29" s="54">
        <v>7.7329809999999999E-3</v>
      </c>
      <c r="P29" s="54">
        <v>7.0773850000000003E-3</v>
      </c>
      <c r="Q29" s="54">
        <v>4.9346839999999999E-3</v>
      </c>
      <c r="R29" s="54">
        <v>8.5561530000000004E-3</v>
      </c>
      <c r="S29" s="54">
        <v>8.4195590000000001E-3</v>
      </c>
      <c r="T29" s="54">
        <v>4.3615320000000004E-3</v>
      </c>
      <c r="U29" s="54">
        <v>5.2648169999999998E-3</v>
      </c>
      <c r="V29" s="54">
        <v>5.2157790000000002E-3</v>
      </c>
      <c r="W29" s="54">
        <v>4.7997079999999998E-3</v>
      </c>
      <c r="X29" s="54">
        <v>4.6785330000000003E-3</v>
      </c>
      <c r="Y29" s="54">
        <v>6.9708399999999998E-3</v>
      </c>
      <c r="Z29" s="54">
        <v>4.9516439999999998E-3</v>
      </c>
      <c r="AA29" s="54">
        <v>1.0150793999999999E-2</v>
      </c>
      <c r="AB29" s="54">
        <v>6.0194100000000002E-3</v>
      </c>
      <c r="AC29" s="54">
        <v>9.9414729999999993E-3</v>
      </c>
      <c r="AD29" s="54">
        <v>8.2119849999999998E-3</v>
      </c>
      <c r="AE29" s="54">
        <v>6.1173149999999999E-3</v>
      </c>
      <c r="AF29" s="54">
        <v>5.109822E-3</v>
      </c>
      <c r="AG29" s="54">
        <v>5.2489570000000003E-3</v>
      </c>
      <c r="AH29" s="54">
        <v>6.675991E-3</v>
      </c>
      <c r="AI29" s="54">
        <v>5.9061410000000002E-3</v>
      </c>
      <c r="AJ29" s="54">
        <v>1.0948980000000001E-2</v>
      </c>
      <c r="AK29" s="54">
        <v>1.6867258E-2</v>
      </c>
      <c r="AL29" s="54">
        <v>5.3882119999999999E-3</v>
      </c>
      <c r="AM29" s="54">
        <v>6.5583860000000003E-3</v>
      </c>
      <c r="AN29" s="54">
        <v>6.3385949999999998E-3</v>
      </c>
      <c r="AO29" s="54">
        <v>6.280852E-3</v>
      </c>
      <c r="AP29" s="54">
        <v>5.6148220000000002E-3</v>
      </c>
      <c r="AQ29" s="54">
        <v>6.0580970000000001E-3</v>
      </c>
      <c r="AR29" s="54">
        <v>7.3127189999999996E-3</v>
      </c>
      <c r="AS29" s="54">
        <v>8.7644219999999991E-3</v>
      </c>
      <c r="AT29" s="54">
        <v>9.9673790000000002E-3</v>
      </c>
      <c r="AU29" s="54">
        <v>8.8676380000000006E-3</v>
      </c>
      <c r="AV29" s="54">
        <v>5.7337999999999998E-3</v>
      </c>
      <c r="AW29" s="54">
        <v>7.0038239999999996E-3</v>
      </c>
      <c r="AX29" s="54">
        <v>7.5074579999999998E-3</v>
      </c>
      <c r="AY29" s="54">
        <v>4.677629E-3</v>
      </c>
      <c r="AZ29" s="54">
        <v>5.6790510000000001E-3</v>
      </c>
      <c r="BA29" s="54">
        <v>5.1376410000000001E-3</v>
      </c>
    </row>
    <row r="30" spans="1:53" x14ac:dyDescent="0.2">
      <c r="A30" s="54">
        <v>-18.603351955000001</v>
      </c>
      <c r="B30" s="54">
        <v>7.8025990000000003E-3</v>
      </c>
      <c r="C30" s="54">
        <v>6.2228919999999998E-3</v>
      </c>
      <c r="D30" s="54">
        <v>7.3345010000000002E-3</v>
      </c>
      <c r="E30" s="54">
        <v>6.715375E-3</v>
      </c>
      <c r="F30" s="54">
        <v>7.3531380000000004E-3</v>
      </c>
      <c r="G30" s="54">
        <v>4.944052E-3</v>
      </c>
      <c r="H30" s="54">
        <v>1.0776252E-2</v>
      </c>
      <c r="I30" s="54">
        <v>6.4237440000000003E-3</v>
      </c>
      <c r="J30" s="54">
        <v>8.5076240000000001E-3</v>
      </c>
      <c r="K30" s="54">
        <v>5.3337970000000004E-3</v>
      </c>
      <c r="L30" s="54">
        <v>7.8587640000000007E-3</v>
      </c>
      <c r="M30" s="54">
        <v>5.7000769999999996E-3</v>
      </c>
      <c r="N30" s="54">
        <v>1.3282853000000001E-2</v>
      </c>
      <c r="O30" s="54">
        <v>8.1377489999999997E-3</v>
      </c>
      <c r="P30" s="54">
        <v>6.6618980000000003E-3</v>
      </c>
      <c r="Q30" s="54">
        <v>5.4019649999999999E-3</v>
      </c>
      <c r="R30" s="54">
        <v>9.4919849999999997E-3</v>
      </c>
      <c r="S30" s="54">
        <v>9.3776490000000001E-3</v>
      </c>
      <c r="T30" s="54">
        <v>4.6156080000000002E-3</v>
      </c>
      <c r="U30" s="54">
        <v>6.1798010000000004E-3</v>
      </c>
      <c r="V30" s="54">
        <v>5.67068E-3</v>
      </c>
      <c r="W30" s="54">
        <v>5.160314E-3</v>
      </c>
      <c r="X30" s="54">
        <v>5.3150159999999997E-3</v>
      </c>
      <c r="Y30" s="54">
        <v>7.1188550000000003E-3</v>
      </c>
      <c r="Z30" s="54">
        <v>5.7313640000000001E-3</v>
      </c>
      <c r="AA30" s="54">
        <v>1.1092618E-2</v>
      </c>
      <c r="AB30" s="54">
        <v>6.0596340000000004E-3</v>
      </c>
      <c r="AC30" s="54">
        <v>1.1207867999999999E-2</v>
      </c>
      <c r="AD30" s="54">
        <v>7.7731179999999999E-3</v>
      </c>
      <c r="AE30" s="54">
        <v>6.7346940000000003E-3</v>
      </c>
      <c r="AF30" s="54">
        <v>6.9065469999999999E-3</v>
      </c>
      <c r="AG30" s="54">
        <v>5.656253E-3</v>
      </c>
      <c r="AH30" s="54">
        <v>6.324133E-3</v>
      </c>
      <c r="AI30" s="54">
        <v>6.1930010000000001E-3</v>
      </c>
      <c r="AJ30" s="54">
        <v>1.0362044000000001E-2</v>
      </c>
      <c r="AK30" s="54">
        <v>1.7204094999999999E-2</v>
      </c>
      <c r="AL30" s="54">
        <v>5.6800590000000003E-3</v>
      </c>
      <c r="AM30" s="54">
        <v>7.1080939999999997E-3</v>
      </c>
      <c r="AN30" s="54">
        <v>6.707635E-3</v>
      </c>
      <c r="AO30" s="54">
        <v>6.6309109999999997E-3</v>
      </c>
      <c r="AP30" s="54">
        <v>5.4353220000000002E-3</v>
      </c>
      <c r="AQ30" s="54">
        <v>6.260921E-3</v>
      </c>
      <c r="AR30" s="54">
        <v>7.9269479999999996E-3</v>
      </c>
      <c r="AS30" s="54">
        <v>8.2812389999999993E-3</v>
      </c>
      <c r="AT30" s="54">
        <v>1.1693742E-2</v>
      </c>
      <c r="AU30" s="54">
        <v>9.3822200000000001E-3</v>
      </c>
      <c r="AV30" s="54">
        <v>5.7590009999999997E-3</v>
      </c>
      <c r="AW30" s="54">
        <v>7.0705949999999998E-3</v>
      </c>
      <c r="AX30" s="54">
        <v>7.5468619999999997E-3</v>
      </c>
      <c r="AY30" s="54">
        <v>4.5679600000000002E-3</v>
      </c>
      <c r="AZ30" s="54">
        <v>5.863961E-3</v>
      </c>
      <c r="BA30" s="54">
        <v>4.9099360000000002E-3</v>
      </c>
    </row>
    <row r="31" spans="1:53" x14ac:dyDescent="0.2">
      <c r="A31" s="54">
        <v>-17.597765363000001</v>
      </c>
      <c r="B31" s="54">
        <v>8.8673099999999998E-3</v>
      </c>
      <c r="C31" s="54">
        <v>6.2251249999999998E-3</v>
      </c>
      <c r="D31" s="54">
        <v>7.5219029999999999E-3</v>
      </c>
      <c r="E31" s="54">
        <v>7.2064620000000003E-3</v>
      </c>
      <c r="F31" s="54">
        <v>6.8877210000000003E-3</v>
      </c>
      <c r="G31" s="54">
        <v>4.7249919999999999E-3</v>
      </c>
      <c r="H31" s="54">
        <v>1.2066643E-2</v>
      </c>
      <c r="I31" s="54">
        <v>7.1060619999999998E-3</v>
      </c>
      <c r="J31" s="54">
        <v>9.6451579999999992E-3</v>
      </c>
      <c r="K31" s="54">
        <v>5.4383410000000002E-3</v>
      </c>
      <c r="L31" s="54">
        <v>6.6132739999999997E-3</v>
      </c>
      <c r="M31" s="54">
        <v>5.4540960000000003E-3</v>
      </c>
      <c r="N31" s="54">
        <v>1.4905757E-2</v>
      </c>
      <c r="O31" s="54">
        <v>8.0653930000000006E-3</v>
      </c>
      <c r="P31" s="54">
        <v>7.5426599999999996E-3</v>
      </c>
      <c r="Q31" s="54">
        <v>5.0397929999999999E-3</v>
      </c>
      <c r="R31" s="54">
        <v>1.0459858000000001E-2</v>
      </c>
      <c r="S31" s="54">
        <v>1.0152256E-2</v>
      </c>
      <c r="T31" s="54">
        <v>4.4173850000000002E-3</v>
      </c>
      <c r="U31" s="54">
        <v>6.5927069999999997E-3</v>
      </c>
      <c r="V31" s="54">
        <v>5.8541970000000002E-3</v>
      </c>
      <c r="W31" s="54">
        <v>5.4415189999999997E-3</v>
      </c>
      <c r="X31" s="54">
        <v>5.5689320000000004E-3</v>
      </c>
      <c r="Y31" s="54">
        <v>7.3161379999999998E-3</v>
      </c>
      <c r="Z31" s="54">
        <v>6.4241439999999997E-3</v>
      </c>
      <c r="AA31" s="54">
        <v>1.1930945E-2</v>
      </c>
      <c r="AB31" s="54">
        <v>5.9172510000000001E-3</v>
      </c>
      <c r="AC31" s="54">
        <v>1.1287435E-2</v>
      </c>
      <c r="AD31" s="54">
        <v>7.1735999999999996E-3</v>
      </c>
      <c r="AE31" s="54">
        <v>7.7658359999999999E-3</v>
      </c>
      <c r="AF31" s="54">
        <v>7.2420820000000004E-3</v>
      </c>
      <c r="AG31" s="54">
        <v>5.8785280000000001E-3</v>
      </c>
      <c r="AH31" s="54">
        <v>6.2703359999999996E-3</v>
      </c>
      <c r="AI31" s="54">
        <v>6.0942829999999998E-3</v>
      </c>
      <c r="AJ31" s="54">
        <v>1.1664315E-2</v>
      </c>
      <c r="AK31" s="54">
        <v>1.9956860999999999E-2</v>
      </c>
      <c r="AL31" s="54">
        <v>6.0769259999999999E-3</v>
      </c>
      <c r="AM31" s="54">
        <v>7.5070650000000003E-3</v>
      </c>
      <c r="AN31" s="54">
        <v>6.8081770000000003E-3</v>
      </c>
      <c r="AO31" s="54">
        <v>7.3183379999999998E-3</v>
      </c>
      <c r="AP31" s="54">
        <v>5.6671359999999997E-3</v>
      </c>
      <c r="AQ31" s="54">
        <v>6.5335549999999999E-3</v>
      </c>
      <c r="AR31" s="54">
        <v>8.3091099999999998E-3</v>
      </c>
      <c r="AS31" s="54">
        <v>7.8034740000000003E-3</v>
      </c>
      <c r="AT31" s="54">
        <v>1.1891974E-2</v>
      </c>
      <c r="AU31" s="54">
        <v>9.7615770000000004E-3</v>
      </c>
      <c r="AV31" s="54">
        <v>6.0507269999999997E-3</v>
      </c>
      <c r="AW31" s="54">
        <v>6.6763990000000004E-3</v>
      </c>
      <c r="AX31" s="54">
        <v>7.6096139999999998E-3</v>
      </c>
      <c r="AY31" s="54">
        <v>4.7532679999999997E-3</v>
      </c>
      <c r="AZ31" s="54">
        <v>5.8444769999999998E-3</v>
      </c>
      <c r="BA31" s="54">
        <v>4.4948599999999998E-3</v>
      </c>
    </row>
    <row r="32" spans="1:53" x14ac:dyDescent="0.2">
      <c r="A32" s="54">
        <v>-16.592178771</v>
      </c>
      <c r="B32" s="54">
        <v>9.0594539999999998E-3</v>
      </c>
      <c r="C32" s="54">
        <v>6.363863E-3</v>
      </c>
      <c r="D32" s="54">
        <v>8.8974669999999992E-3</v>
      </c>
      <c r="E32" s="54">
        <v>7.4453729999999999E-3</v>
      </c>
      <c r="F32" s="54">
        <v>7.1888940000000004E-3</v>
      </c>
      <c r="G32" s="54">
        <v>5.5179779999999998E-3</v>
      </c>
      <c r="H32" s="54">
        <v>1.2646871000000001E-2</v>
      </c>
      <c r="I32" s="54">
        <v>7.5546049999999998E-3</v>
      </c>
      <c r="J32" s="54">
        <v>9.7417489999999992E-3</v>
      </c>
      <c r="K32" s="54">
        <v>6.0521409999999996E-3</v>
      </c>
      <c r="L32" s="54">
        <v>5.9103760000000002E-3</v>
      </c>
      <c r="M32" s="54">
        <v>5.2128290000000004E-3</v>
      </c>
      <c r="N32" s="54">
        <v>1.5867745999999999E-2</v>
      </c>
      <c r="O32" s="54">
        <v>8.2449740000000004E-3</v>
      </c>
      <c r="P32" s="54">
        <v>9.0725349999999996E-3</v>
      </c>
      <c r="Q32" s="54">
        <v>5.1011290000000003E-3</v>
      </c>
      <c r="R32" s="54">
        <v>1.0946175000000001E-2</v>
      </c>
      <c r="S32" s="54">
        <v>1.1458085999999999E-2</v>
      </c>
      <c r="T32" s="54">
        <v>4.4260209999999996E-3</v>
      </c>
      <c r="U32" s="54">
        <v>6.9661369999999999E-3</v>
      </c>
      <c r="V32" s="54">
        <v>6.1803609999999997E-3</v>
      </c>
      <c r="W32" s="54">
        <v>5.9148999999999998E-3</v>
      </c>
      <c r="X32" s="54">
        <v>6.2509760000000001E-3</v>
      </c>
      <c r="Y32" s="54">
        <v>7.8222570000000009E-3</v>
      </c>
      <c r="Z32" s="54">
        <v>6.5972879999999998E-3</v>
      </c>
      <c r="AA32" s="54">
        <v>1.5911088E-2</v>
      </c>
      <c r="AB32" s="54">
        <v>5.6608429999999996E-3</v>
      </c>
      <c r="AC32" s="54">
        <v>1.1411243999999999E-2</v>
      </c>
      <c r="AD32" s="54">
        <v>6.7123449999999998E-3</v>
      </c>
      <c r="AE32" s="54">
        <v>7.1993659999999996E-3</v>
      </c>
      <c r="AF32" s="54">
        <v>7.526212E-3</v>
      </c>
      <c r="AG32" s="54">
        <v>5.8612580000000003E-3</v>
      </c>
      <c r="AH32" s="54">
        <v>6.8513890000000003E-3</v>
      </c>
      <c r="AI32" s="54">
        <v>6.3778039999999999E-3</v>
      </c>
      <c r="AJ32" s="54">
        <v>1.0785005E-2</v>
      </c>
      <c r="AK32" s="54">
        <v>1.8590250999999999E-2</v>
      </c>
      <c r="AL32" s="54">
        <v>6.353816E-3</v>
      </c>
      <c r="AM32" s="54">
        <v>7.7896789999999999E-3</v>
      </c>
      <c r="AN32" s="54">
        <v>7.4933209999999998E-3</v>
      </c>
      <c r="AO32" s="54">
        <v>7.4438669999999998E-3</v>
      </c>
      <c r="AP32" s="54">
        <v>6.1762140000000002E-3</v>
      </c>
      <c r="AQ32" s="54">
        <v>7.2559670000000003E-3</v>
      </c>
      <c r="AR32" s="54">
        <v>7.9161030000000007E-3</v>
      </c>
      <c r="AS32" s="54">
        <v>7.7442739999999998E-3</v>
      </c>
      <c r="AT32" s="54">
        <v>1.2434929000000001E-2</v>
      </c>
      <c r="AU32" s="54">
        <v>1.0723900999999999E-2</v>
      </c>
      <c r="AV32" s="54">
        <v>7.524228E-3</v>
      </c>
      <c r="AW32" s="54">
        <v>6.6452459999999996E-3</v>
      </c>
      <c r="AX32" s="54">
        <v>7.5229939999999999E-3</v>
      </c>
      <c r="AY32" s="54">
        <v>4.6579660000000004E-3</v>
      </c>
      <c r="AZ32" s="54">
        <v>6.2422650000000003E-3</v>
      </c>
      <c r="BA32" s="54">
        <v>4.7070569999999997E-3</v>
      </c>
    </row>
    <row r="33" spans="1:619" x14ac:dyDescent="0.2">
      <c r="A33" s="54">
        <v>-15.586592179</v>
      </c>
      <c r="B33" s="54">
        <v>1.0481202E-2</v>
      </c>
      <c r="C33" s="54">
        <v>6.3935759999999998E-3</v>
      </c>
      <c r="D33" s="54">
        <v>8.5961960000000004E-3</v>
      </c>
      <c r="E33" s="54">
        <v>7.9649950000000008E-3</v>
      </c>
      <c r="F33" s="54">
        <v>7.4811219999999998E-3</v>
      </c>
      <c r="G33" s="54">
        <v>5.7379550000000003E-3</v>
      </c>
      <c r="H33" s="54">
        <v>1.3482391999999999E-2</v>
      </c>
      <c r="I33" s="54">
        <v>7.3496589999999997E-3</v>
      </c>
      <c r="J33" s="54">
        <v>9.9411039999999992E-3</v>
      </c>
      <c r="K33" s="54">
        <v>6.3047529999999997E-3</v>
      </c>
      <c r="L33" s="54">
        <v>6.4931590000000001E-3</v>
      </c>
      <c r="M33" s="54">
        <v>5.3580199999999998E-3</v>
      </c>
      <c r="N33" s="54">
        <v>1.6008929000000002E-2</v>
      </c>
      <c r="O33" s="54">
        <v>8.7064699999999991E-3</v>
      </c>
      <c r="P33" s="54">
        <v>1.1702766E-2</v>
      </c>
      <c r="Q33" s="54">
        <v>6.6319370000000001E-3</v>
      </c>
      <c r="R33" s="54">
        <v>1.1566284E-2</v>
      </c>
      <c r="S33" s="54">
        <v>1.2326834E-2</v>
      </c>
      <c r="T33" s="54">
        <v>4.4866970000000004E-3</v>
      </c>
      <c r="U33" s="54">
        <v>8.0047739999999992E-3</v>
      </c>
      <c r="V33" s="54">
        <v>6.836684E-3</v>
      </c>
      <c r="W33" s="54">
        <v>5.6990169999999998E-3</v>
      </c>
      <c r="X33" s="54">
        <v>6.1911529999999996E-3</v>
      </c>
      <c r="Y33" s="54">
        <v>7.6957470000000002E-3</v>
      </c>
      <c r="Z33" s="54">
        <v>6.5646469999999998E-3</v>
      </c>
      <c r="AA33" s="54">
        <v>1.8458888999999999E-2</v>
      </c>
      <c r="AB33" s="54">
        <v>5.6619890000000001E-3</v>
      </c>
      <c r="AC33" s="54">
        <v>1.0997092E-2</v>
      </c>
      <c r="AD33" s="54">
        <v>6.166955E-3</v>
      </c>
      <c r="AE33" s="54">
        <v>7.7749250000000002E-3</v>
      </c>
      <c r="AF33" s="54">
        <v>8.2570290000000008E-3</v>
      </c>
      <c r="AG33" s="54">
        <v>6.2380179999999997E-3</v>
      </c>
      <c r="AH33" s="54">
        <v>7.7000150000000002E-3</v>
      </c>
      <c r="AI33" s="54">
        <v>7.2885600000000004E-3</v>
      </c>
      <c r="AJ33" s="54">
        <v>1.0317632E-2</v>
      </c>
      <c r="AK33" s="54">
        <v>1.7546708000000001E-2</v>
      </c>
      <c r="AL33" s="54">
        <v>6.3766140000000001E-3</v>
      </c>
      <c r="AM33" s="54">
        <v>8.7880839999999998E-3</v>
      </c>
      <c r="AN33" s="54">
        <v>7.8893409999999994E-3</v>
      </c>
      <c r="AO33" s="54">
        <v>8.2523690000000007E-3</v>
      </c>
      <c r="AP33" s="54">
        <v>6.430145E-3</v>
      </c>
      <c r="AQ33" s="54">
        <v>8.7297199999999998E-3</v>
      </c>
      <c r="AR33" s="54">
        <v>8.4891500000000009E-3</v>
      </c>
      <c r="AS33" s="54">
        <v>7.9484059999999999E-3</v>
      </c>
      <c r="AT33" s="54">
        <v>1.2164970000000001E-2</v>
      </c>
      <c r="AU33" s="54">
        <v>1.1171376E-2</v>
      </c>
      <c r="AV33" s="54">
        <v>8.3479450000000007E-3</v>
      </c>
      <c r="AW33" s="54">
        <v>6.489809E-3</v>
      </c>
      <c r="AX33" s="54">
        <v>7.7899500000000003E-3</v>
      </c>
      <c r="AY33" s="54">
        <v>4.7818019999999999E-3</v>
      </c>
      <c r="AZ33" s="54">
        <v>6.536844E-3</v>
      </c>
      <c r="BA33" s="54">
        <v>5.8206660000000004E-3</v>
      </c>
    </row>
    <row r="34" spans="1:619" x14ac:dyDescent="0.2">
      <c r="A34" s="54">
        <v>-14.581005587</v>
      </c>
      <c r="B34" s="54">
        <v>1.0980271999999999E-2</v>
      </c>
      <c r="C34" s="54">
        <v>6.8633180000000002E-3</v>
      </c>
      <c r="D34" s="54">
        <v>8.4001639999999999E-3</v>
      </c>
      <c r="E34" s="54">
        <v>7.5593910000000004E-3</v>
      </c>
      <c r="F34" s="54">
        <v>7.6815379999999999E-3</v>
      </c>
      <c r="G34" s="54">
        <v>6.4398220000000004E-3</v>
      </c>
      <c r="H34" s="54">
        <v>1.4307998000000001E-2</v>
      </c>
      <c r="I34" s="54">
        <v>7.3153189999999998E-3</v>
      </c>
      <c r="J34" s="54">
        <v>1.0288202999999999E-2</v>
      </c>
      <c r="K34" s="54">
        <v>6.9626940000000002E-3</v>
      </c>
      <c r="L34" s="54">
        <v>7.8784270000000003E-3</v>
      </c>
      <c r="M34" s="54">
        <v>5.6032319999999997E-3</v>
      </c>
      <c r="N34" s="54">
        <v>1.7995059000000001E-2</v>
      </c>
      <c r="O34" s="54">
        <v>8.6119119999999993E-3</v>
      </c>
      <c r="P34" s="54">
        <v>1.1596344E-2</v>
      </c>
      <c r="Q34" s="54">
        <v>6.8321279999999998E-3</v>
      </c>
      <c r="R34" s="54">
        <v>1.1733843000000001E-2</v>
      </c>
      <c r="S34" s="54">
        <v>1.2225188999999999E-2</v>
      </c>
      <c r="T34" s="54">
        <v>4.5016149999999996E-3</v>
      </c>
      <c r="U34" s="54">
        <v>8.4237140000000005E-3</v>
      </c>
      <c r="V34" s="54">
        <v>7.635022E-3</v>
      </c>
      <c r="W34" s="54">
        <v>6.390326E-3</v>
      </c>
      <c r="X34" s="54">
        <v>6.6054449999999997E-3</v>
      </c>
      <c r="Y34" s="54">
        <v>7.3744919999999999E-3</v>
      </c>
      <c r="Z34" s="54">
        <v>6.7402740000000001E-3</v>
      </c>
      <c r="AA34" s="54">
        <v>1.8049328E-2</v>
      </c>
      <c r="AB34" s="54">
        <v>6.3176980000000001E-3</v>
      </c>
      <c r="AC34" s="54">
        <v>1.0483927000000001E-2</v>
      </c>
      <c r="AD34" s="54">
        <v>6.2350879999999997E-3</v>
      </c>
      <c r="AE34" s="54">
        <v>7.6903550000000003E-3</v>
      </c>
      <c r="AF34" s="54">
        <v>7.7074370000000001E-3</v>
      </c>
      <c r="AG34" s="54">
        <v>6.6794380000000002E-3</v>
      </c>
      <c r="AH34" s="54">
        <v>6.975335E-3</v>
      </c>
      <c r="AI34" s="54">
        <v>8.7070150000000002E-3</v>
      </c>
      <c r="AJ34" s="54">
        <v>1.2335726E-2</v>
      </c>
      <c r="AK34" s="54">
        <v>1.6082450000000002E-2</v>
      </c>
      <c r="AL34" s="54">
        <v>6.4998460000000001E-3</v>
      </c>
      <c r="AM34" s="54">
        <v>9.3610929999999992E-3</v>
      </c>
      <c r="AN34" s="54">
        <v>8.2529849999999991E-3</v>
      </c>
      <c r="AO34" s="54">
        <v>8.9408579999999994E-3</v>
      </c>
      <c r="AP34" s="54">
        <v>7.1959149999999998E-3</v>
      </c>
      <c r="AQ34" s="54">
        <v>1.0784056E-2</v>
      </c>
      <c r="AR34" s="54">
        <v>1.1028045E-2</v>
      </c>
      <c r="AS34" s="54">
        <v>8.5598819999999996E-3</v>
      </c>
      <c r="AT34" s="54">
        <v>1.2094307E-2</v>
      </c>
      <c r="AU34" s="54">
        <v>1.0339671999999999E-2</v>
      </c>
      <c r="AV34" s="54">
        <v>8.1943459999999999E-3</v>
      </c>
      <c r="AW34" s="54">
        <v>6.2581160000000002E-3</v>
      </c>
      <c r="AX34" s="54">
        <v>7.4155640000000004E-3</v>
      </c>
      <c r="AY34" s="54">
        <v>4.9573200000000003E-3</v>
      </c>
      <c r="AZ34" s="54">
        <v>6.5918039999999997E-3</v>
      </c>
      <c r="BA34" s="54">
        <v>7.281554E-3</v>
      </c>
    </row>
    <row r="35" spans="1:619" x14ac:dyDescent="0.2">
      <c r="A35" s="54">
        <v>-13.575418994</v>
      </c>
      <c r="B35" s="54">
        <v>1.1408365E-2</v>
      </c>
      <c r="C35" s="54">
        <v>7.9284779999999992E-3</v>
      </c>
      <c r="D35" s="54">
        <v>8.5620230000000002E-3</v>
      </c>
      <c r="E35" s="54">
        <v>7.70296E-3</v>
      </c>
      <c r="F35" s="54">
        <v>8.1280099999999997E-3</v>
      </c>
      <c r="G35" s="54">
        <v>6.4336630000000001E-3</v>
      </c>
      <c r="H35" s="54">
        <v>1.4478549E-2</v>
      </c>
      <c r="I35" s="54">
        <v>8.5200190000000002E-3</v>
      </c>
      <c r="J35" s="54">
        <v>9.9289489999999994E-3</v>
      </c>
      <c r="K35" s="54">
        <v>7.537457E-3</v>
      </c>
      <c r="L35" s="54">
        <v>7.8439080000000001E-3</v>
      </c>
      <c r="M35" s="54">
        <v>5.839131E-3</v>
      </c>
      <c r="N35" s="54">
        <v>1.6892047E-2</v>
      </c>
      <c r="O35" s="54">
        <v>9.1635769999999991E-3</v>
      </c>
      <c r="P35" s="54">
        <v>1.1643362000000001E-2</v>
      </c>
      <c r="Q35" s="54">
        <v>6.348874E-3</v>
      </c>
      <c r="R35" s="54">
        <v>1.1405817E-2</v>
      </c>
      <c r="S35" s="54">
        <v>1.2394997E-2</v>
      </c>
      <c r="T35" s="54">
        <v>4.7137719999999998E-3</v>
      </c>
      <c r="U35" s="54">
        <v>9.2596510000000007E-3</v>
      </c>
      <c r="V35" s="54">
        <v>7.9128619999999997E-3</v>
      </c>
      <c r="W35" s="54">
        <v>6.0974610000000002E-3</v>
      </c>
      <c r="X35" s="54">
        <v>7.2214330000000002E-3</v>
      </c>
      <c r="Y35" s="54">
        <v>7.7211629999999996E-3</v>
      </c>
      <c r="Z35" s="54">
        <v>7.4040010000000003E-3</v>
      </c>
      <c r="AA35" s="54">
        <v>1.9008058000000001E-2</v>
      </c>
      <c r="AB35" s="54">
        <v>7.0130890000000001E-3</v>
      </c>
      <c r="AC35" s="54">
        <v>1.0553961000000001E-2</v>
      </c>
      <c r="AD35" s="54">
        <v>7.9218510000000006E-3</v>
      </c>
      <c r="AE35" s="54">
        <v>7.392498E-3</v>
      </c>
      <c r="AF35" s="54">
        <v>8.0837050000000001E-3</v>
      </c>
      <c r="AG35" s="54">
        <v>7.0043919999999999E-3</v>
      </c>
      <c r="AH35" s="54">
        <v>7.3874930000000002E-3</v>
      </c>
      <c r="AI35" s="54">
        <v>9.0574499999999999E-3</v>
      </c>
      <c r="AJ35" s="54">
        <v>1.4186740999999999E-2</v>
      </c>
      <c r="AK35" s="54">
        <v>1.832311E-2</v>
      </c>
      <c r="AL35" s="54">
        <v>6.8002480000000001E-3</v>
      </c>
      <c r="AM35" s="54">
        <v>1.0305175E-2</v>
      </c>
      <c r="AN35" s="54">
        <v>7.489206E-3</v>
      </c>
      <c r="AO35" s="54">
        <v>1.0160430999999999E-2</v>
      </c>
      <c r="AP35" s="54">
        <v>8.0888990000000001E-3</v>
      </c>
      <c r="AQ35" s="54">
        <v>1.0918906000000001E-2</v>
      </c>
      <c r="AR35" s="54">
        <v>1.2531308999999999E-2</v>
      </c>
      <c r="AS35" s="54">
        <v>9.6754660000000006E-3</v>
      </c>
      <c r="AT35" s="54">
        <v>1.2673309000000001E-2</v>
      </c>
      <c r="AU35" s="54">
        <v>1.0536715E-2</v>
      </c>
      <c r="AV35" s="54">
        <v>9.3113220000000003E-3</v>
      </c>
      <c r="AW35" s="54">
        <v>6.3650640000000001E-3</v>
      </c>
      <c r="AX35" s="54">
        <v>7.1352250000000002E-3</v>
      </c>
      <c r="AY35" s="54">
        <v>6.1542740000000004E-3</v>
      </c>
      <c r="AZ35" s="54">
        <v>6.5786350000000002E-3</v>
      </c>
      <c r="BA35" s="54">
        <v>7.4489730000000002E-3</v>
      </c>
    </row>
    <row r="36" spans="1:619" x14ac:dyDescent="0.2">
      <c r="A36" s="54">
        <v>-12.569832401999999</v>
      </c>
      <c r="B36" s="54">
        <v>1.2460232999999999E-2</v>
      </c>
      <c r="C36" s="54">
        <v>7.5330609999999998E-3</v>
      </c>
      <c r="D36" s="54">
        <v>9.3865029999999992E-3</v>
      </c>
      <c r="E36" s="54">
        <v>7.4350969999999999E-3</v>
      </c>
      <c r="F36" s="54">
        <v>8.8280630000000006E-3</v>
      </c>
      <c r="G36" s="54">
        <v>6.4770469999999997E-3</v>
      </c>
      <c r="H36" s="54">
        <v>1.4160073E-2</v>
      </c>
      <c r="I36" s="54">
        <v>9.8713770000000006E-3</v>
      </c>
      <c r="J36" s="54">
        <v>1.0678264999999999E-2</v>
      </c>
      <c r="K36" s="54">
        <v>8.0957000000000008E-3</v>
      </c>
      <c r="L36" s="54">
        <v>7.9024209999999998E-3</v>
      </c>
      <c r="M36" s="54">
        <v>6.0657180000000003E-3</v>
      </c>
      <c r="N36" s="54">
        <v>1.4263833E-2</v>
      </c>
      <c r="O36" s="54">
        <v>8.9611180000000006E-3</v>
      </c>
      <c r="P36" s="54">
        <v>1.25413E-2</v>
      </c>
      <c r="Q36" s="54">
        <v>6.057921E-3</v>
      </c>
      <c r="R36" s="54">
        <v>1.1348802E-2</v>
      </c>
      <c r="S36" s="54">
        <v>1.1691129E-2</v>
      </c>
      <c r="T36" s="54">
        <v>4.7635790000000004E-3</v>
      </c>
      <c r="U36" s="54">
        <v>9.6843580000000005E-3</v>
      </c>
      <c r="V36" s="54">
        <v>8.599275E-3</v>
      </c>
      <c r="W36" s="54">
        <v>6.1508159999999999E-3</v>
      </c>
      <c r="X36" s="54">
        <v>7.835102E-3</v>
      </c>
      <c r="Y36" s="54">
        <v>8.2548250000000004E-3</v>
      </c>
      <c r="Z36" s="54">
        <v>8.981022E-3</v>
      </c>
      <c r="AA36" s="54">
        <v>2.0814260000000001E-2</v>
      </c>
      <c r="AB36" s="54">
        <v>7.272255E-3</v>
      </c>
      <c r="AC36" s="54">
        <v>1.1451154999999999E-2</v>
      </c>
      <c r="AD36" s="54">
        <v>8.8665740000000003E-3</v>
      </c>
      <c r="AE36" s="54">
        <v>8.1168230000000004E-3</v>
      </c>
      <c r="AF36" s="54">
        <v>9.3486860000000001E-3</v>
      </c>
      <c r="AG36" s="54">
        <v>7.5751830000000001E-3</v>
      </c>
      <c r="AH36" s="54">
        <v>8.6750349999999993E-3</v>
      </c>
      <c r="AI36" s="54">
        <v>8.5980239999999993E-3</v>
      </c>
      <c r="AJ36" s="54">
        <v>1.3834470999999999E-2</v>
      </c>
      <c r="AK36" s="54">
        <v>2.2500850999999999E-2</v>
      </c>
      <c r="AL36" s="54">
        <v>7.1361710000000002E-3</v>
      </c>
      <c r="AM36" s="54">
        <v>1.0473322E-2</v>
      </c>
      <c r="AN36" s="54">
        <v>7.9097909999999994E-3</v>
      </c>
      <c r="AO36" s="54">
        <v>1.1132588000000001E-2</v>
      </c>
      <c r="AP36" s="54">
        <v>8.7116559999999999E-3</v>
      </c>
      <c r="AQ36" s="54">
        <v>1.0206574E-2</v>
      </c>
      <c r="AR36" s="54">
        <v>1.3204089E-2</v>
      </c>
      <c r="AS36" s="54">
        <v>1.0753578E-2</v>
      </c>
      <c r="AT36" s="54">
        <v>1.2149836000000001E-2</v>
      </c>
      <c r="AU36" s="54">
        <v>1.2039226E-2</v>
      </c>
      <c r="AV36" s="54">
        <v>9.2355119999999995E-3</v>
      </c>
      <c r="AW36" s="54">
        <v>6.0558369999999997E-3</v>
      </c>
      <c r="AX36" s="54">
        <v>7.3985270000000002E-3</v>
      </c>
      <c r="AY36" s="54">
        <v>6.1017240000000002E-3</v>
      </c>
      <c r="AZ36" s="54">
        <v>6.8266070000000002E-3</v>
      </c>
      <c r="BA36" s="54">
        <v>6.4813270000000003E-3</v>
      </c>
    </row>
    <row r="37" spans="1:619" x14ac:dyDescent="0.2">
      <c r="A37" s="54">
        <v>-11.564245809999999</v>
      </c>
      <c r="B37" s="54">
        <v>1.2940019000000001E-2</v>
      </c>
      <c r="C37" s="54">
        <v>8.6187999999999994E-3</v>
      </c>
      <c r="D37" s="54">
        <v>1.0288237E-2</v>
      </c>
      <c r="E37" s="54">
        <v>7.2390730000000004E-3</v>
      </c>
      <c r="F37" s="54">
        <v>9.5765959999999997E-3</v>
      </c>
      <c r="G37" s="54">
        <v>6.8523880000000001E-3</v>
      </c>
      <c r="H37" s="54">
        <v>1.4903895E-2</v>
      </c>
      <c r="I37" s="54">
        <v>1.0669991E-2</v>
      </c>
      <c r="J37" s="54">
        <v>1.2278515E-2</v>
      </c>
      <c r="K37" s="54">
        <v>8.5300889999999994E-3</v>
      </c>
      <c r="L37" s="54">
        <v>9.0969359999999999E-3</v>
      </c>
      <c r="M37" s="54">
        <v>7.1910489999999997E-3</v>
      </c>
      <c r="N37" s="54">
        <v>1.2790826E-2</v>
      </c>
      <c r="O37" s="54">
        <v>9.7589080000000002E-3</v>
      </c>
      <c r="P37" s="54">
        <v>1.3784856E-2</v>
      </c>
      <c r="Q37" s="54">
        <v>5.781146E-3</v>
      </c>
      <c r="R37" s="54">
        <v>1.2307588E-2</v>
      </c>
      <c r="S37" s="54">
        <v>1.0692577E-2</v>
      </c>
      <c r="T37" s="54">
        <v>4.9727840000000001E-3</v>
      </c>
      <c r="U37" s="54">
        <v>8.2997339999999996E-3</v>
      </c>
      <c r="V37" s="54">
        <v>9.6694099999999998E-3</v>
      </c>
      <c r="W37" s="54">
        <v>6.9409349999999996E-3</v>
      </c>
      <c r="X37" s="54">
        <v>8.5918260000000003E-3</v>
      </c>
      <c r="Y37" s="54">
        <v>8.6127010000000004E-3</v>
      </c>
      <c r="Z37" s="54">
        <v>1.0146568E-2</v>
      </c>
      <c r="AA37" s="54">
        <v>2.0702684999999998E-2</v>
      </c>
      <c r="AB37" s="54">
        <v>7.5168550000000002E-3</v>
      </c>
      <c r="AC37" s="54">
        <v>1.2256843999999999E-2</v>
      </c>
      <c r="AD37" s="54">
        <v>8.4139639999999995E-3</v>
      </c>
      <c r="AE37" s="54">
        <v>8.5153079999999992E-3</v>
      </c>
      <c r="AF37" s="54">
        <v>9.9511180000000001E-3</v>
      </c>
      <c r="AG37" s="54">
        <v>7.7792579999999998E-3</v>
      </c>
      <c r="AH37" s="54">
        <v>8.7216020000000002E-3</v>
      </c>
      <c r="AI37" s="54">
        <v>8.5394159999999993E-3</v>
      </c>
      <c r="AJ37" s="54">
        <v>1.1812939E-2</v>
      </c>
      <c r="AK37" s="54">
        <v>2.1357929000000001E-2</v>
      </c>
      <c r="AL37" s="54">
        <v>7.7540250000000003E-3</v>
      </c>
      <c r="AM37" s="54">
        <v>1.0373093E-2</v>
      </c>
      <c r="AN37" s="54">
        <v>9.7391390000000008E-3</v>
      </c>
      <c r="AO37" s="54">
        <v>9.0560420000000003E-3</v>
      </c>
      <c r="AP37" s="54">
        <v>8.4544340000000003E-3</v>
      </c>
      <c r="AQ37" s="54">
        <v>1.0532967000000001E-2</v>
      </c>
      <c r="AR37" s="54">
        <v>1.3893822E-2</v>
      </c>
      <c r="AS37" s="54">
        <v>1.2581948000000001E-2</v>
      </c>
      <c r="AT37" s="54">
        <v>1.1749547000000001E-2</v>
      </c>
      <c r="AU37" s="54">
        <v>1.4304074999999999E-2</v>
      </c>
      <c r="AV37" s="54">
        <v>7.3560179999999998E-3</v>
      </c>
      <c r="AW37" s="54">
        <v>5.9947179999999996E-3</v>
      </c>
      <c r="AX37" s="54">
        <v>7.9729680000000004E-3</v>
      </c>
      <c r="AY37" s="54">
        <v>6.3396199999999998E-3</v>
      </c>
      <c r="AZ37" s="54">
        <v>7.1370959999999999E-3</v>
      </c>
      <c r="BA37" s="54">
        <v>6.2035329999999998E-3</v>
      </c>
    </row>
    <row r="38" spans="1:619" x14ac:dyDescent="0.2">
      <c r="A38" s="54">
        <v>-10.558659218000001</v>
      </c>
      <c r="B38" s="54">
        <v>1.5425164999999999E-2</v>
      </c>
      <c r="C38" s="54">
        <v>8.7708449999999993E-3</v>
      </c>
      <c r="D38" s="54">
        <v>9.7645790000000007E-3</v>
      </c>
      <c r="E38" s="54">
        <v>7.5854909999999998E-3</v>
      </c>
      <c r="F38" s="54">
        <v>9.714983E-3</v>
      </c>
      <c r="G38" s="54">
        <v>7.4111740000000004E-3</v>
      </c>
      <c r="H38" s="54">
        <v>1.4953499E-2</v>
      </c>
      <c r="I38" s="54">
        <v>9.6930609999999993E-3</v>
      </c>
      <c r="J38" s="54">
        <v>1.3028549E-2</v>
      </c>
      <c r="K38" s="54">
        <v>8.9729449999999995E-3</v>
      </c>
      <c r="L38" s="54">
        <v>9.8988140000000006E-3</v>
      </c>
      <c r="M38" s="54">
        <v>8.1843990000000002E-3</v>
      </c>
      <c r="N38" s="54">
        <v>1.2390195999999999E-2</v>
      </c>
      <c r="O38" s="54">
        <v>1.0335957E-2</v>
      </c>
      <c r="P38" s="54">
        <v>1.5039099E-2</v>
      </c>
      <c r="Q38" s="54">
        <v>5.7653060000000004E-3</v>
      </c>
      <c r="R38" s="54">
        <v>1.3941541E-2</v>
      </c>
      <c r="S38" s="54">
        <v>1.1314965999999999E-2</v>
      </c>
      <c r="T38" s="54">
        <v>5.3102109999999996E-3</v>
      </c>
      <c r="U38" s="54">
        <v>9.0545350000000007E-3</v>
      </c>
      <c r="V38" s="54">
        <v>9.7283530000000003E-3</v>
      </c>
      <c r="W38" s="54">
        <v>6.6997929999999999E-3</v>
      </c>
      <c r="X38" s="54">
        <v>9.2405230000000005E-3</v>
      </c>
      <c r="Y38" s="54">
        <v>8.9027189999999999E-3</v>
      </c>
      <c r="Z38" s="54">
        <v>1.1890842E-2</v>
      </c>
      <c r="AA38" s="54">
        <v>1.9195559000000001E-2</v>
      </c>
      <c r="AB38" s="54">
        <v>8.1090490000000001E-3</v>
      </c>
      <c r="AC38" s="54">
        <v>1.2333234E-2</v>
      </c>
      <c r="AD38" s="54">
        <v>9.4753779999999996E-3</v>
      </c>
      <c r="AE38" s="54">
        <v>8.0340700000000008E-3</v>
      </c>
      <c r="AF38" s="54">
        <v>1.0216891000000001E-2</v>
      </c>
      <c r="AG38" s="54">
        <v>8.6170250000000004E-3</v>
      </c>
      <c r="AH38" s="54">
        <v>8.7948479999999992E-3</v>
      </c>
      <c r="AI38" s="54">
        <v>8.9118989999999992E-3</v>
      </c>
      <c r="AJ38" s="54">
        <v>1.3751999000000001E-2</v>
      </c>
      <c r="AK38" s="54">
        <v>2.2968309999999999E-2</v>
      </c>
      <c r="AL38" s="54">
        <v>8.8185639999999992E-3</v>
      </c>
      <c r="AM38" s="54">
        <v>1.0242665999999999E-2</v>
      </c>
      <c r="AN38" s="54">
        <v>9.9677259999999997E-3</v>
      </c>
      <c r="AO38" s="54">
        <v>8.2809749999999994E-3</v>
      </c>
      <c r="AP38" s="54">
        <v>7.4972299999999997E-3</v>
      </c>
      <c r="AQ38" s="54">
        <v>9.1401160000000002E-3</v>
      </c>
      <c r="AR38" s="54">
        <v>1.4634038E-2</v>
      </c>
      <c r="AS38" s="54">
        <v>1.8191941999999999E-2</v>
      </c>
      <c r="AT38" s="54">
        <v>1.3385334E-2</v>
      </c>
      <c r="AU38" s="54">
        <v>1.4578967E-2</v>
      </c>
      <c r="AV38" s="54">
        <v>6.7047670000000004E-3</v>
      </c>
      <c r="AW38" s="54">
        <v>5.936874E-3</v>
      </c>
      <c r="AX38" s="54">
        <v>8.3266060000000003E-3</v>
      </c>
      <c r="AY38" s="54">
        <v>7.331995E-3</v>
      </c>
      <c r="AZ38" s="54">
        <v>7.2251160000000002E-3</v>
      </c>
      <c r="BA38" s="54">
        <v>6.5772699999999996E-3</v>
      </c>
    </row>
    <row r="39" spans="1:619" x14ac:dyDescent="0.2">
      <c r="A39" s="54">
        <v>-9.5530726260000005</v>
      </c>
      <c r="B39" s="54">
        <v>1.7463281000000001E-2</v>
      </c>
      <c r="C39" s="54">
        <v>8.9375429999999992E-3</v>
      </c>
      <c r="D39" s="54">
        <v>8.7474409999999999E-3</v>
      </c>
      <c r="E39" s="54">
        <v>7.667849E-3</v>
      </c>
      <c r="F39" s="54">
        <v>9.9478039999999993E-3</v>
      </c>
      <c r="G39" s="54">
        <v>8.1870740000000008E-3</v>
      </c>
      <c r="H39" s="54">
        <v>1.6687125000000001E-2</v>
      </c>
      <c r="I39" s="54">
        <v>8.5556599999999997E-3</v>
      </c>
      <c r="J39" s="54">
        <v>1.4060852E-2</v>
      </c>
      <c r="K39" s="54">
        <v>1.0771812E-2</v>
      </c>
      <c r="L39" s="54">
        <v>8.9424889999999996E-3</v>
      </c>
      <c r="M39" s="54">
        <v>8.6036989999999994E-3</v>
      </c>
      <c r="N39" s="54">
        <v>1.3735944999999999E-2</v>
      </c>
      <c r="O39" s="54">
        <v>1.0390774E-2</v>
      </c>
      <c r="P39" s="54">
        <v>1.5344953999999999E-2</v>
      </c>
      <c r="Q39" s="54">
        <v>5.8060459999999996E-3</v>
      </c>
      <c r="R39" s="54">
        <v>1.5900243000000001E-2</v>
      </c>
      <c r="S39" s="54">
        <v>1.3502689E-2</v>
      </c>
      <c r="T39" s="54">
        <v>5.0260740000000002E-3</v>
      </c>
      <c r="U39" s="54">
        <v>9.4828499999999993E-3</v>
      </c>
      <c r="V39" s="54">
        <v>1.0006637000000001E-2</v>
      </c>
      <c r="W39" s="54">
        <v>6.4371640000000004E-3</v>
      </c>
      <c r="X39" s="54">
        <v>9.7544699999999995E-3</v>
      </c>
      <c r="Y39" s="54">
        <v>8.4131480000000005E-3</v>
      </c>
      <c r="Z39" s="54">
        <v>1.3733092000000001E-2</v>
      </c>
      <c r="AA39" s="54">
        <v>1.7730876999999999E-2</v>
      </c>
      <c r="AB39" s="54">
        <v>8.7401449999999995E-3</v>
      </c>
      <c r="AC39" s="54">
        <v>1.1883493E-2</v>
      </c>
      <c r="AD39" s="54">
        <v>1.0164441999999999E-2</v>
      </c>
      <c r="AE39" s="54">
        <v>9.8605589999999996E-3</v>
      </c>
      <c r="AF39" s="54">
        <v>1.1987446000000001E-2</v>
      </c>
      <c r="AG39" s="54">
        <v>1.0362289E-2</v>
      </c>
      <c r="AH39" s="54">
        <v>1.0223415E-2</v>
      </c>
      <c r="AI39" s="54">
        <v>8.8586989999999994E-3</v>
      </c>
      <c r="AJ39" s="54">
        <v>1.6453797999999999E-2</v>
      </c>
      <c r="AK39" s="54">
        <v>1.9805743000000001E-2</v>
      </c>
      <c r="AL39" s="54">
        <v>8.974905E-3</v>
      </c>
      <c r="AM39" s="54">
        <v>1.040195E-2</v>
      </c>
      <c r="AN39" s="54">
        <v>1.1047697E-2</v>
      </c>
      <c r="AO39" s="54">
        <v>9.1487229999999992E-3</v>
      </c>
      <c r="AP39" s="54">
        <v>6.9284050000000003E-3</v>
      </c>
      <c r="AQ39" s="54">
        <v>8.5604610000000001E-3</v>
      </c>
      <c r="AR39" s="54">
        <v>1.5781323999999999E-2</v>
      </c>
      <c r="AS39" s="54">
        <v>2.5533045000000001E-2</v>
      </c>
      <c r="AT39" s="54">
        <v>1.3996523E-2</v>
      </c>
      <c r="AU39" s="54">
        <v>1.6140051999999998E-2</v>
      </c>
      <c r="AV39" s="54">
        <v>6.8994369999999996E-3</v>
      </c>
      <c r="AW39" s="54">
        <v>5.6149490000000002E-3</v>
      </c>
      <c r="AX39" s="54">
        <v>9.2977630000000006E-3</v>
      </c>
      <c r="AY39" s="54">
        <v>5.9651890000000001E-3</v>
      </c>
      <c r="AZ39" s="54">
        <v>8.2788250000000001E-3</v>
      </c>
      <c r="BA39" s="54">
        <v>6.7073269999999999E-3</v>
      </c>
    </row>
    <row r="40" spans="1:619" x14ac:dyDescent="0.2">
      <c r="A40" s="54">
        <v>-8.5474860340000003</v>
      </c>
      <c r="B40" s="54">
        <v>1.7175726999999998E-2</v>
      </c>
      <c r="C40" s="54">
        <v>7.6643900000000001E-3</v>
      </c>
      <c r="D40" s="54">
        <v>9.6022220000000005E-3</v>
      </c>
      <c r="E40" s="54">
        <v>7.9942090000000004E-3</v>
      </c>
      <c r="F40" s="54">
        <v>1.0419960000000001E-2</v>
      </c>
      <c r="G40" s="54">
        <v>8.4860060000000008E-3</v>
      </c>
      <c r="H40" s="54">
        <v>1.9430366000000001E-2</v>
      </c>
      <c r="I40" s="54">
        <v>8.6739250000000007E-3</v>
      </c>
      <c r="J40" s="54">
        <v>1.4603695999999999E-2</v>
      </c>
      <c r="K40" s="54">
        <v>1.1331215E-2</v>
      </c>
      <c r="L40" s="54">
        <v>8.7976110000000003E-3</v>
      </c>
      <c r="M40" s="54">
        <v>8.6563300000000003E-3</v>
      </c>
      <c r="N40" s="54">
        <v>1.2859829999999999E-2</v>
      </c>
      <c r="O40" s="54">
        <v>9.0472179999999992E-3</v>
      </c>
      <c r="P40" s="54">
        <v>1.5817226E-2</v>
      </c>
      <c r="Q40" s="54">
        <v>6.8308520000000001E-3</v>
      </c>
      <c r="R40" s="54">
        <v>1.5967621000000001E-2</v>
      </c>
      <c r="S40" s="54">
        <v>1.5288301000000001E-2</v>
      </c>
      <c r="T40" s="54">
        <v>5.5151219999999999E-3</v>
      </c>
      <c r="U40" s="54">
        <v>9.5642490000000004E-3</v>
      </c>
      <c r="V40" s="54">
        <v>1.0396804000000001E-2</v>
      </c>
      <c r="W40" s="54">
        <v>7.7597300000000003E-3</v>
      </c>
      <c r="X40" s="54">
        <v>9.0667630000000003E-3</v>
      </c>
      <c r="Y40" s="54">
        <v>8.9524500000000007E-3</v>
      </c>
      <c r="Z40" s="54">
        <v>1.3549245E-2</v>
      </c>
      <c r="AA40" s="54">
        <v>1.9122864E-2</v>
      </c>
      <c r="AB40" s="54">
        <v>8.6667459999999995E-3</v>
      </c>
      <c r="AC40" s="54">
        <v>1.1547000999999999E-2</v>
      </c>
      <c r="AD40" s="54">
        <v>1.103619E-2</v>
      </c>
      <c r="AE40" s="54">
        <v>1.0423326E-2</v>
      </c>
      <c r="AF40" s="54">
        <v>1.1958562000000001E-2</v>
      </c>
      <c r="AG40" s="54">
        <v>1.1310314E-2</v>
      </c>
      <c r="AH40" s="54">
        <v>1.3119244E-2</v>
      </c>
      <c r="AI40" s="54">
        <v>8.6128590000000005E-3</v>
      </c>
      <c r="AJ40" s="54">
        <v>1.269196E-2</v>
      </c>
      <c r="AK40" s="54">
        <v>2.1187588E-2</v>
      </c>
      <c r="AL40" s="54">
        <v>1.0002693999999999E-2</v>
      </c>
      <c r="AM40" s="54">
        <v>1.1123764E-2</v>
      </c>
      <c r="AN40" s="54">
        <v>1.0911614E-2</v>
      </c>
      <c r="AO40" s="54">
        <v>9.2913960000000004E-3</v>
      </c>
      <c r="AP40" s="54">
        <v>7.4521550000000002E-3</v>
      </c>
      <c r="AQ40" s="54">
        <v>8.7527520000000008E-3</v>
      </c>
      <c r="AR40" s="54">
        <v>1.6341326999999999E-2</v>
      </c>
      <c r="AS40" s="54">
        <v>2.5915767999999999E-2</v>
      </c>
      <c r="AT40" s="54">
        <v>1.3510542E-2</v>
      </c>
      <c r="AU40" s="54">
        <v>1.6997318000000001E-2</v>
      </c>
      <c r="AV40" s="54">
        <v>7.0143510000000003E-3</v>
      </c>
      <c r="AW40" s="54">
        <v>5.634567E-3</v>
      </c>
      <c r="AX40" s="54">
        <v>1.0607903E-2</v>
      </c>
      <c r="AY40" s="54">
        <v>6.1654329999999997E-3</v>
      </c>
      <c r="AZ40" s="54">
        <v>9.1653919999999996E-3</v>
      </c>
      <c r="BA40" s="54">
        <v>6.5932309999999997E-3</v>
      </c>
    </row>
    <row r="41" spans="1:619" x14ac:dyDescent="0.2">
      <c r="A41" s="54">
        <v>-7.541899441</v>
      </c>
      <c r="B41" s="54">
        <v>1.7541105000000001E-2</v>
      </c>
      <c r="C41" s="54">
        <v>6.8490840000000001E-3</v>
      </c>
      <c r="D41" s="54">
        <v>1.0333752E-2</v>
      </c>
      <c r="E41" s="54">
        <v>8.2391389999999995E-3</v>
      </c>
      <c r="F41" s="54">
        <v>1.0811378999999999E-2</v>
      </c>
      <c r="G41" s="54">
        <v>8.8292519999999992E-3</v>
      </c>
      <c r="H41" s="54">
        <v>1.7763909000000001E-2</v>
      </c>
      <c r="I41" s="54">
        <v>8.7556579999999995E-3</v>
      </c>
      <c r="J41" s="54">
        <v>1.5902084E-2</v>
      </c>
      <c r="K41" s="54">
        <v>1.1194788000000001E-2</v>
      </c>
      <c r="L41" s="54">
        <v>1.1068002E-2</v>
      </c>
      <c r="M41" s="54">
        <v>9.2743979999999997E-3</v>
      </c>
      <c r="N41" s="54">
        <v>1.2539765E-2</v>
      </c>
      <c r="O41" s="54">
        <v>8.8322000000000001E-3</v>
      </c>
      <c r="P41" s="54">
        <v>1.8401480000000001E-2</v>
      </c>
      <c r="Q41" s="54">
        <v>7.2031760000000004E-3</v>
      </c>
      <c r="R41" s="54">
        <v>1.512557E-2</v>
      </c>
      <c r="S41" s="54">
        <v>1.6796941999999999E-2</v>
      </c>
      <c r="T41" s="54">
        <v>5.5984809999999998E-3</v>
      </c>
      <c r="U41" s="54">
        <v>9.84756E-3</v>
      </c>
      <c r="V41" s="54">
        <v>1.0920117E-2</v>
      </c>
      <c r="W41" s="54">
        <v>8.2618599999999993E-3</v>
      </c>
      <c r="X41" s="54">
        <v>9.8516790000000003E-3</v>
      </c>
      <c r="Y41" s="54">
        <v>9.6164370000000002E-3</v>
      </c>
      <c r="Z41" s="54">
        <v>1.4852634E-2</v>
      </c>
      <c r="AA41" s="54">
        <v>2.4360887000000001E-2</v>
      </c>
      <c r="AB41" s="54">
        <v>8.3114269999999997E-3</v>
      </c>
      <c r="AC41" s="54">
        <v>1.1369695000000001E-2</v>
      </c>
      <c r="AD41" s="54">
        <v>1.0039952E-2</v>
      </c>
      <c r="AE41" s="54">
        <v>1.0329929999999999E-2</v>
      </c>
      <c r="AF41" s="54">
        <v>1.1881004000000001E-2</v>
      </c>
      <c r="AG41" s="54">
        <v>1.0971458E-2</v>
      </c>
      <c r="AH41" s="54">
        <v>2.055102E-2</v>
      </c>
      <c r="AI41" s="54">
        <v>9.5124100000000007E-3</v>
      </c>
      <c r="AJ41" s="54">
        <v>9.8620640000000002E-3</v>
      </c>
      <c r="AK41" s="54">
        <v>1.9143263000000001E-2</v>
      </c>
      <c r="AL41" s="54">
        <v>9.5999880000000003E-3</v>
      </c>
      <c r="AM41" s="54">
        <v>1.2475274999999999E-2</v>
      </c>
      <c r="AN41" s="54">
        <v>1.0598008000000001E-2</v>
      </c>
      <c r="AO41" s="54">
        <v>9.5704889999999997E-3</v>
      </c>
      <c r="AP41" s="54">
        <v>9.1129160000000004E-3</v>
      </c>
      <c r="AQ41" s="54">
        <v>9.3621829999999996E-3</v>
      </c>
      <c r="AR41" s="54">
        <v>1.6200172999999998E-2</v>
      </c>
      <c r="AS41" s="54">
        <v>1.8671396E-2</v>
      </c>
      <c r="AT41" s="54">
        <v>1.3471135E-2</v>
      </c>
      <c r="AU41" s="54">
        <v>1.4833737E-2</v>
      </c>
      <c r="AV41" s="54">
        <v>6.7312520000000001E-3</v>
      </c>
      <c r="AW41" s="54">
        <v>5.4310540000000003E-3</v>
      </c>
      <c r="AX41" s="54">
        <v>1.0416959E-2</v>
      </c>
      <c r="AY41" s="54">
        <v>6.2853149999999997E-3</v>
      </c>
      <c r="AZ41" s="54">
        <v>9.7350389999999992E-3</v>
      </c>
      <c r="BA41" s="54">
        <v>7.0033719999999999E-3</v>
      </c>
    </row>
    <row r="42" spans="1:619" x14ac:dyDescent="0.2">
      <c r="A42" s="54">
        <v>-6.5363128489999998</v>
      </c>
      <c r="B42" s="54">
        <v>1.9565872000000002E-2</v>
      </c>
      <c r="C42" s="54">
        <v>7.5480779999999997E-3</v>
      </c>
      <c r="D42" s="54">
        <v>8.4149129999999996E-3</v>
      </c>
      <c r="E42" s="54">
        <v>8.7761179999999994E-3</v>
      </c>
      <c r="F42" s="54">
        <v>1.2607734000000001E-2</v>
      </c>
      <c r="G42" s="54">
        <v>8.8220610000000008E-3</v>
      </c>
      <c r="H42" s="54">
        <v>1.8368585E-2</v>
      </c>
      <c r="I42" s="54">
        <v>9.7125960000000004E-3</v>
      </c>
      <c r="J42" s="54">
        <v>1.6052816000000001E-2</v>
      </c>
      <c r="K42" s="54">
        <v>1.0809913000000001E-2</v>
      </c>
      <c r="L42" s="54">
        <v>1.2669498E-2</v>
      </c>
      <c r="M42" s="54">
        <v>8.3605989999999998E-3</v>
      </c>
      <c r="N42" s="54">
        <v>1.2840838E-2</v>
      </c>
      <c r="O42" s="54">
        <v>9.9019699999999995E-3</v>
      </c>
      <c r="P42" s="54">
        <v>1.8565984000000001E-2</v>
      </c>
      <c r="Q42" s="54">
        <v>7.6144460000000004E-3</v>
      </c>
      <c r="R42" s="54">
        <v>1.6279495000000001E-2</v>
      </c>
      <c r="S42" s="54">
        <v>1.7249779999999999E-2</v>
      </c>
      <c r="T42" s="54">
        <v>5.8833690000000003E-3</v>
      </c>
      <c r="U42" s="54">
        <v>1.0055015E-2</v>
      </c>
      <c r="V42" s="54">
        <v>1.1283112E-2</v>
      </c>
      <c r="W42" s="54">
        <v>7.7314250000000001E-3</v>
      </c>
      <c r="X42" s="54">
        <v>1.175941E-2</v>
      </c>
      <c r="Y42" s="54">
        <v>9.6247550000000005E-3</v>
      </c>
      <c r="Z42" s="54">
        <v>1.4919195999999999E-2</v>
      </c>
      <c r="AA42" s="54">
        <v>2.6063030000000001E-2</v>
      </c>
      <c r="AB42" s="54">
        <v>8.1684749999999997E-3</v>
      </c>
      <c r="AC42" s="54">
        <v>1.1186087000000001E-2</v>
      </c>
      <c r="AD42" s="54">
        <v>1.1304335E-2</v>
      </c>
      <c r="AE42" s="54">
        <v>9.8849799999999998E-3</v>
      </c>
      <c r="AF42" s="54">
        <v>1.3335026999999999E-2</v>
      </c>
      <c r="AG42" s="54">
        <v>1.1172233E-2</v>
      </c>
      <c r="AH42" s="54">
        <v>3.0804330000000001E-2</v>
      </c>
      <c r="AI42" s="54">
        <v>8.9388809999999992E-3</v>
      </c>
      <c r="AJ42" s="54">
        <v>1.364159E-2</v>
      </c>
      <c r="AK42" s="54">
        <v>2.2070573999999999E-2</v>
      </c>
      <c r="AL42" s="54">
        <v>1.0042878999999999E-2</v>
      </c>
      <c r="AM42" s="54">
        <v>1.3148056E-2</v>
      </c>
      <c r="AN42" s="54">
        <v>1.1718532E-2</v>
      </c>
      <c r="AO42" s="54">
        <v>1.0518853999999999E-2</v>
      </c>
      <c r="AP42" s="54">
        <v>1.0883472999999999E-2</v>
      </c>
      <c r="AQ42" s="54">
        <v>9.1589229999999994E-3</v>
      </c>
      <c r="AR42" s="54">
        <v>1.5516779E-2</v>
      </c>
      <c r="AS42" s="54">
        <v>1.2790437E-2</v>
      </c>
      <c r="AT42" s="54">
        <v>1.2945035000000001E-2</v>
      </c>
      <c r="AU42" s="54">
        <v>1.212764E-2</v>
      </c>
      <c r="AV42" s="54">
        <v>7.1921729999999996E-3</v>
      </c>
      <c r="AW42" s="54">
        <v>6.2325970000000003E-3</v>
      </c>
      <c r="AX42" s="54">
        <v>1.1205532000000001E-2</v>
      </c>
      <c r="AY42" s="54">
        <v>5.6795359999999998E-3</v>
      </c>
      <c r="AZ42" s="54">
        <v>1.0362547E-2</v>
      </c>
      <c r="BA42" s="54">
        <v>7.5279739999999998E-3</v>
      </c>
    </row>
    <row r="43" spans="1:619" x14ac:dyDescent="0.2">
      <c r="A43" s="54">
        <v>-5.5307262570000004</v>
      </c>
      <c r="B43" s="54">
        <v>1.955051E-2</v>
      </c>
      <c r="C43" s="54">
        <v>8.7742670000000005E-3</v>
      </c>
      <c r="D43" s="54">
        <v>8.3678090000000004E-3</v>
      </c>
      <c r="E43" s="54">
        <v>9.8811049999999994E-3</v>
      </c>
      <c r="F43" s="54">
        <v>1.3606495E-2</v>
      </c>
      <c r="G43" s="54">
        <v>8.7232260000000006E-3</v>
      </c>
      <c r="H43" s="54">
        <v>2.0385914000000002E-2</v>
      </c>
      <c r="I43" s="54">
        <v>9.482641E-3</v>
      </c>
      <c r="J43" s="54">
        <v>1.4725197000000001E-2</v>
      </c>
      <c r="K43" s="54">
        <v>1.0295634E-2</v>
      </c>
      <c r="L43" s="54">
        <v>1.2762598E-2</v>
      </c>
      <c r="M43" s="54">
        <v>7.1603880000000002E-3</v>
      </c>
      <c r="N43" s="54">
        <v>1.1607378999999999E-2</v>
      </c>
      <c r="O43" s="54">
        <v>9.9687950000000008E-3</v>
      </c>
      <c r="P43" s="54">
        <v>1.8161541999999999E-2</v>
      </c>
      <c r="Q43" s="54">
        <v>8.8575730000000005E-3</v>
      </c>
      <c r="R43" s="54">
        <v>1.8233072999999999E-2</v>
      </c>
      <c r="S43" s="54">
        <v>1.8240711E-2</v>
      </c>
      <c r="T43" s="54">
        <v>5.834685E-3</v>
      </c>
      <c r="U43" s="54">
        <v>9.8710770000000007E-3</v>
      </c>
      <c r="V43" s="54">
        <v>1.3001729E-2</v>
      </c>
      <c r="W43" s="54">
        <v>8.8776389999999997E-3</v>
      </c>
      <c r="X43" s="54">
        <v>1.2153608999999999E-2</v>
      </c>
      <c r="Y43" s="54">
        <v>9.8393370000000001E-3</v>
      </c>
      <c r="Z43" s="54">
        <v>1.3376173E-2</v>
      </c>
      <c r="AA43" s="54">
        <v>2.6594883999999999E-2</v>
      </c>
      <c r="AB43" s="54">
        <v>8.5157140000000006E-3</v>
      </c>
      <c r="AC43" s="54">
        <v>1.0917985999999999E-2</v>
      </c>
      <c r="AD43" s="54">
        <v>1.0945954000000001E-2</v>
      </c>
      <c r="AE43" s="54">
        <v>8.9725670000000007E-3</v>
      </c>
      <c r="AF43" s="54">
        <v>1.5466028999999999E-2</v>
      </c>
      <c r="AG43" s="54">
        <v>1.246733E-2</v>
      </c>
      <c r="AH43" s="54">
        <v>3.5720839999999997E-2</v>
      </c>
      <c r="AI43" s="54">
        <v>9.4198149999999998E-3</v>
      </c>
      <c r="AJ43" s="54">
        <v>1.8247332000000002E-2</v>
      </c>
      <c r="AK43" s="54">
        <v>1.9290502000000001E-2</v>
      </c>
      <c r="AL43" s="54">
        <v>1.0410274000000001E-2</v>
      </c>
      <c r="AM43" s="54">
        <v>1.5883224000000001E-2</v>
      </c>
      <c r="AN43" s="54">
        <v>1.5736140999999999E-2</v>
      </c>
      <c r="AO43" s="54">
        <v>1.1072069E-2</v>
      </c>
      <c r="AP43" s="54">
        <v>9.6732620000000002E-3</v>
      </c>
      <c r="AQ43" s="54">
        <v>8.9070209999999993E-3</v>
      </c>
      <c r="AR43" s="54">
        <v>1.5566481E-2</v>
      </c>
      <c r="AS43" s="54">
        <v>1.0993264000000001E-2</v>
      </c>
      <c r="AT43" s="54">
        <v>1.3216251E-2</v>
      </c>
      <c r="AU43" s="54">
        <v>1.5868897999999999E-2</v>
      </c>
      <c r="AV43" s="54">
        <v>6.9934869999999996E-3</v>
      </c>
      <c r="AW43" s="54">
        <v>6.22246E-3</v>
      </c>
      <c r="AX43" s="54">
        <v>1.1589485E-2</v>
      </c>
      <c r="AY43" s="54">
        <v>5.5049260000000003E-3</v>
      </c>
      <c r="AZ43" s="54">
        <v>1.1641210000000001E-2</v>
      </c>
      <c r="BA43" s="54">
        <v>8.2286349999999998E-3</v>
      </c>
    </row>
    <row r="44" spans="1:619" s="55" customFormat="1" x14ac:dyDescent="0.2">
      <c r="A44" s="54">
        <v>-4.5251396650000002</v>
      </c>
      <c r="B44" s="54">
        <v>1.9414644000000002E-2</v>
      </c>
      <c r="C44" s="54">
        <v>9.9707219999999996E-3</v>
      </c>
      <c r="D44" s="54">
        <v>9.2948500000000003E-3</v>
      </c>
      <c r="E44" s="54">
        <v>9.4552100000000004E-3</v>
      </c>
      <c r="F44" s="54">
        <v>1.4032668E-2</v>
      </c>
      <c r="G44" s="54">
        <v>9.0352669999999996E-3</v>
      </c>
      <c r="H44" s="54">
        <v>1.9314376000000001E-2</v>
      </c>
      <c r="I44" s="54">
        <v>9.2578609999999992E-3</v>
      </c>
      <c r="J44" s="54">
        <v>1.5228507000000001E-2</v>
      </c>
      <c r="K44" s="54">
        <v>9.8339650000000001E-3</v>
      </c>
      <c r="L44" s="54">
        <v>1.4058017000000001E-2</v>
      </c>
      <c r="M44" s="54">
        <v>7.5628989999999997E-3</v>
      </c>
      <c r="N44" s="54">
        <v>1.0115203999999999E-2</v>
      </c>
      <c r="O44" s="54">
        <v>9.2364330000000005E-3</v>
      </c>
      <c r="P44" s="54">
        <v>1.9145596000000001E-2</v>
      </c>
      <c r="Q44" s="54">
        <v>1.0909469999999999E-2</v>
      </c>
      <c r="R44" s="54">
        <v>1.9449630999999998E-2</v>
      </c>
      <c r="S44" s="54">
        <v>1.9064949000000001E-2</v>
      </c>
      <c r="T44" s="54">
        <v>6.2929769999999999E-3</v>
      </c>
      <c r="U44" s="54">
        <v>7.7494549999999997E-3</v>
      </c>
      <c r="V44" s="54">
        <v>1.3727021000000001E-2</v>
      </c>
      <c r="W44" s="54">
        <v>8.8515639999999993E-3</v>
      </c>
      <c r="X44" s="54">
        <v>1.140475E-2</v>
      </c>
      <c r="Y44" s="54">
        <v>9.3230099999999996E-3</v>
      </c>
      <c r="Z44" s="54">
        <v>1.4539711E-2</v>
      </c>
      <c r="AA44" s="54">
        <v>2.4624566000000001E-2</v>
      </c>
      <c r="AB44" s="54">
        <v>9.5668400000000001E-3</v>
      </c>
      <c r="AC44" s="54">
        <v>1.0398355E-2</v>
      </c>
      <c r="AD44" s="54">
        <v>1.0583429E-2</v>
      </c>
      <c r="AE44" s="54">
        <v>8.7111199999999993E-3</v>
      </c>
      <c r="AF44" s="54">
        <v>1.6529080000000002E-2</v>
      </c>
      <c r="AG44" s="54">
        <v>1.4480013E-2</v>
      </c>
      <c r="AH44" s="54">
        <v>3.5292074999999999E-2</v>
      </c>
      <c r="AI44" s="54">
        <v>9.8104100000000003E-3</v>
      </c>
      <c r="AJ44" s="54">
        <v>1.7893757E-2</v>
      </c>
      <c r="AK44" s="54">
        <v>1.6632522E-2</v>
      </c>
      <c r="AL44" s="54">
        <v>1.0815841E-2</v>
      </c>
      <c r="AM44" s="54">
        <v>1.5405571999999999E-2</v>
      </c>
      <c r="AN44" s="54">
        <v>2.1225150000000002E-2</v>
      </c>
      <c r="AO44" s="54">
        <v>1.4742859000000001E-2</v>
      </c>
      <c r="AP44" s="54">
        <v>8.8458709999999999E-3</v>
      </c>
      <c r="AQ44" s="54">
        <v>8.9576689999999997E-3</v>
      </c>
      <c r="AR44" s="54">
        <v>1.5747891E-2</v>
      </c>
      <c r="AS44" s="54">
        <v>1.0167794000000001E-2</v>
      </c>
      <c r="AT44" s="54">
        <v>1.5794512E-2</v>
      </c>
      <c r="AU44" s="54">
        <v>1.8953845E-2</v>
      </c>
      <c r="AV44" s="54">
        <v>5.8296679999999997E-3</v>
      </c>
      <c r="AW44" s="54">
        <v>5.7903360000000001E-3</v>
      </c>
      <c r="AX44" s="54">
        <v>1.122572E-2</v>
      </c>
      <c r="AY44" s="54">
        <v>5.5368839999999997E-3</v>
      </c>
      <c r="AZ44" s="54">
        <v>1.298183E-2</v>
      </c>
      <c r="BA44" s="54">
        <v>8.8587430000000005E-3</v>
      </c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  <c r="IX44" s="54"/>
      <c r="IY44" s="54"/>
      <c r="IZ44" s="54"/>
      <c r="JA44" s="54"/>
      <c r="JB44" s="54"/>
      <c r="JC44" s="54"/>
      <c r="JD44" s="54"/>
      <c r="JE44" s="54"/>
      <c r="JF44" s="54"/>
      <c r="JG44" s="54"/>
      <c r="JH44" s="54"/>
      <c r="JI44" s="54"/>
      <c r="JJ44" s="54"/>
      <c r="JK44" s="54"/>
      <c r="JL44" s="54"/>
      <c r="JM44" s="54"/>
      <c r="JN44" s="54"/>
      <c r="JO44" s="54"/>
      <c r="JP44" s="54"/>
      <c r="JQ44" s="54"/>
      <c r="JR44" s="54"/>
      <c r="JS44" s="54"/>
      <c r="JT44" s="54"/>
      <c r="JU44" s="54"/>
      <c r="JV44" s="54"/>
      <c r="JW44" s="54"/>
      <c r="JX44" s="54"/>
      <c r="JY44" s="54"/>
      <c r="JZ44" s="54"/>
      <c r="KA44" s="54"/>
      <c r="KB44" s="54"/>
      <c r="KC44" s="54"/>
      <c r="KD44" s="54"/>
      <c r="KE44" s="54"/>
      <c r="KF44" s="54"/>
      <c r="KG44" s="54"/>
      <c r="KH44" s="54"/>
      <c r="KI44" s="54"/>
      <c r="KJ44" s="54"/>
      <c r="KK44" s="54"/>
      <c r="KL44" s="54"/>
      <c r="KM44" s="54"/>
      <c r="KN44" s="54"/>
      <c r="KO44" s="54"/>
      <c r="KP44" s="54"/>
      <c r="KQ44" s="54"/>
      <c r="KR44" s="54"/>
      <c r="KS44" s="54"/>
      <c r="KT44" s="54"/>
      <c r="KU44" s="54"/>
      <c r="KV44" s="54"/>
      <c r="KW44" s="54"/>
      <c r="KX44" s="54"/>
      <c r="KY44" s="54"/>
      <c r="KZ44" s="54"/>
      <c r="LA44" s="54"/>
      <c r="LB44" s="54"/>
      <c r="LC44" s="54"/>
      <c r="LD44" s="54"/>
      <c r="LE44" s="54"/>
      <c r="LF44" s="54"/>
      <c r="LG44" s="54"/>
      <c r="LH44" s="54"/>
      <c r="LI44" s="54"/>
      <c r="LJ44" s="54"/>
      <c r="LK44" s="54"/>
      <c r="LL44" s="54"/>
      <c r="LM44" s="54"/>
      <c r="LN44" s="54"/>
      <c r="LO44" s="54"/>
      <c r="LP44" s="54"/>
      <c r="LQ44" s="54"/>
      <c r="LR44" s="54"/>
      <c r="LS44" s="54"/>
      <c r="LT44" s="54"/>
      <c r="LU44" s="54"/>
      <c r="LV44" s="54"/>
      <c r="LW44" s="54"/>
      <c r="LX44" s="54"/>
      <c r="LY44" s="54"/>
      <c r="LZ44" s="54"/>
      <c r="MA44" s="54"/>
      <c r="MB44" s="54"/>
      <c r="MC44" s="54"/>
      <c r="MD44" s="54"/>
      <c r="ME44" s="54"/>
      <c r="MF44" s="54"/>
      <c r="MG44" s="54"/>
      <c r="MH44" s="54"/>
      <c r="MI44" s="54"/>
      <c r="MJ44" s="54"/>
      <c r="MK44" s="54"/>
      <c r="ML44" s="54"/>
      <c r="MM44" s="54"/>
      <c r="MN44" s="54"/>
      <c r="MO44" s="54"/>
      <c r="MP44" s="54"/>
      <c r="MQ44" s="54"/>
      <c r="MR44" s="54"/>
      <c r="MS44" s="54"/>
      <c r="MT44" s="54"/>
      <c r="MU44" s="54"/>
      <c r="MV44" s="54"/>
      <c r="MW44" s="54"/>
      <c r="MX44" s="54"/>
      <c r="MY44" s="54"/>
      <c r="MZ44" s="54"/>
      <c r="NA44" s="54"/>
      <c r="NB44" s="54"/>
      <c r="NC44" s="54"/>
      <c r="ND44" s="54"/>
      <c r="NE44" s="54"/>
      <c r="NF44" s="54"/>
      <c r="NG44" s="54"/>
      <c r="NH44" s="54"/>
      <c r="NI44" s="54"/>
      <c r="NJ44" s="54"/>
      <c r="NK44" s="54"/>
      <c r="NL44" s="54"/>
      <c r="NM44" s="54"/>
      <c r="NN44" s="54"/>
      <c r="NO44" s="54"/>
      <c r="NP44" s="54"/>
      <c r="NQ44" s="54"/>
      <c r="NR44" s="54"/>
      <c r="NS44" s="54"/>
      <c r="NT44" s="54"/>
      <c r="NU44" s="54"/>
      <c r="NV44" s="54"/>
      <c r="NW44" s="54"/>
      <c r="NX44" s="54"/>
      <c r="NY44" s="54"/>
      <c r="NZ44" s="54"/>
      <c r="OA44" s="54"/>
      <c r="OB44" s="54"/>
      <c r="OC44" s="54"/>
      <c r="OD44" s="54"/>
      <c r="OE44" s="54"/>
      <c r="OF44" s="54"/>
      <c r="OG44" s="54"/>
      <c r="OH44" s="54"/>
      <c r="OI44" s="54"/>
      <c r="OJ44" s="54"/>
      <c r="OK44" s="54"/>
      <c r="OL44" s="54"/>
      <c r="OM44" s="54"/>
      <c r="ON44" s="54"/>
      <c r="OO44" s="54"/>
      <c r="OP44" s="54"/>
      <c r="OQ44" s="54"/>
      <c r="OR44" s="54"/>
      <c r="OS44" s="54"/>
      <c r="OT44" s="54"/>
      <c r="OU44" s="54"/>
      <c r="OV44" s="54"/>
      <c r="OW44" s="54"/>
      <c r="OX44" s="54"/>
      <c r="OY44" s="54"/>
      <c r="OZ44" s="54"/>
      <c r="PA44" s="54"/>
      <c r="PB44" s="54"/>
      <c r="PC44" s="54"/>
      <c r="PD44" s="54"/>
      <c r="PE44" s="54"/>
      <c r="PF44" s="54"/>
      <c r="PG44" s="54"/>
      <c r="PH44" s="54"/>
      <c r="PI44" s="54"/>
      <c r="PJ44" s="54"/>
      <c r="PK44" s="54"/>
      <c r="PL44" s="54"/>
      <c r="PM44" s="54"/>
      <c r="PN44" s="54"/>
      <c r="PO44" s="54"/>
      <c r="PP44" s="54"/>
      <c r="PQ44" s="54"/>
      <c r="PR44" s="54"/>
      <c r="PS44" s="54"/>
      <c r="PT44" s="54"/>
      <c r="PU44" s="54"/>
      <c r="PV44" s="54"/>
      <c r="PW44" s="54"/>
      <c r="PX44" s="54"/>
      <c r="PY44" s="54"/>
      <c r="PZ44" s="54"/>
      <c r="QA44" s="54"/>
      <c r="QB44" s="54"/>
      <c r="QC44" s="54"/>
      <c r="QD44" s="54"/>
      <c r="QE44" s="54"/>
      <c r="QF44" s="54"/>
      <c r="QG44" s="54"/>
      <c r="QH44" s="54"/>
      <c r="QI44" s="54"/>
      <c r="QJ44" s="54"/>
      <c r="QK44" s="54"/>
      <c r="QL44" s="54"/>
      <c r="QM44" s="54"/>
      <c r="QN44" s="54"/>
      <c r="QO44" s="54"/>
      <c r="QP44" s="54"/>
      <c r="QQ44" s="54"/>
      <c r="QR44" s="54"/>
      <c r="QS44" s="54"/>
      <c r="QT44" s="54"/>
      <c r="QU44" s="54"/>
      <c r="QV44" s="54"/>
      <c r="QW44" s="54"/>
      <c r="QX44" s="54"/>
      <c r="QY44" s="54"/>
      <c r="QZ44" s="54"/>
      <c r="RA44" s="54"/>
      <c r="RB44" s="54"/>
      <c r="RC44" s="54"/>
      <c r="RD44" s="54"/>
      <c r="RE44" s="54"/>
      <c r="RF44" s="54"/>
      <c r="RG44" s="54"/>
      <c r="RH44" s="54"/>
      <c r="RI44" s="54"/>
      <c r="RJ44" s="54"/>
      <c r="RK44" s="54"/>
      <c r="RL44" s="54"/>
      <c r="RM44" s="54"/>
      <c r="RN44" s="54"/>
      <c r="RO44" s="54"/>
      <c r="RP44" s="54"/>
      <c r="RQ44" s="54"/>
      <c r="RR44" s="54"/>
      <c r="RS44" s="54"/>
      <c r="RT44" s="54"/>
      <c r="RU44" s="54"/>
      <c r="RV44" s="54"/>
      <c r="RW44" s="54"/>
      <c r="RX44" s="54"/>
      <c r="RY44" s="54"/>
      <c r="RZ44" s="54"/>
      <c r="SA44" s="54"/>
      <c r="SB44" s="54"/>
      <c r="SC44" s="54"/>
      <c r="SD44" s="54"/>
      <c r="SE44" s="54"/>
      <c r="SF44" s="54"/>
      <c r="SG44" s="54"/>
      <c r="SH44" s="54"/>
      <c r="SI44" s="54"/>
      <c r="SJ44" s="54"/>
      <c r="SK44" s="54"/>
      <c r="SL44" s="54"/>
      <c r="SM44" s="54"/>
      <c r="SN44" s="54"/>
      <c r="SO44" s="54"/>
      <c r="SP44" s="54"/>
      <c r="SQ44" s="54"/>
      <c r="SR44" s="54"/>
      <c r="SS44" s="54"/>
      <c r="ST44" s="54"/>
      <c r="SU44" s="54"/>
      <c r="SV44" s="54"/>
      <c r="SW44" s="54"/>
      <c r="SX44" s="54"/>
      <c r="SY44" s="54"/>
      <c r="SZ44" s="54"/>
      <c r="TA44" s="54"/>
      <c r="TB44" s="54"/>
      <c r="TC44" s="54"/>
      <c r="TD44" s="54"/>
      <c r="TE44" s="54"/>
      <c r="TF44" s="54"/>
      <c r="TG44" s="54"/>
      <c r="TH44" s="54"/>
      <c r="TI44" s="54"/>
      <c r="TJ44" s="54"/>
      <c r="TK44" s="54"/>
      <c r="TL44" s="54"/>
      <c r="TM44" s="54"/>
      <c r="TN44" s="54"/>
      <c r="TO44" s="54"/>
      <c r="TP44" s="54"/>
      <c r="TQ44" s="54"/>
      <c r="TR44" s="54"/>
      <c r="TS44" s="54"/>
      <c r="TT44" s="54"/>
      <c r="TU44" s="54"/>
      <c r="TV44" s="54"/>
      <c r="TW44" s="54"/>
      <c r="TX44" s="54"/>
      <c r="TY44" s="54"/>
      <c r="TZ44" s="54"/>
      <c r="UA44" s="54"/>
      <c r="UB44" s="54"/>
      <c r="UC44" s="54"/>
      <c r="UD44" s="54"/>
      <c r="UE44" s="54"/>
      <c r="UF44" s="54"/>
      <c r="UG44" s="54"/>
      <c r="UH44" s="54"/>
      <c r="UI44" s="54"/>
      <c r="UJ44" s="54"/>
      <c r="UK44" s="54"/>
      <c r="UL44" s="54"/>
      <c r="UM44" s="54"/>
      <c r="UN44" s="54"/>
      <c r="UO44" s="54"/>
      <c r="UP44" s="54"/>
      <c r="UQ44" s="54"/>
      <c r="UR44" s="54"/>
      <c r="US44" s="54"/>
      <c r="UT44" s="54"/>
      <c r="UU44" s="54"/>
      <c r="UV44" s="54"/>
      <c r="UW44" s="54"/>
      <c r="UX44" s="54"/>
      <c r="UY44" s="54"/>
      <c r="UZ44" s="54"/>
      <c r="VA44" s="54"/>
      <c r="VB44" s="54"/>
      <c r="VC44" s="54"/>
      <c r="VD44" s="54"/>
      <c r="VE44" s="54"/>
      <c r="VF44" s="54"/>
      <c r="VG44" s="54"/>
      <c r="VH44" s="54"/>
      <c r="VI44" s="54"/>
      <c r="VJ44" s="54"/>
      <c r="VK44" s="54"/>
      <c r="VL44" s="54"/>
      <c r="VM44" s="54"/>
      <c r="VN44" s="54"/>
      <c r="VO44" s="54"/>
      <c r="VP44" s="54"/>
      <c r="VQ44" s="54"/>
      <c r="VR44" s="54"/>
      <c r="VS44" s="54"/>
      <c r="VT44" s="54"/>
      <c r="VU44" s="54"/>
      <c r="VV44" s="54"/>
      <c r="VW44" s="54"/>
      <c r="VX44" s="54"/>
      <c r="VY44" s="54"/>
      <c r="VZ44" s="54"/>
      <c r="WA44" s="54"/>
      <c r="WB44" s="54"/>
      <c r="WC44" s="54"/>
      <c r="WD44" s="54"/>
      <c r="WE44" s="54"/>
      <c r="WF44" s="54"/>
      <c r="WG44" s="54"/>
      <c r="WH44" s="54"/>
      <c r="WI44" s="54"/>
      <c r="WJ44" s="54"/>
      <c r="WK44" s="54"/>
      <c r="WL44" s="54"/>
      <c r="WM44" s="54"/>
      <c r="WN44" s="54"/>
      <c r="WO44" s="54"/>
      <c r="WP44" s="54"/>
      <c r="WQ44" s="54"/>
      <c r="WR44" s="54"/>
      <c r="WS44" s="54"/>
      <c r="WT44" s="54"/>
      <c r="WU44" s="54"/>
    </row>
    <row r="45" spans="1:619" s="55" customFormat="1" x14ac:dyDescent="0.2">
      <c r="A45" s="54">
        <v>-3.519553073</v>
      </c>
      <c r="B45" s="54">
        <v>1.5350602E-2</v>
      </c>
      <c r="C45" s="54">
        <v>1.0045256000000001E-2</v>
      </c>
      <c r="D45" s="54">
        <v>1.2821987E-2</v>
      </c>
      <c r="E45" s="54">
        <v>8.9164180000000006E-3</v>
      </c>
      <c r="F45" s="54">
        <v>1.5125388E-2</v>
      </c>
      <c r="G45" s="54">
        <v>9.7310049999999992E-3</v>
      </c>
      <c r="H45" s="54">
        <v>1.652004E-2</v>
      </c>
      <c r="I45" s="54">
        <v>1.1328474999999999E-2</v>
      </c>
      <c r="J45" s="54">
        <v>1.5818748000000001E-2</v>
      </c>
      <c r="K45" s="54">
        <v>1.0490855E-2</v>
      </c>
      <c r="L45" s="54">
        <v>1.4513824999999999E-2</v>
      </c>
      <c r="M45" s="54">
        <v>8.2735929999999992E-3</v>
      </c>
      <c r="N45" s="54">
        <v>9.8231059999999999E-3</v>
      </c>
      <c r="O45" s="54">
        <v>9.0356220000000001E-3</v>
      </c>
      <c r="P45" s="54">
        <v>1.8360380999999999E-2</v>
      </c>
      <c r="Q45" s="54">
        <v>1.1623941E-2</v>
      </c>
      <c r="R45" s="54">
        <v>1.8009397E-2</v>
      </c>
      <c r="S45" s="54">
        <v>2.0256118E-2</v>
      </c>
      <c r="T45" s="54">
        <v>6.6772230000000004E-3</v>
      </c>
      <c r="U45" s="54">
        <v>8.4434349999999991E-3</v>
      </c>
      <c r="V45" s="54">
        <v>1.3755562000000001E-2</v>
      </c>
      <c r="W45" s="54">
        <v>8.8107649999999999E-3</v>
      </c>
      <c r="X45" s="54">
        <v>1.3196273E-2</v>
      </c>
      <c r="Y45" s="54">
        <v>9.6054169999999998E-3</v>
      </c>
      <c r="Z45" s="54">
        <v>1.5340223E-2</v>
      </c>
      <c r="AA45" s="54">
        <v>2.0948426999999999E-2</v>
      </c>
      <c r="AB45" s="54">
        <v>1.1224113000000001E-2</v>
      </c>
      <c r="AC45" s="54">
        <v>1.2294114E-2</v>
      </c>
      <c r="AD45" s="54">
        <v>1.0530906E-2</v>
      </c>
      <c r="AE45" s="54">
        <v>1.1550215000000001E-2</v>
      </c>
      <c r="AF45" s="54">
        <v>1.5857519E-2</v>
      </c>
      <c r="AG45" s="54">
        <v>1.5548252E-2</v>
      </c>
      <c r="AH45" s="54">
        <v>3.6166933999999998E-2</v>
      </c>
      <c r="AI45" s="54">
        <v>1.1379864E-2</v>
      </c>
      <c r="AJ45" s="54">
        <v>1.8538203E-2</v>
      </c>
      <c r="AK45" s="54">
        <v>1.6570766000000001E-2</v>
      </c>
      <c r="AL45" s="54">
        <v>1.0099418000000001E-2</v>
      </c>
      <c r="AM45" s="54">
        <v>1.4074517E-2</v>
      </c>
      <c r="AN45" s="54">
        <v>1.8334146999999999E-2</v>
      </c>
      <c r="AO45" s="54">
        <v>1.7366788000000001E-2</v>
      </c>
      <c r="AP45" s="54">
        <v>1.1743955E-2</v>
      </c>
      <c r="AQ45" s="54">
        <v>9.4915079999999992E-3</v>
      </c>
      <c r="AR45" s="54">
        <v>1.6436136E-2</v>
      </c>
      <c r="AS45" s="54">
        <v>1.0050292000000001E-2</v>
      </c>
      <c r="AT45" s="54">
        <v>1.6346635000000002E-2</v>
      </c>
      <c r="AU45" s="54">
        <v>1.5741933999999999E-2</v>
      </c>
      <c r="AV45" s="54">
        <v>5.5320200000000003E-3</v>
      </c>
      <c r="AW45" s="54">
        <v>5.8872280000000004E-3</v>
      </c>
      <c r="AX45" s="54">
        <v>1.1551046000000001E-2</v>
      </c>
      <c r="AY45" s="54">
        <v>5.6284309999999997E-3</v>
      </c>
      <c r="AZ45" s="54">
        <v>1.327424E-2</v>
      </c>
      <c r="BA45" s="54">
        <v>8.8439420000000005E-3</v>
      </c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  <c r="JD45" s="54"/>
      <c r="JE45" s="54"/>
      <c r="JF45" s="54"/>
      <c r="JG45" s="54"/>
      <c r="JH45" s="54"/>
      <c r="JI45" s="54"/>
      <c r="JJ45" s="54"/>
      <c r="JK45" s="54"/>
      <c r="JL45" s="54"/>
      <c r="JM45" s="54"/>
      <c r="JN45" s="54"/>
      <c r="JO45" s="54"/>
      <c r="JP45" s="54"/>
      <c r="JQ45" s="54"/>
      <c r="JR45" s="54"/>
      <c r="JS45" s="54"/>
      <c r="JT45" s="54"/>
      <c r="JU45" s="54"/>
      <c r="JV45" s="54"/>
      <c r="JW45" s="54"/>
      <c r="JX45" s="54"/>
      <c r="JY45" s="54"/>
      <c r="JZ45" s="54"/>
      <c r="KA45" s="54"/>
      <c r="KB45" s="54"/>
      <c r="KC45" s="54"/>
      <c r="KD45" s="54"/>
      <c r="KE45" s="54"/>
      <c r="KF45" s="54"/>
      <c r="KG45" s="54"/>
      <c r="KH45" s="54"/>
      <c r="KI45" s="54"/>
      <c r="KJ45" s="54"/>
      <c r="KK45" s="54"/>
      <c r="KL45" s="54"/>
      <c r="KM45" s="54"/>
      <c r="KN45" s="54"/>
      <c r="KO45" s="54"/>
      <c r="KP45" s="54"/>
      <c r="KQ45" s="54"/>
      <c r="KR45" s="54"/>
      <c r="KS45" s="54"/>
      <c r="KT45" s="54"/>
      <c r="KU45" s="54"/>
      <c r="KV45" s="54"/>
      <c r="KW45" s="54"/>
      <c r="KX45" s="54"/>
      <c r="KY45" s="54"/>
      <c r="KZ45" s="54"/>
      <c r="LA45" s="54"/>
      <c r="LB45" s="54"/>
      <c r="LC45" s="54"/>
      <c r="LD45" s="54"/>
      <c r="LE45" s="54"/>
      <c r="LF45" s="54"/>
      <c r="LG45" s="54"/>
      <c r="LH45" s="54"/>
      <c r="LI45" s="54"/>
      <c r="LJ45" s="54"/>
      <c r="LK45" s="54"/>
      <c r="LL45" s="54"/>
      <c r="LM45" s="54"/>
      <c r="LN45" s="54"/>
      <c r="LO45" s="54"/>
      <c r="LP45" s="54"/>
      <c r="LQ45" s="54"/>
      <c r="LR45" s="54"/>
      <c r="LS45" s="54"/>
      <c r="LT45" s="54"/>
      <c r="LU45" s="54"/>
      <c r="LV45" s="54"/>
      <c r="LW45" s="54"/>
      <c r="LX45" s="54"/>
      <c r="LY45" s="54"/>
      <c r="LZ45" s="54"/>
      <c r="MA45" s="54"/>
      <c r="MB45" s="54"/>
      <c r="MC45" s="54"/>
      <c r="MD45" s="54"/>
      <c r="ME45" s="54"/>
      <c r="MF45" s="54"/>
      <c r="MG45" s="54"/>
      <c r="MH45" s="54"/>
      <c r="MI45" s="54"/>
      <c r="MJ45" s="54"/>
      <c r="MK45" s="54"/>
      <c r="ML45" s="54"/>
      <c r="MM45" s="54"/>
      <c r="MN45" s="54"/>
      <c r="MO45" s="54"/>
      <c r="MP45" s="54"/>
      <c r="MQ45" s="54"/>
      <c r="MR45" s="54"/>
      <c r="MS45" s="54"/>
      <c r="MT45" s="54"/>
      <c r="MU45" s="54"/>
      <c r="MV45" s="54"/>
      <c r="MW45" s="54"/>
      <c r="MX45" s="54"/>
      <c r="MY45" s="54"/>
      <c r="MZ45" s="54"/>
      <c r="NA45" s="54"/>
      <c r="NB45" s="54"/>
      <c r="NC45" s="54"/>
      <c r="ND45" s="54"/>
      <c r="NE45" s="54"/>
      <c r="NF45" s="54"/>
      <c r="NG45" s="54"/>
      <c r="NH45" s="54"/>
      <c r="NI45" s="54"/>
      <c r="NJ45" s="54"/>
      <c r="NK45" s="54"/>
      <c r="NL45" s="54"/>
      <c r="NM45" s="54"/>
      <c r="NN45" s="54"/>
      <c r="NO45" s="54"/>
      <c r="NP45" s="54"/>
      <c r="NQ45" s="54"/>
      <c r="NR45" s="54"/>
      <c r="NS45" s="54"/>
      <c r="NT45" s="54"/>
      <c r="NU45" s="54"/>
      <c r="NV45" s="54"/>
      <c r="NW45" s="54"/>
      <c r="NX45" s="54"/>
      <c r="NY45" s="54"/>
      <c r="NZ45" s="54"/>
      <c r="OA45" s="54"/>
      <c r="OB45" s="54"/>
      <c r="OC45" s="54"/>
      <c r="OD45" s="54"/>
      <c r="OE45" s="54"/>
      <c r="OF45" s="54"/>
      <c r="OG45" s="54"/>
      <c r="OH45" s="54"/>
      <c r="OI45" s="54"/>
      <c r="OJ45" s="54"/>
      <c r="OK45" s="54"/>
      <c r="OL45" s="54"/>
      <c r="OM45" s="54"/>
      <c r="ON45" s="54"/>
      <c r="OO45" s="54"/>
      <c r="OP45" s="54"/>
      <c r="OQ45" s="54"/>
      <c r="OR45" s="54"/>
      <c r="OS45" s="54"/>
      <c r="OT45" s="54"/>
      <c r="OU45" s="54"/>
      <c r="OV45" s="54"/>
      <c r="OW45" s="54"/>
      <c r="OX45" s="54"/>
      <c r="OY45" s="54"/>
      <c r="OZ45" s="54"/>
      <c r="PA45" s="54"/>
      <c r="PB45" s="54"/>
      <c r="PC45" s="54"/>
      <c r="PD45" s="54"/>
      <c r="PE45" s="54"/>
      <c r="PF45" s="54"/>
      <c r="PG45" s="54"/>
      <c r="PH45" s="54"/>
      <c r="PI45" s="54"/>
      <c r="PJ45" s="54"/>
      <c r="PK45" s="54"/>
      <c r="PL45" s="54"/>
      <c r="PM45" s="54"/>
      <c r="PN45" s="54"/>
      <c r="PO45" s="54"/>
      <c r="PP45" s="54"/>
      <c r="PQ45" s="54"/>
      <c r="PR45" s="54"/>
      <c r="PS45" s="54"/>
      <c r="PT45" s="54"/>
      <c r="PU45" s="54"/>
      <c r="PV45" s="54"/>
      <c r="PW45" s="54"/>
      <c r="PX45" s="54"/>
      <c r="PY45" s="54"/>
      <c r="PZ45" s="54"/>
      <c r="QA45" s="54"/>
      <c r="QB45" s="54"/>
      <c r="QC45" s="54"/>
      <c r="QD45" s="54"/>
      <c r="QE45" s="54"/>
      <c r="QF45" s="54"/>
      <c r="QG45" s="54"/>
      <c r="QH45" s="54"/>
      <c r="QI45" s="54"/>
      <c r="QJ45" s="54"/>
      <c r="QK45" s="54"/>
      <c r="QL45" s="54"/>
      <c r="QM45" s="54"/>
      <c r="QN45" s="54"/>
      <c r="QO45" s="54"/>
      <c r="QP45" s="54"/>
      <c r="QQ45" s="54"/>
      <c r="QR45" s="54"/>
      <c r="QS45" s="54"/>
      <c r="QT45" s="54"/>
      <c r="QU45" s="54"/>
      <c r="QV45" s="54"/>
      <c r="QW45" s="54"/>
      <c r="QX45" s="54"/>
      <c r="QY45" s="54"/>
      <c r="QZ45" s="54"/>
      <c r="RA45" s="54"/>
      <c r="RB45" s="54"/>
      <c r="RC45" s="54"/>
      <c r="RD45" s="54"/>
      <c r="RE45" s="54"/>
      <c r="RF45" s="54"/>
      <c r="RG45" s="54"/>
      <c r="RH45" s="54"/>
      <c r="RI45" s="54"/>
      <c r="RJ45" s="54"/>
      <c r="RK45" s="54"/>
      <c r="RL45" s="54"/>
      <c r="RM45" s="54"/>
      <c r="RN45" s="54"/>
      <c r="RO45" s="54"/>
      <c r="RP45" s="54"/>
      <c r="RQ45" s="54"/>
      <c r="RR45" s="54"/>
      <c r="RS45" s="54"/>
      <c r="RT45" s="54"/>
      <c r="RU45" s="54"/>
      <c r="RV45" s="54"/>
      <c r="RW45" s="54"/>
      <c r="RX45" s="54"/>
      <c r="RY45" s="54"/>
      <c r="RZ45" s="54"/>
      <c r="SA45" s="54"/>
      <c r="SB45" s="54"/>
      <c r="SC45" s="54"/>
      <c r="SD45" s="54"/>
      <c r="SE45" s="54"/>
      <c r="SF45" s="54"/>
      <c r="SG45" s="54"/>
      <c r="SH45" s="54"/>
      <c r="SI45" s="54"/>
      <c r="SJ45" s="54"/>
      <c r="SK45" s="54"/>
      <c r="SL45" s="54"/>
      <c r="SM45" s="54"/>
      <c r="SN45" s="54"/>
      <c r="SO45" s="54"/>
      <c r="SP45" s="54"/>
      <c r="SQ45" s="54"/>
      <c r="SR45" s="54"/>
      <c r="SS45" s="54"/>
      <c r="ST45" s="54"/>
      <c r="SU45" s="54"/>
      <c r="SV45" s="54"/>
      <c r="SW45" s="54"/>
      <c r="SX45" s="54"/>
      <c r="SY45" s="54"/>
      <c r="SZ45" s="54"/>
      <c r="TA45" s="54"/>
      <c r="TB45" s="54"/>
      <c r="TC45" s="54"/>
      <c r="TD45" s="54"/>
      <c r="TE45" s="54"/>
      <c r="TF45" s="54"/>
      <c r="TG45" s="54"/>
      <c r="TH45" s="54"/>
      <c r="TI45" s="54"/>
      <c r="TJ45" s="54"/>
      <c r="TK45" s="54"/>
      <c r="TL45" s="54"/>
      <c r="TM45" s="54"/>
      <c r="TN45" s="54"/>
      <c r="TO45" s="54"/>
      <c r="TP45" s="54"/>
      <c r="TQ45" s="54"/>
      <c r="TR45" s="54"/>
      <c r="TS45" s="54"/>
      <c r="TT45" s="54"/>
      <c r="TU45" s="54"/>
      <c r="TV45" s="54"/>
      <c r="TW45" s="54"/>
      <c r="TX45" s="54"/>
      <c r="TY45" s="54"/>
      <c r="TZ45" s="54"/>
      <c r="UA45" s="54"/>
      <c r="UB45" s="54"/>
      <c r="UC45" s="54"/>
      <c r="UD45" s="54"/>
      <c r="UE45" s="54"/>
      <c r="UF45" s="54"/>
      <c r="UG45" s="54"/>
      <c r="UH45" s="54"/>
      <c r="UI45" s="54"/>
      <c r="UJ45" s="54"/>
      <c r="UK45" s="54"/>
      <c r="UL45" s="54"/>
      <c r="UM45" s="54"/>
      <c r="UN45" s="54"/>
      <c r="UO45" s="54"/>
      <c r="UP45" s="54"/>
      <c r="UQ45" s="54"/>
      <c r="UR45" s="54"/>
      <c r="US45" s="54"/>
      <c r="UT45" s="54"/>
      <c r="UU45" s="54"/>
      <c r="UV45" s="54"/>
      <c r="UW45" s="54"/>
      <c r="UX45" s="54"/>
      <c r="UY45" s="54"/>
      <c r="UZ45" s="54"/>
      <c r="VA45" s="54"/>
      <c r="VB45" s="54"/>
      <c r="VC45" s="54"/>
      <c r="VD45" s="54"/>
      <c r="VE45" s="54"/>
      <c r="VF45" s="54"/>
      <c r="VG45" s="54"/>
      <c r="VH45" s="54"/>
      <c r="VI45" s="54"/>
      <c r="VJ45" s="54"/>
      <c r="VK45" s="54"/>
      <c r="VL45" s="54"/>
      <c r="VM45" s="54"/>
      <c r="VN45" s="54"/>
      <c r="VO45" s="54"/>
      <c r="VP45" s="54"/>
      <c r="VQ45" s="54"/>
      <c r="VR45" s="54"/>
      <c r="VS45" s="54"/>
      <c r="VT45" s="54"/>
      <c r="VU45" s="54"/>
      <c r="VV45" s="54"/>
      <c r="VW45" s="54"/>
      <c r="VX45" s="54"/>
      <c r="VY45" s="54"/>
      <c r="VZ45" s="54"/>
      <c r="WA45" s="54"/>
      <c r="WB45" s="54"/>
      <c r="WC45" s="54"/>
      <c r="WD45" s="54"/>
      <c r="WE45" s="54"/>
      <c r="WF45" s="54"/>
      <c r="WG45" s="54"/>
      <c r="WH45" s="54"/>
      <c r="WI45" s="54"/>
      <c r="WJ45" s="54"/>
      <c r="WK45" s="54"/>
      <c r="WL45" s="54"/>
      <c r="WM45" s="54"/>
      <c r="WN45" s="54"/>
      <c r="WO45" s="54"/>
      <c r="WP45" s="54"/>
      <c r="WQ45" s="54"/>
      <c r="WR45" s="54"/>
      <c r="WS45" s="54"/>
      <c r="WT45" s="54"/>
      <c r="WU45" s="54"/>
    </row>
    <row r="46" spans="1:619" s="55" customFormat="1" x14ac:dyDescent="0.2">
      <c r="A46" s="54">
        <v>-2.5139664800000001</v>
      </c>
      <c r="B46" s="54">
        <v>1.502676E-2</v>
      </c>
      <c r="C46" s="54">
        <v>1.0088784999999999E-2</v>
      </c>
      <c r="D46" s="54">
        <v>1.6560568000000001E-2</v>
      </c>
      <c r="E46" s="54">
        <v>1.1774260999999999E-2</v>
      </c>
      <c r="F46" s="54">
        <v>1.7044463999999999E-2</v>
      </c>
      <c r="G46" s="54">
        <v>1.2338200000000001E-2</v>
      </c>
      <c r="H46" s="54">
        <v>1.6386116999999999E-2</v>
      </c>
      <c r="I46" s="54">
        <v>9.1822099999999997E-3</v>
      </c>
      <c r="J46" s="54">
        <v>1.6040615000000001E-2</v>
      </c>
      <c r="K46" s="54">
        <v>1.1413779000000001E-2</v>
      </c>
      <c r="L46" s="54">
        <v>1.5151556E-2</v>
      </c>
      <c r="M46" s="54">
        <v>9.1025659999999994E-3</v>
      </c>
      <c r="N46" s="54">
        <v>1.169968E-2</v>
      </c>
      <c r="O46" s="54">
        <v>9.3230789999999997E-3</v>
      </c>
      <c r="P46" s="54">
        <v>1.8192690000000001E-2</v>
      </c>
      <c r="Q46" s="54">
        <v>1.1518577E-2</v>
      </c>
      <c r="R46" s="54">
        <v>1.6780771999999999E-2</v>
      </c>
      <c r="S46" s="54">
        <v>2.0448188999999999E-2</v>
      </c>
      <c r="T46" s="54">
        <v>7.1007350000000004E-3</v>
      </c>
      <c r="U46" s="54">
        <v>1.1534945E-2</v>
      </c>
      <c r="V46" s="54">
        <v>1.2989806E-2</v>
      </c>
      <c r="W46" s="54">
        <v>9.0420699999999993E-3</v>
      </c>
      <c r="X46" s="54">
        <v>1.3472314000000001E-2</v>
      </c>
      <c r="Y46" s="54">
        <v>9.3732109999999993E-3</v>
      </c>
      <c r="Z46" s="54">
        <v>1.5946645999999998E-2</v>
      </c>
      <c r="AA46" s="54">
        <v>1.6427731000000001E-2</v>
      </c>
      <c r="AB46" s="54">
        <v>1.3785731000000001E-2</v>
      </c>
      <c r="AC46" s="54">
        <v>1.3907681E-2</v>
      </c>
      <c r="AD46" s="54">
        <v>1.1234111E-2</v>
      </c>
      <c r="AE46" s="54">
        <v>1.1495167000000001E-2</v>
      </c>
      <c r="AF46" s="54">
        <v>1.3848819E-2</v>
      </c>
      <c r="AG46" s="54">
        <v>1.7573616E-2</v>
      </c>
      <c r="AH46" s="54">
        <v>3.5024695000000002E-2</v>
      </c>
      <c r="AI46" s="54">
        <v>1.3516088000000001E-2</v>
      </c>
      <c r="AJ46" s="54">
        <v>2.2552414E-2</v>
      </c>
      <c r="AK46" s="54">
        <v>1.4940355000000001E-2</v>
      </c>
      <c r="AL46" s="54">
        <v>8.7839130000000008E-3</v>
      </c>
      <c r="AM46" s="54">
        <v>1.2567366999999999E-2</v>
      </c>
      <c r="AN46" s="54">
        <v>1.6717813000000002E-2</v>
      </c>
      <c r="AO46" s="54">
        <v>1.9629463E-2</v>
      </c>
      <c r="AP46" s="54">
        <v>1.463542E-2</v>
      </c>
      <c r="AQ46" s="54">
        <v>9.4636080000000001E-3</v>
      </c>
      <c r="AR46" s="54">
        <v>1.6375107999999999E-2</v>
      </c>
      <c r="AS46" s="54">
        <v>1.0526458000000001E-2</v>
      </c>
      <c r="AT46" s="54">
        <v>1.6388448999999999E-2</v>
      </c>
      <c r="AU46" s="54">
        <v>1.0638389999999999E-2</v>
      </c>
      <c r="AV46" s="54">
        <v>6.1535469999999997E-3</v>
      </c>
      <c r="AW46" s="54">
        <v>5.7649980000000003E-3</v>
      </c>
      <c r="AX46" s="54">
        <v>1.1541782E-2</v>
      </c>
      <c r="AY46" s="54">
        <v>6.580766E-3</v>
      </c>
      <c r="AZ46" s="54">
        <v>1.2917522000000001E-2</v>
      </c>
      <c r="BA46" s="54">
        <v>9.1958419999999992E-3</v>
      </c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  <c r="IX46" s="54"/>
      <c r="IY46" s="54"/>
      <c r="IZ46" s="54"/>
      <c r="JA46" s="54"/>
      <c r="JB46" s="54"/>
      <c r="JC46" s="54"/>
      <c r="JD46" s="54"/>
      <c r="JE46" s="54"/>
      <c r="JF46" s="54"/>
      <c r="JG46" s="54"/>
      <c r="JH46" s="54"/>
      <c r="JI46" s="54"/>
      <c r="JJ46" s="54"/>
      <c r="JK46" s="54"/>
      <c r="JL46" s="54"/>
      <c r="JM46" s="54"/>
      <c r="JN46" s="54"/>
      <c r="JO46" s="54"/>
      <c r="JP46" s="54"/>
      <c r="JQ46" s="54"/>
      <c r="JR46" s="54"/>
      <c r="JS46" s="54"/>
      <c r="JT46" s="54"/>
      <c r="JU46" s="54"/>
      <c r="JV46" s="54"/>
      <c r="JW46" s="54"/>
      <c r="JX46" s="54"/>
      <c r="JY46" s="54"/>
      <c r="JZ46" s="54"/>
      <c r="KA46" s="54"/>
      <c r="KB46" s="54"/>
      <c r="KC46" s="54"/>
      <c r="KD46" s="54"/>
      <c r="KE46" s="54"/>
      <c r="KF46" s="54"/>
      <c r="KG46" s="54"/>
      <c r="KH46" s="54"/>
      <c r="KI46" s="54"/>
      <c r="KJ46" s="54"/>
      <c r="KK46" s="54"/>
      <c r="KL46" s="54"/>
      <c r="KM46" s="54"/>
      <c r="KN46" s="54"/>
      <c r="KO46" s="54"/>
      <c r="KP46" s="54"/>
      <c r="KQ46" s="54"/>
      <c r="KR46" s="54"/>
      <c r="KS46" s="54"/>
      <c r="KT46" s="54"/>
      <c r="KU46" s="54"/>
      <c r="KV46" s="54"/>
      <c r="KW46" s="54"/>
      <c r="KX46" s="54"/>
      <c r="KY46" s="54"/>
      <c r="KZ46" s="54"/>
      <c r="LA46" s="54"/>
      <c r="LB46" s="54"/>
      <c r="LC46" s="54"/>
      <c r="LD46" s="54"/>
      <c r="LE46" s="54"/>
      <c r="LF46" s="54"/>
      <c r="LG46" s="54"/>
      <c r="LH46" s="54"/>
      <c r="LI46" s="54"/>
      <c r="LJ46" s="54"/>
      <c r="LK46" s="54"/>
      <c r="LL46" s="54"/>
      <c r="LM46" s="54"/>
      <c r="LN46" s="54"/>
      <c r="LO46" s="54"/>
      <c r="LP46" s="54"/>
      <c r="LQ46" s="54"/>
      <c r="LR46" s="54"/>
      <c r="LS46" s="54"/>
      <c r="LT46" s="54"/>
      <c r="LU46" s="54"/>
      <c r="LV46" s="54"/>
      <c r="LW46" s="54"/>
      <c r="LX46" s="54"/>
      <c r="LY46" s="54"/>
      <c r="LZ46" s="54"/>
      <c r="MA46" s="54"/>
      <c r="MB46" s="54"/>
      <c r="MC46" s="54"/>
      <c r="MD46" s="54"/>
      <c r="ME46" s="54"/>
      <c r="MF46" s="54"/>
      <c r="MG46" s="54"/>
      <c r="MH46" s="54"/>
      <c r="MI46" s="54"/>
      <c r="MJ46" s="54"/>
      <c r="MK46" s="54"/>
      <c r="ML46" s="54"/>
      <c r="MM46" s="54"/>
      <c r="MN46" s="54"/>
      <c r="MO46" s="54"/>
      <c r="MP46" s="54"/>
      <c r="MQ46" s="54"/>
      <c r="MR46" s="54"/>
      <c r="MS46" s="54"/>
      <c r="MT46" s="54"/>
      <c r="MU46" s="54"/>
      <c r="MV46" s="54"/>
      <c r="MW46" s="54"/>
      <c r="MX46" s="54"/>
      <c r="MY46" s="54"/>
      <c r="MZ46" s="54"/>
      <c r="NA46" s="54"/>
      <c r="NB46" s="54"/>
      <c r="NC46" s="54"/>
      <c r="ND46" s="54"/>
      <c r="NE46" s="54"/>
      <c r="NF46" s="54"/>
      <c r="NG46" s="54"/>
      <c r="NH46" s="54"/>
      <c r="NI46" s="54"/>
      <c r="NJ46" s="54"/>
      <c r="NK46" s="54"/>
      <c r="NL46" s="54"/>
      <c r="NM46" s="54"/>
      <c r="NN46" s="54"/>
      <c r="NO46" s="54"/>
      <c r="NP46" s="54"/>
      <c r="NQ46" s="54"/>
      <c r="NR46" s="54"/>
      <c r="NS46" s="54"/>
      <c r="NT46" s="54"/>
      <c r="NU46" s="54"/>
      <c r="NV46" s="54"/>
      <c r="NW46" s="54"/>
      <c r="NX46" s="54"/>
      <c r="NY46" s="54"/>
      <c r="NZ46" s="54"/>
      <c r="OA46" s="54"/>
      <c r="OB46" s="54"/>
      <c r="OC46" s="54"/>
      <c r="OD46" s="54"/>
      <c r="OE46" s="54"/>
      <c r="OF46" s="54"/>
      <c r="OG46" s="54"/>
      <c r="OH46" s="54"/>
      <c r="OI46" s="54"/>
      <c r="OJ46" s="54"/>
      <c r="OK46" s="54"/>
      <c r="OL46" s="54"/>
      <c r="OM46" s="54"/>
      <c r="ON46" s="54"/>
      <c r="OO46" s="54"/>
      <c r="OP46" s="54"/>
      <c r="OQ46" s="54"/>
      <c r="OR46" s="54"/>
      <c r="OS46" s="54"/>
      <c r="OT46" s="54"/>
      <c r="OU46" s="54"/>
      <c r="OV46" s="54"/>
      <c r="OW46" s="54"/>
      <c r="OX46" s="54"/>
      <c r="OY46" s="54"/>
      <c r="OZ46" s="54"/>
      <c r="PA46" s="54"/>
      <c r="PB46" s="54"/>
      <c r="PC46" s="54"/>
      <c r="PD46" s="54"/>
      <c r="PE46" s="54"/>
      <c r="PF46" s="54"/>
      <c r="PG46" s="54"/>
      <c r="PH46" s="54"/>
      <c r="PI46" s="54"/>
      <c r="PJ46" s="54"/>
      <c r="PK46" s="54"/>
      <c r="PL46" s="54"/>
      <c r="PM46" s="54"/>
      <c r="PN46" s="54"/>
      <c r="PO46" s="54"/>
      <c r="PP46" s="54"/>
      <c r="PQ46" s="54"/>
      <c r="PR46" s="54"/>
      <c r="PS46" s="54"/>
      <c r="PT46" s="54"/>
      <c r="PU46" s="54"/>
      <c r="PV46" s="54"/>
      <c r="PW46" s="54"/>
      <c r="PX46" s="54"/>
      <c r="PY46" s="54"/>
      <c r="PZ46" s="54"/>
      <c r="QA46" s="54"/>
      <c r="QB46" s="54"/>
      <c r="QC46" s="54"/>
      <c r="QD46" s="54"/>
      <c r="QE46" s="54"/>
      <c r="QF46" s="54"/>
      <c r="QG46" s="54"/>
      <c r="QH46" s="54"/>
      <c r="QI46" s="54"/>
      <c r="QJ46" s="54"/>
      <c r="QK46" s="54"/>
      <c r="QL46" s="54"/>
      <c r="QM46" s="54"/>
      <c r="QN46" s="54"/>
      <c r="QO46" s="54"/>
      <c r="QP46" s="54"/>
      <c r="QQ46" s="54"/>
      <c r="QR46" s="54"/>
      <c r="QS46" s="54"/>
      <c r="QT46" s="54"/>
      <c r="QU46" s="54"/>
      <c r="QV46" s="54"/>
      <c r="QW46" s="54"/>
      <c r="QX46" s="54"/>
      <c r="QY46" s="54"/>
      <c r="QZ46" s="54"/>
      <c r="RA46" s="54"/>
      <c r="RB46" s="54"/>
      <c r="RC46" s="54"/>
      <c r="RD46" s="54"/>
      <c r="RE46" s="54"/>
      <c r="RF46" s="54"/>
      <c r="RG46" s="54"/>
      <c r="RH46" s="54"/>
      <c r="RI46" s="54"/>
      <c r="RJ46" s="54"/>
      <c r="RK46" s="54"/>
      <c r="RL46" s="54"/>
      <c r="RM46" s="54"/>
      <c r="RN46" s="54"/>
      <c r="RO46" s="54"/>
      <c r="RP46" s="54"/>
      <c r="RQ46" s="54"/>
      <c r="RR46" s="54"/>
      <c r="RS46" s="54"/>
      <c r="RT46" s="54"/>
      <c r="RU46" s="54"/>
      <c r="RV46" s="54"/>
      <c r="RW46" s="54"/>
      <c r="RX46" s="54"/>
      <c r="RY46" s="54"/>
      <c r="RZ46" s="54"/>
      <c r="SA46" s="54"/>
      <c r="SB46" s="54"/>
      <c r="SC46" s="54"/>
      <c r="SD46" s="54"/>
      <c r="SE46" s="54"/>
      <c r="SF46" s="54"/>
      <c r="SG46" s="54"/>
      <c r="SH46" s="54"/>
      <c r="SI46" s="54"/>
      <c r="SJ46" s="54"/>
      <c r="SK46" s="54"/>
      <c r="SL46" s="54"/>
      <c r="SM46" s="54"/>
      <c r="SN46" s="54"/>
      <c r="SO46" s="54"/>
      <c r="SP46" s="54"/>
      <c r="SQ46" s="54"/>
      <c r="SR46" s="54"/>
      <c r="SS46" s="54"/>
      <c r="ST46" s="54"/>
      <c r="SU46" s="54"/>
      <c r="SV46" s="54"/>
      <c r="SW46" s="54"/>
      <c r="SX46" s="54"/>
      <c r="SY46" s="54"/>
      <c r="SZ46" s="54"/>
      <c r="TA46" s="54"/>
      <c r="TB46" s="54"/>
      <c r="TC46" s="54"/>
      <c r="TD46" s="54"/>
      <c r="TE46" s="54"/>
      <c r="TF46" s="54"/>
      <c r="TG46" s="54"/>
      <c r="TH46" s="54"/>
      <c r="TI46" s="54"/>
      <c r="TJ46" s="54"/>
      <c r="TK46" s="54"/>
      <c r="TL46" s="54"/>
      <c r="TM46" s="54"/>
      <c r="TN46" s="54"/>
      <c r="TO46" s="54"/>
      <c r="TP46" s="54"/>
      <c r="TQ46" s="54"/>
      <c r="TR46" s="54"/>
      <c r="TS46" s="54"/>
      <c r="TT46" s="54"/>
      <c r="TU46" s="54"/>
      <c r="TV46" s="54"/>
      <c r="TW46" s="54"/>
      <c r="TX46" s="54"/>
      <c r="TY46" s="54"/>
      <c r="TZ46" s="54"/>
      <c r="UA46" s="54"/>
      <c r="UB46" s="54"/>
      <c r="UC46" s="54"/>
      <c r="UD46" s="54"/>
      <c r="UE46" s="54"/>
      <c r="UF46" s="54"/>
      <c r="UG46" s="54"/>
      <c r="UH46" s="54"/>
      <c r="UI46" s="54"/>
      <c r="UJ46" s="54"/>
      <c r="UK46" s="54"/>
      <c r="UL46" s="54"/>
      <c r="UM46" s="54"/>
      <c r="UN46" s="54"/>
      <c r="UO46" s="54"/>
      <c r="UP46" s="54"/>
      <c r="UQ46" s="54"/>
      <c r="UR46" s="54"/>
      <c r="US46" s="54"/>
      <c r="UT46" s="54"/>
      <c r="UU46" s="54"/>
      <c r="UV46" s="54"/>
      <c r="UW46" s="54"/>
      <c r="UX46" s="54"/>
      <c r="UY46" s="54"/>
      <c r="UZ46" s="54"/>
      <c r="VA46" s="54"/>
      <c r="VB46" s="54"/>
      <c r="VC46" s="54"/>
      <c r="VD46" s="54"/>
      <c r="VE46" s="54"/>
      <c r="VF46" s="54"/>
      <c r="VG46" s="54"/>
      <c r="VH46" s="54"/>
      <c r="VI46" s="54"/>
      <c r="VJ46" s="54"/>
      <c r="VK46" s="54"/>
      <c r="VL46" s="54"/>
      <c r="VM46" s="54"/>
      <c r="VN46" s="54"/>
      <c r="VO46" s="54"/>
      <c r="VP46" s="54"/>
      <c r="VQ46" s="54"/>
      <c r="VR46" s="54"/>
      <c r="VS46" s="54"/>
      <c r="VT46" s="54"/>
      <c r="VU46" s="54"/>
      <c r="VV46" s="54"/>
      <c r="VW46" s="54"/>
      <c r="VX46" s="54"/>
      <c r="VY46" s="54"/>
      <c r="VZ46" s="54"/>
      <c r="WA46" s="54"/>
      <c r="WB46" s="54"/>
      <c r="WC46" s="54"/>
      <c r="WD46" s="54"/>
      <c r="WE46" s="54"/>
      <c r="WF46" s="54"/>
      <c r="WG46" s="54"/>
      <c r="WH46" s="54"/>
      <c r="WI46" s="54"/>
      <c r="WJ46" s="54"/>
      <c r="WK46" s="54"/>
      <c r="WL46" s="54"/>
      <c r="WM46" s="54"/>
      <c r="WN46" s="54"/>
      <c r="WO46" s="54"/>
      <c r="WP46" s="54"/>
      <c r="WQ46" s="54"/>
      <c r="WR46" s="54"/>
      <c r="WS46" s="54"/>
      <c r="WT46" s="54"/>
      <c r="WU46" s="54"/>
    </row>
    <row r="47" spans="1:619" s="55" customFormat="1" x14ac:dyDescent="0.2">
      <c r="A47" s="55">
        <v>-1.5083798879999999</v>
      </c>
      <c r="B47" s="55">
        <v>1.6985941000000001E-2</v>
      </c>
      <c r="C47" s="55">
        <v>1.1717211999999999E-2</v>
      </c>
      <c r="D47" s="55">
        <v>1.5848886E-2</v>
      </c>
      <c r="E47" s="55">
        <v>1.6955478E-2</v>
      </c>
      <c r="F47" s="55">
        <v>1.8476427E-2</v>
      </c>
      <c r="G47" s="55">
        <v>1.3801552999999999E-2</v>
      </c>
      <c r="H47" s="55">
        <v>1.4583464000000001E-2</v>
      </c>
      <c r="I47" s="55">
        <v>9.3467989999999994E-3</v>
      </c>
      <c r="J47" s="55">
        <v>1.6842856E-2</v>
      </c>
      <c r="K47" s="55">
        <v>1.1655398000000001E-2</v>
      </c>
      <c r="L47" s="55">
        <v>1.7708292E-2</v>
      </c>
      <c r="M47" s="55">
        <v>9.5642690000000002E-3</v>
      </c>
      <c r="N47" s="55">
        <v>1.2944218E-2</v>
      </c>
      <c r="O47" s="55">
        <v>9.9688529999999997E-3</v>
      </c>
      <c r="P47" s="55">
        <v>2.1800628999999998E-2</v>
      </c>
      <c r="Q47" s="55">
        <v>1.0690923E-2</v>
      </c>
      <c r="R47" s="55">
        <v>1.4823143E-2</v>
      </c>
      <c r="S47" s="55">
        <v>2.0195311000000001E-2</v>
      </c>
      <c r="T47" s="55">
        <v>7.4120039999999998E-3</v>
      </c>
      <c r="U47" s="55">
        <v>1.1711983E-2</v>
      </c>
      <c r="V47" s="55">
        <v>1.4093209000000001E-2</v>
      </c>
      <c r="W47" s="55">
        <v>8.1812610000000004E-3</v>
      </c>
      <c r="X47" s="55">
        <v>1.2998044E-2</v>
      </c>
      <c r="Y47" s="55">
        <v>1.0436612E-2</v>
      </c>
      <c r="Z47" s="55">
        <v>1.6025536E-2</v>
      </c>
      <c r="AA47" s="55">
        <v>1.6054784999999999E-2</v>
      </c>
      <c r="AB47" s="55">
        <v>1.6729259999999999E-2</v>
      </c>
      <c r="AC47" s="55">
        <v>1.5344864999999999E-2</v>
      </c>
      <c r="AD47" s="55">
        <v>1.3360046E-2</v>
      </c>
      <c r="AE47" s="55">
        <v>1.3207073E-2</v>
      </c>
      <c r="AF47" s="55">
        <v>1.4895461E-2</v>
      </c>
      <c r="AG47" s="55">
        <v>1.8998851000000001E-2</v>
      </c>
      <c r="AH47" s="55">
        <v>2.5637410999999999E-2</v>
      </c>
      <c r="AI47" s="55">
        <v>1.4659547E-2</v>
      </c>
      <c r="AJ47" s="55">
        <v>2.5977041999999999E-2</v>
      </c>
      <c r="AK47" s="55">
        <v>1.4277305000000001E-2</v>
      </c>
      <c r="AL47" s="55">
        <v>1.0091793E-2</v>
      </c>
      <c r="AM47" s="55">
        <v>1.3108877E-2</v>
      </c>
      <c r="AN47" s="55">
        <v>1.3846926000000001E-2</v>
      </c>
      <c r="AO47" s="55">
        <v>1.6683019E-2</v>
      </c>
      <c r="AP47" s="55">
        <v>1.4114306E-2</v>
      </c>
      <c r="AQ47" s="55">
        <v>1.0184634999999999E-2</v>
      </c>
      <c r="AR47" s="55">
        <v>1.7367433000000002E-2</v>
      </c>
      <c r="AS47" s="55">
        <v>1.1044296E-2</v>
      </c>
      <c r="AT47" s="55">
        <v>1.3796469E-2</v>
      </c>
      <c r="AU47" s="55">
        <v>1.3886301E-2</v>
      </c>
      <c r="AV47" s="55">
        <v>6.6164750000000001E-3</v>
      </c>
      <c r="AW47" s="55">
        <v>5.475031E-3</v>
      </c>
      <c r="AX47" s="55">
        <v>1.2068337E-2</v>
      </c>
      <c r="AY47" s="55">
        <v>7.1777840000000004E-3</v>
      </c>
      <c r="AZ47" s="55">
        <v>1.1701535000000001E-2</v>
      </c>
      <c r="BA47" s="55">
        <v>9.4704349999999993E-3</v>
      </c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  <c r="IX47" s="54"/>
      <c r="IY47" s="54"/>
      <c r="IZ47" s="54"/>
      <c r="JA47" s="54"/>
      <c r="JB47" s="54"/>
      <c r="JC47" s="54"/>
      <c r="JD47" s="54"/>
      <c r="JE47" s="54"/>
      <c r="JF47" s="54"/>
      <c r="JG47" s="54"/>
      <c r="JH47" s="54"/>
      <c r="JI47" s="54"/>
      <c r="JJ47" s="54"/>
      <c r="JK47" s="54"/>
      <c r="JL47" s="54"/>
      <c r="JM47" s="54"/>
      <c r="JN47" s="54"/>
      <c r="JO47" s="54"/>
      <c r="JP47" s="54"/>
      <c r="JQ47" s="54"/>
      <c r="JR47" s="54"/>
      <c r="JS47" s="54"/>
      <c r="JT47" s="54"/>
      <c r="JU47" s="54"/>
      <c r="JV47" s="54"/>
      <c r="JW47" s="54"/>
      <c r="JX47" s="54"/>
      <c r="JY47" s="54"/>
      <c r="JZ47" s="54"/>
      <c r="KA47" s="54"/>
      <c r="KB47" s="54"/>
      <c r="KC47" s="54"/>
      <c r="KD47" s="54"/>
      <c r="KE47" s="54"/>
      <c r="KF47" s="54"/>
      <c r="KG47" s="54"/>
      <c r="KH47" s="54"/>
      <c r="KI47" s="54"/>
      <c r="KJ47" s="54"/>
      <c r="KK47" s="54"/>
      <c r="KL47" s="54"/>
      <c r="KM47" s="54"/>
      <c r="KN47" s="54"/>
      <c r="KO47" s="54"/>
      <c r="KP47" s="54"/>
      <c r="KQ47" s="54"/>
      <c r="KR47" s="54"/>
      <c r="KS47" s="54"/>
      <c r="KT47" s="54"/>
      <c r="KU47" s="54"/>
      <c r="KV47" s="54"/>
      <c r="KW47" s="54"/>
      <c r="KX47" s="54"/>
      <c r="KY47" s="54"/>
      <c r="KZ47" s="54"/>
      <c r="LA47" s="54"/>
      <c r="LB47" s="54"/>
      <c r="LC47" s="54"/>
      <c r="LD47" s="54"/>
      <c r="LE47" s="54"/>
      <c r="LF47" s="54"/>
      <c r="LG47" s="54"/>
      <c r="LH47" s="54"/>
      <c r="LI47" s="54"/>
      <c r="LJ47" s="54"/>
      <c r="LK47" s="54"/>
      <c r="LL47" s="54"/>
      <c r="LM47" s="54"/>
      <c r="LN47" s="54"/>
      <c r="LO47" s="54"/>
      <c r="LP47" s="54"/>
      <c r="LQ47" s="54"/>
      <c r="LR47" s="54"/>
      <c r="LS47" s="54"/>
      <c r="LT47" s="54"/>
      <c r="LU47" s="54"/>
      <c r="LV47" s="54"/>
      <c r="LW47" s="54"/>
      <c r="LX47" s="54"/>
      <c r="LY47" s="54"/>
      <c r="LZ47" s="54"/>
      <c r="MA47" s="54"/>
      <c r="MB47" s="54"/>
      <c r="MC47" s="54"/>
      <c r="MD47" s="54"/>
      <c r="ME47" s="54"/>
      <c r="MF47" s="54"/>
      <c r="MG47" s="54"/>
      <c r="MH47" s="54"/>
      <c r="MI47" s="54"/>
      <c r="MJ47" s="54"/>
      <c r="MK47" s="54"/>
      <c r="ML47" s="54"/>
      <c r="MM47" s="54"/>
      <c r="MN47" s="54"/>
      <c r="MO47" s="54"/>
      <c r="MP47" s="54"/>
      <c r="MQ47" s="54"/>
      <c r="MR47" s="54"/>
      <c r="MS47" s="54"/>
      <c r="MT47" s="54"/>
      <c r="MU47" s="54"/>
      <c r="MV47" s="54"/>
      <c r="MW47" s="54"/>
      <c r="MX47" s="54"/>
      <c r="MY47" s="54"/>
      <c r="MZ47" s="54"/>
      <c r="NA47" s="54"/>
      <c r="NB47" s="54"/>
      <c r="NC47" s="54"/>
      <c r="ND47" s="54"/>
      <c r="NE47" s="54"/>
      <c r="NF47" s="54"/>
      <c r="NG47" s="54"/>
      <c r="NH47" s="54"/>
      <c r="NI47" s="54"/>
      <c r="NJ47" s="54"/>
      <c r="NK47" s="54"/>
      <c r="NL47" s="54"/>
      <c r="NM47" s="54"/>
      <c r="NN47" s="54"/>
      <c r="NO47" s="54"/>
      <c r="NP47" s="54"/>
      <c r="NQ47" s="54"/>
      <c r="NR47" s="54"/>
      <c r="NS47" s="54"/>
      <c r="NT47" s="54"/>
      <c r="NU47" s="54"/>
      <c r="NV47" s="54"/>
      <c r="NW47" s="54"/>
      <c r="NX47" s="54"/>
      <c r="NY47" s="54"/>
      <c r="NZ47" s="54"/>
      <c r="OA47" s="54"/>
      <c r="OB47" s="54"/>
      <c r="OC47" s="54"/>
      <c r="OD47" s="54"/>
      <c r="OE47" s="54"/>
      <c r="OF47" s="54"/>
      <c r="OG47" s="54"/>
      <c r="OH47" s="54"/>
      <c r="OI47" s="54"/>
      <c r="OJ47" s="54"/>
      <c r="OK47" s="54"/>
      <c r="OL47" s="54"/>
      <c r="OM47" s="54"/>
      <c r="ON47" s="54"/>
      <c r="OO47" s="54"/>
      <c r="OP47" s="54"/>
      <c r="OQ47" s="54"/>
      <c r="OR47" s="54"/>
      <c r="OS47" s="54"/>
      <c r="OT47" s="54"/>
      <c r="OU47" s="54"/>
      <c r="OV47" s="54"/>
      <c r="OW47" s="54"/>
      <c r="OX47" s="54"/>
      <c r="OY47" s="54"/>
      <c r="OZ47" s="54"/>
      <c r="PA47" s="54"/>
      <c r="PB47" s="54"/>
      <c r="PC47" s="54"/>
      <c r="PD47" s="54"/>
      <c r="PE47" s="54"/>
      <c r="PF47" s="54"/>
      <c r="PG47" s="54"/>
      <c r="PH47" s="54"/>
      <c r="PI47" s="54"/>
      <c r="PJ47" s="54"/>
      <c r="PK47" s="54"/>
      <c r="PL47" s="54"/>
      <c r="PM47" s="54"/>
      <c r="PN47" s="54"/>
      <c r="PO47" s="54"/>
      <c r="PP47" s="54"/>
      <c r="PQ47" s="54"/>
      <c r="PR47" s="54"/>
      <c r="PS47" s="54"/>
      <c r="PT47" s="54"/>
      <c r="PU47" s="54"/>
      <c r="PV47" s="54"/>
      <c r="PW47" s="54"/>
      <c r="PX47" s="54"/>
      <c r="PY47" s="54"/>
      <c r="PZ47" s="54"/>
      <c r="QA47" s="54"/>
      <c r="QB47" s="54"/>
      <c r="QC47" s="54"/>
      <c r="QD47" s="54"/>
      <c r="QE47" s="54"/>
      <c r="QF47" s="54"/>
      <c r="QG47" s="54"/>
      <c r="QH47" s="54"/>
      <c r="QI47" s="54"/>
      <c r="QJ47" s="54"/>
      <c r="QK47" s="54"/>
      <c r="QL47" s="54"/>
      <c r="QM47" s="54"/>
      <c r="QN47" s="54"/>
      <c r="QO47" s="54"/>
      <c r="QP47" s="54"/>
      <c r="QQ47" s="54"/>
      <c r="QR47" s="54"/>
      <c r="QS47" s="54"/>
      <c r="QT47" s="54"/>
      <c r="QU47" s="54"/>
      <c r="QV47" s="54"/>
      <c r="QW47" s="54"/>
      <c r="QX47" s="54"/>
      <c r="QY47" s="54"/>
      <c r="QZ47" s="54"/>
      <c r="RA47" s="54"/>
      <c r="RB47" s="54"/>
      <c r="RC47" s="54"/>
      <c r="RD47" s="54"/>
      <c r="RE47" s="54"/>
      <c r="RF47" s="54"/>
      <c r="RG47" s="54"/>
      <c r="RH47" s="54"/>
      <c r="RI47" s="54"/>
      <c r="RJ47" s="54"/>
      <c r="RK47" s="54"/>
      <c r="RL47" s="54"/>
      <c r="RM47" s="54"/>
      <c r="RN47" s="54"/>
      <c r="RO47" s="54"/>
      <c r="RP47" s="54"/>
      <c r="RQ47" s="54"/>
      <c r="RR47" s="54"/>
      <c r="RS47" s="54"/>
      <c r="RT47" s="54"/>
      <c r="RU47" s="54"/>
      <c r="RV47" s="54"/>
      <c r="RW47" s="54"/>
      <c r="RX47" s="54"/>
      <c r="RY47" s="54"/>
      <c r="RZ47" s="54"/>
      <c r="SA47" s="54"/>
      <c r="SB47" s="54"/>
      <c r="SC47" s="54"/>
      <c r="SD47" s="54"/>
      <c r="SE47" s="54"/>
      <c r="SF47" s="54"/>
      <c r="SG47" s="54"/>
      <c r="SH47" s="54"/>
      <c r="SI47" s="54"/>
      <c r="SJ47" s="54"/>
      <c r="SK47" s="54"/>
      <c r="SL47" s="54"/>
      <c r="SM47" s="54"/>
      <c r="SN47" s="54"/>
      <c r="SO47" s="54"/>
      <c r="SP47" s="54"/>
      <c r="SQ47" s="54"/>
      <c r="SR47" s="54"/>
      <c r="SS47" s="54"/>
      <c r="ST47" s="54"/>
      <c r="SU47" s="54"/>
      <c r="SV47" s="54"/>
      <c r="SW47" s="54"/>
      <c r="SX47" s="54"/>
      <c r="SY47" s="54"/>
      <c r="SZ47" s="54"/>
      <c r="TA47" s="54"/>
      <c r="TB47" s="54"/>
      <c r="TC47" s="54"/>
      <c r="TD47" s="54"/>
      <c r="TE47" s="54"/>
      <c r="TF47" s="54"/>
      <c r="TG47" s="54"/>
      <c r="TH47" s="54"/>
      <c r="TI47" s="54"/>
      <c r="TJ47" s="54"/>
      <c r="TK47" s="54"/>
      <c r="TL47" s="54"/>
      <c r="TM47" s="54"/>
      <c r="TN47" s="54"/>
      <c r="TO47" s="54"/>
      <c r="TP47" s="54"/>
      <c r="TQ47" s="54"/>
      <c r="TR47" s="54"/>
      <c r="TS47" s="54"/>
      <c r="TT47" s="54"/>
      <c r="TU47" s="54"/>
      <c r="TV47" s="54"/>
      <c r="TW47" s="54"/>
      <c r="TX47" s="54"/>
      <c r="TY47" s="54"/>
      <c r="TZ47" s="54"/>
      <c r="UA47" s="54"/>
      <c r="UB47" s="54"/>
      <c r="UC47" s="54"/>
      <c r="UD47" s="54"/>
      <c r="UE47" s="54"/>
      <c r="UF47" s="54"/>
      <c r="UG47" s="54"/>
      <c r="UH47" s="54"/>
      <c r="UI47" s="54"/>
      <c r="UJ47" s="54"/>
      <c r="UK47" s="54"/>
      <c r="UL47" s="54"/>
      <c r="UM47" s="54"/>
      <c r="UN47" s="54"/>
      <c r="UO47" s="54"/>
      <c r="UP47" s="54"/>
      <c r="UQ47" s="54"/>
      <c r="UR47" s="54"/>
      <c r="US47" s="54"/>
      <c r="UT47" s="54"/>
      <c r="UU47" s="54"/>
      <c r="UV47" s="54"/>
      <c r="UW47" s="54"/>
      <c r="UX47" s="54"/>
      <c r="UY47" s="54"/>
      <c r="UZ47" s="54"/>
      <c r="VA47" s="54"/>
      <c r="VB47" s="54"/>
      <c r="VC47" s="54"/>
      <c r="VD47" s="54"/>
      <c r="VE47" s="54"/>
      <c r="VF47" s="54"/>
      <c r="VG47" s="54"/>
      <c r="VH47" s="54"/>
      <c r="VI47" s="54"/>
      <c r="VJ47" s="54"/>
      <c r="VK47" s="54"/>
      <c r="VL47" s="54"/>
      <c r="VM47" s="54"/>
      <c r="VN47" s="54"/>
      <c r="VO47" s="54"/>
      <c r="VP47" s="54"/>
      <c r="VQ47" s="54"/>
      <c r="VR47" s="54"/>
      <c r="VS47" s="54"/>
      <c r="VT47" s="54"/>
      <c r="VU47" s="54"/>
      <c r="VV47" s="54"/>
      <c r="VW47" s="54"/>
      <c r="VX47" s="54"/>
      <c r="VY47" s="54"/>
      <c r="VZ47" s="54"/>
      <c r="WA47" s="54"/>
      <c r="WB47" s="54"/>
      <c r="WC47" s="54"/>
      <c r="WD47" s="54"/>
      <c r="WE47" s="54"/>
      <c r="WF47" s="54"/>
      <c r="WG47" s="54"/>
      <c r="WH47" s="54"/>
      <c r="WI47" s="54"/>
      <c r="WJ47" s="54"/>
      <c r="WK47" s="54"/>
      <c r="WL47" s="54"/>
      <c r="WM47" s="54"/>
      <c r="WN47" s="54"/>
      <c r="WO47" s="54"/>
      <c r="WP47" s="54"/>
      <c r="WQ47" s="54"/>
      <c r="WR47" s="54"/>
      <c r="WS47" s="54"/>
      <c r="WT47" s="54"/>
      <c r="WU47" s="54"/>
    </row>
    <row r="48" spans="1:619" s="55" customFormat="1" x14ac:dyDescent="0.2">
      <c r="A48" s="55">
        <v>-0.502793296</v>
      </c>
      <c r="B48" s="55">
        <v>2.0643944000000001E-2</v>
      </c>
      <c r="C48" s="55">
        <v>1.5700848E-2</v>
      </c>
      <c r="D48" s="55">
        <v>1.2388727E-2</v>
      </c>
      <c r="E48" s="55">
        <v>1.3846873000000001E-2</v>
      </c>
      <c r="F48" s="55">
        <v>1.9611360000000001E-2</v>
      </c>
      <c r="G48" s="55">
        <v>1.0520141E-2</v>
      </c>
      <c r="H48" s="55">
        <v>1.2874633999999999E-2</v>
      </c>
      <c r="I48" s="55">
        <v>9.4261610000000006E-3</v>
      </c>
      <c r="J48" s="55">
        <v>2.0329486000000001E-2</v>
      </c>
      <c r="K48" s="55">
        <v>1.1386568E-2</v>
      </c>
      <c r="L48" s="55">
        <v>1.6785174999999999E-2</v>
      </c>
      <c r="M48" s="55">
        <v>9.8975820000000003E-3</v>
      </c>
      <c r="N48" s="55">
        <v>1.4936352999999999E-2</v>
      </c>
      <c r="O48" s="55">
        <v>1.0001556E-2</v>
      </c>
      <c r="P48" s="55">
        <v>2.2416727000000001E-2</v>
      </c>
      <c r="Q48" s="55">
        <v>1.0443855E-2</v>
      </c>
      <c r="R48" s="55">
        <v>1.4429615E-2</v>
      </c>
      <c r="S48" s="55">
        <v>1.7935650000000001E-2</v>
      </c>
      <c r="T48" s="55">
        <v>7.948409E-3</v>
      </c>
      <c r="U48" s="55">
        <v>8.6190499999999996E-3</v>
      </c>
      <c r="V48" s="55">
        <v>1.5989047999999999E-2</v>
      </c>
      <c r="W48" s="55">
        <v>8.9664789999999994E-3</v>
      </c>
      <c r="X48" s="55">
        <v>1.1285330999999999E-2</v>
      </c>
      <c r="Y48" s="55">
        <v>1.2196108000000001E-2</v>
      </c>
      <c r="Z48" s="55">
        <v>1.6650402000000002E-2</v>
      </c>
      <c r="AA48" s="55">
        <v>1.6179533999999999E-2</v>
      </c>
      <c r="AB48" s="55">
        <v>1.9493824999999999E-2</v>
      </c>
      <c r="AC48" s="55">
        <v>1.5518392000000001E-2</v>
      </c>
      <c r="AD48" s="55">
        <v>1.4769177E-2</v>
      </c>
      <c r="AE48" s="55">
        <v>1.1555262E-2</v>
      </c>
      <c r="AF48" s="55">
        <v>1.3846302E-2</v>
      </c>
      <c r="AG48" s="55">
        <v>1.8626869000000001E-2</v>
      </c>
      <c r="AH48" s="55">
        <v>2.0988242000000001E-2</v>
      </c>
      <c r="AI48" s="55">
        <v>1.8618559999999999E-2</v>
      </c>
      <c r="AJ48" s="55">
        <v>2.2076849999999999E-2</v>
      </c>
      <c r="AK48" s="55">
        <v>1.1949728E-2</v>
      </c>
      <c r="AL48" s="55">
        <v>1.0819507000000001E-2</v>
      </c>
      <c r="AM48" s="55">
        <v>1.3037134000000001E-2</v>
      </c>
      <c r="AN48" s="55">
        <v>1.4483156000000001E-2</v>
      </c>
      <c r="AO48" s="55">
        <v>1.2413697E-2</v>
      </c>
      <c r="AP48" s="55">
        <v>1.7817583000000001E-2</v>
      </c>
      <c r="AQ48" s="55">
        <v>1.0085937999999999E-2</v>
      </c>
      <c r="AR48" s="55">
        <v>1.6327754E-2</v>
      </c>
      <c r="AS48" s="55">
        <v>1.1483594E-2</v>
      </c>
      <c r="AT48" s="55">
        <v>1.6094154999999999E-2</v>
      </c>
      <c r="AU48" s="55">
        <v>1.8389203999999999E-2</v>
      </c>
      <c r="AV48" s="55">
        <v>7.7732060000000004E-3</v>
      </c>
      <c r="AW48" s="55">
        <v>7.0734919999999998E-3</v>
      </c>
      <c r="AX48" s="55">
        <v>1.3504534E-2</v>
      </c>
      <c r="AY48" s="55">
        <v>6.9792730000000002E-3</v>
      </c>
      <c r="AZ48" s="55">
        <v>1.2009014E-2</v>
      </c>
      <c r="BA48" s="55">
        <v>8.6017660000000003E-3</v>
      </c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  <c r="IX48" s="54"/>
      <c r="IY48" s="54"/>
      <c r="IZ48" s="54"/>
      <c r="JA48" s="54"/>
      <c r="JB48" s="54"/>
      <c r="JC48" s="54"/>
      <c r="JD48" s="54"/>
      <c r="JE48" s="54"/>
      <c r="JF48" s="54"/>
      <c r="JG48" s="54"/>
      <c r="JH48" s="54"/>
      <c r="JI48" s="54"/>
      <c r="JJ48" s="54"/>
      <c r="JK48" s="54"/>
      <c r="JL48" s="54"/>
      <c r="JM48" s="54"/>
      <c r="JN48" s="54"/>
      <c r="JO48" s="54"/>
      <c r="JP48" s="54"/>
      <c r="JQ48" s="54"/>
      <c r="JR48" s="54"/>
      <c r="JS48" s="54"/>
      <c r="JT48" s="54"/>
      <c r="JU48" s="54"/>
      <c r="JV48" s="54"/>
      <c r="JW48" s="54"/>
      <c r="JX48" s="54"/>
      <c r="JY48" s="54"/>
      <c r="JZ48" s="54"/>
      <c r="KA48" s="54"/>
      <c r="KB48" s="54"/>
      <c r="KC48" s="54"/>
      <c r="KD48" s="54"/>
      <c r="KE48" s="54"/>
      <c r="KF48" s="54"/>
      <c r="KG48" s="54"/>
      <c r="KH48" s="54"/>
      <c r="KI48" s="54"/>
      <c r="KJ48" s="54"/>
      <c r="KK48" s="54"/>
      <c r="KL48" s="54"/>
      <c r="KM48" s="54"/>
      <c r="KN48" s="54"/>
      <c r="KO48" s="54"/>
      <c r="KP48" s="54"/>
      <c r="KQ48" s="54"/>
      <c r="KR48" s="54"/>
      <c r="KS48" s="54"/>
      <c r="KT48" s="54"/>
      <c r="KU48" s="54"/>
      <c r="KV48" s="54"/>
      <c r="KW48" s="54"/>
      <c r="KX48" s="54"/>
      <c r="KY48" s="54"/>
      <c r="KZ48" s="54"/>
      <c r="LA48" s="54"/>
      <c r="LB48" s="54"/>
      <c r="LC48" s="54"/>
      <c r="LD48" s="54"/>
      <c r="LE48" s="54"/>
      <c r="LF48" s="54"/>
      <c r="LG48" s="54"/>
      <c r="LH48" s="54"/>
      <c r="LI48" s="54"/>
      <c r="LJ48" s="54"/>
      <c r="LK48" s="54"/>
      <c r="LL48" s="54"/>
      <c r="LM48" s="54"/>
      <c r="LN48" s="54"/>
      <c r="LO48" s="54"/>
      <c r="LP48" s="54"/>
      <c r="LQ48" s="54"/>
      <c r="LR48" s="54"/>
      <c r="LS48" s="54"/>
      <c r="LT48" s="54"/>
      <c r="LU48" s="54"/>
      <c r="LV48" s="54"/>
      <c r="LW48" s="54"/>
      <c r="LX48" s="54"/>
      <c r="LY48" s="54"/>
      <c r="LZ48" s="54"/>
      <c r="MA48" s="54"/>
      <c r="MB48" s="54"/>
      <c r="MC48" s="54"/>
      <c r="MD48" s="54"/>
      <c r="ME48" s="54"/>
      <c r="MF48" s="54"/>
      <c r="MG48" s="54"/>
      <c r="MH48" s="54"/>
      <c r="MI48" s="54"/>
      <c r="MJ48" s="54"/>
      <c r="MK48" s="54"/>
      <c r="ML48" s="54"/>
      <c r="MM48" s="54"/>
      <c r="MN48" s="54"/>
      <c r="MO48" s="54"/>
      <c r="MP48" s="54"/>
      <c r="MQ48" s="54"/>
      <c r="MR48" s="54"/>
      <c r="MS48" s="54"/>
      <c r="MT48" s="54"/>
      <c r="MU48" s="54"/>
      <c r="MV48" s="54"/>
      <c r="MW48" s="54"/>
      <c r="MX48" s="54"/>
      <c r="MY48" s="54"/>
      <c r="MZ48" s="54"/>
      <c r="NA48" s="54"/>
      <c r="NB48" s="54"/>
      <c r="NC48" s="54"/>
      <c r="ND48" s="54"/>
      <c r="NE48" s="54"/>
      <c r="NF48" s="54"/>
      <c r="NG48" s="54"/>
      <c r="NH48" s="54"/>
      <c r="NI48" s="54"/>
      <c r="NJ48" s="54"/>
      <c r="NK48" s="54"/>
      <c r="NL48" s="54"/>
      <c r="NM48" s="54"/>
      <c r="NN48" s="54"/>
      <c r="NO48" s="54"/>
      <c r="NP48" s="54"/>
      <c r="NQ48" s="54"/>
      <c r="NR48" s="54"/>
      <c r="NS48" s="54"/>
      <c r="NT48" s="54"/>
      <c r="NU48" s="54"/>
      <c r="NV48" s="54"/>
      <c r="NW48" s="54"/>
      <c r="NX48" s="54"/>
      <c r="NY48" s="54"/>
      <c r="NZ48" s="54"/>
      <c r="OA48" s="54"/>
      <c r="OB48" s="54"/>
      <c r="OC48" s="54"/>
      <c r="OD48" s="54"/>
      <c r="OE48" s="54"/>
      <c r="OF48" s="54"/>
      <c r="OG48" s="54"/>
      <c r="OH48" s="54"/>
      <c r="OI48" s="54"/>
      <c r="OJ48" s="54"/>
      <c r="OK48" s="54"/>
      <c r="OL48" s="54"/>
      <c r="OM48" s="54"/>
      <c r="ON48" s="54"/>
      <c r="OO48" s="54"/>
      <c r="OP48" s="54"/>
      <c r="OQ48" s="54"/>
      <c r="OR48" s="54"/>
      <c r="OS48" s="54"/>
      <c r="OT48" s="54"/>
      <c r="OU48" s="54"/>
      <c r="OV48" s="54"/>
      <c r="OW48" s="54"/>
      <c r="OX48" s="54"/>
      <c r="OY48" s="54"/>
      <c r="OZ48" s="54"/>
      <c r="PA48" s="54"/>
      <c r="PB48" s="54"/>
      <c r="PC48" s="54"/>
      <c r="PD48" s="54"/>
      <c r="PE48" s="54"/>
      <c r="PF48" s="54"/>
      <c r="PG48" s="54"/>
      <c r="PH48" s="54"/>
      <c r="PI48" s="54"/>
      <c r="PJ48" s="54"/>
      <c r="PK48" s="54"/>
      <c r="PL48" s="54"/>
      <c r="PM48" s="54"/>
      <c r="PN48" s="54"/>
      <c r="PO48" s="54"/>
      <c r="PP48" s="54"/>
      <c r="PQ48" s="54"/>
      <c r="PR48" s="54"/>
      <c r="PS48" s="54"/>
      <c r="PT48" s="54"/>
      <c r="PU48" s="54"/>
      <c r="PV48" s="54"/>
      <c r="PW48" s="54"/>
      <c r="PX48" s="54"/>
      <c r="PY48" s="54"/>
      <c r="PZ48" s="54"/>
      <c r="QA48" s="54"/>
      <c r="QB48" s="54"/>
      <c r="QC48" s="54"/>
      <c r="QD48" s="54"/>
      <c r="QE48" s="54"/>
      <c r="QF48" s="54"/>
      <c r="QG48" s="54"/>
      <c r="QH48" s="54"/>
      <c r="QI48" s="54"/>
      <c r="QJ48" s="54"/>
      <c r="QK48" s="54"/>
      <c r="QL48" s="54"/>
      <c r="QM48" s="54"/>
      <c r="QN48" s="54"/>
      <c r="QO48" s="54"/>
      <c r="QP48" s="54"/>
      <c r="QQ48" s="54"/>
      <c r="QR48" s="54"/>
      <c r="QS48" s="54"/>
      <c r="QT48" s="54"/>
      <c r="QU48" s="54"/>
      <c r="QV48" s="54"/>
      <c r="QW48" s="54"/>
      <c r="QX48" s="54"/>
      <c r="QY48" s="54"/>
      <c r="QZ48" s="54"/>
      <c r="RA48" s="54"/>
      <c r="RB48" s="54"/>
      <c r="RC48" s="54"/>
      <c r="RD48" s="54"/>
      <c r="RE48" s="54"/>
      <c r="RF48" s="54"/>
      <c r="RG48" s="54"/>
      <c r="RH48" s="54"/>
      <c r="RI48" s="54"/>
      <c r="RJ48" s="54"/>
      <c r="RK48" s="54"/>
      <c r="RL48" s="54"/>
      <c r="RM48" s="54"/>
      <c r="RN48" s="54"/>
      <c r="RO48" s="54"/>
      <c r="RP48" s="54"/>
      <c r="RQ48" s="54"/>
      <c r="RR48" s="54"/>
      <c r="RS48" s="54"/>
      <c r="RT48" s="54"/>
      <c r="RU48" s="54"/>
      <c r="RV48" s="54"/>
      <c r="RW48" s="54"/>
      <c r="RX48" s="54"/>
      <c r="RY48" s="54"/>
      <c r="RZ48" s="54"/>
      <c r="SA48" s="54"/>
      <c r="SB48" s="54"/>
      <c r="SC48" s="54"/>
      <c r="SD48" s="54"/>
      <c r="SE48" s="54"/>
      <c r="SF48" s="54"/>
      <c r="SG48" s="54"/>
      <c r="SH48" s="54"/>
      <c r="SI48" s="54"/>
      <c r="SJ48" s="54"/>
      <c r="SK48" s="54"/>
      <c r="SL48" s="54"/>
      <c r="SM48" s="54"/>
      <c r="SN48" s="54"/>
      <c r="SO48" s="54"/>
      <c r="SP48" s="54"/>
      <c r="SQ48" s="54"/>
      <c r="SR48" s="54"/>
      <c r="SS48" s="54"/>
      <c r="ST48" s="54"/>
      <c r="SU48" s="54"/>
      <c r="SV48" s="54"/>
      <c r="SW48" s="54"/>
      <c r="SX48" s="54"/>
      <c r="SY48" s="54"/>
      <c r="SZ48" s="54"/>
      <c r="TA48" s="54"/>
      <c r="TB48" s="54"/>
      <c r="TC48" s="54"/>
      <c r="TD48" s="54"/>
      <c r="TE48" s="54"/>
      <c r="TF48" s="54"/>
      <c r="TG48" s="54"/>
      <c r="TH48" s="54"/>
      <c r="TI48" s="54"/>
      <c r="TJ48" s="54"/>
      <c r="TK48" s="54"/>
      <c r="TL48" s="54"/>
      <c r="TM48" s="54"/>
      <c r="TN48" s="54"/>
      <c r="TO48" s="54"/>
      <c r="TP48" s="54"/>
      <c r="TQ48" s="54"/>
      <c r="TR48" s="54"/>
      <c r="TS48" s="54"/>
      <c r="TT48" s="54"/>
      <c r="TU48" s="54"/>
      <c r="TV48" s="54"/>
      <c r="TW48" s="54"/>
      <c r="TX48" s="54"/>
      <c r="TY48" s="54"/>
      <c r="TZ48" s="54"/>
      <c r="UA48" s="54"/>
      <c r="UB48" s="54"/>
      <c r="UC48" s="54"/>
      <c r="UD48" s="54"/>
      <c r="UE48" s="54"/>
      <c r="UF48" s="54"/>
      <c r="UG48" s="54"/>
      <c r="UH48" s="54"/>
      <c r="UI48" s="54"/>
      <c r="UJ48" s="54"/>
      <c r="UK48" s="54"/>
      <c r="UL48" s="54"/>
      <c r="UM48" s="54"/>
      <c r="UN48" s="54"/>
      <c r="UO48" s="54"/>
      <c r="UP48" s="54"/>
      <c r="UQ48" s="54"/>
      <c r="UR48" s="54"/>
      <c r="US48" s="54"/>
      <c r="UT48" s="54"/>
      <c r="UU48" s="54"/>
      <c r="UV48" s="54"/>
      <c r="UW48" s="54"/>
      <c r="UX48" s="54"/>
      <c r="UY48" s="54"/>
      <c r="UZ48" s="54"/>
      <c r="VA48" s="54"/>
      <c r="VB48" s="54"/>
      <c r="VC48" s="54"/>
      <c r="VD48" s="54"/>
      <c r="VE48" s="54"/>
      <c r="VF48" s="54"/>
      <c r="VG48" s="54"/>
      <c r="VH48" s="54"/>
      <c r="VI48" s="54"/>
      <c r="VJ48" s="54"/>
      <c r="VK48" s="54"/>
      <c r="VL48" s="54"/>
      <c r="VM48" s="54"/>
      <c r="VN48" s="54"/>
      <c r="VO48" s="54"/>
      <c r="VP48" s="54"/>
      <c r="VQ48" s="54"/>
      <c r="VR48" s="54"/>
      <c r="VS48" s="54"/>
      <c r="VT48" s="54"/>
      <c r="VU48" s="54"/>
      <c r="VV48" s="54"/>
      <c r="VW48" s="54"/>
      <c r="VX48" s="54"/>
      <c r="VY48" s="54"/>
      <c r="VZ48" s="54"/>
      <c r="WA48" s="54"/>
      <c r="WB48" s="54"/>
      <c r="WC48" s="54"/>
      <c r="WD48" s="54"/>
      <c r="WE48" s="54"/>
      <c r="WF48" s="54"/>
      <c r="WG48" s="54"/>
      <c r="WH48" s="54"/>
      <c r="WI48" s="54"/>
      <c r="WJ48" s="54"/>
      <c r="WK48" s="54"/>
      <c r="WL48" s="54"/>
      <c r="WM48" s="54"/>
      <c r="WN48" s="54"/>
      <c r="WO48" s="54"/>
      <c r="WP48" s="54"/>
      <c r="WQ48" s="54"/>
      <c r="WR48" s="54"/>
      <c r="WS48" s="54"/>
      <c r="WT48" s="54"/>
      <c r="WU48" s="54"/>
    </row>
    <row r="49" spans="1:53" x14ac:dyDescent="0.2">
      <c r="A49" s="55">
        <v>0.502793296</v>
      </c>
      <c r="B49" s="55">
        <v>2.2100679000000002E-2</v>
      </c>
      <c r="C49" s="55">
        <v>1.8925971999999999E-2</v>
      </c>
      <c r="D49" s="55">
        <v>1.0686373000000001E-2</v>
      </c>
      <c r="E49" s="55">
        <v>1.4687431000000001E-2</v>
      </c>
      <c r="F49" s="55">
        <v>1.9606955999999998E-2</v>
      </c>
      <c r="G49" s="55">
        <v>9.4528570000000003E-3</v>
      </c>
      <c r="H49" s="55">
        <v>1.3489599999999999E-2</v>
      </c>
      <c r="I49" s="55">
        <v>8.8227340000000005E-3</v>
      </c>
      <c r="J49" s="55">
        <v>2.6430275E-2</v>
      </c>
      <c r="K49" s="55">
        <v>1.0208915000000001E-2</v>
      </c>
      <c r="L49" s="55">
        <v>1.6524835000000002E-2</v>
      </c>
      <c r="M49" s="55">
        <v>1.1661489000000001E-2</v>
      </c>
      <c r="N49" s="55">
        <v>1.5002253E-2</v>
      </c>
      <c r="O49" s="55">
        <v>9.5717179999999999E-3</v>
      </c>
      <c r="P49" s="55">
        <v>2.5007174E-2</v>
      </c>
      <c r="Q49" s="55">
        <v>1.0302090999999999E-2</v>
      </c>
      <c r="R49" s="55">
        <v>1.4296949999999999E-2</v>
      </c>
      <c r="S49" s="55">
        <v>1.6865628000000001E-2</v>
      </c>
      <c r="T49" s="55">
        <v>8.0097039999999994E-3</v>
      </c>
      <c r="U49" s="55">
        <v>9.5609739999999999E-3</v>
      </c>
      <c r="V49" s="55">
        <v>1.5177090000000001E-2</v>
      </c>
      <c r="W49" s="55">
        <v>9.6891140000000004E-3</v>
      </c>
      <c r="X49" s="55">
        <v>1.1747583000000001E-2</v>
      </c>
      <c r="Y49" s="55">
        <v>1.2842195000000001E-2</v>
      </c>
      <c r="Z49" s="55">
        <v>1.7835665000000001E-2</v>
      </c>
      <c r="AA49" s="55">
        <v>1.8436918E-2</v>
      </c>
      <c r="AB49" s="55">
        <v>2.1573915999999999E-2</v>
      </c>
      <c r="AC49" s="55">
        <v>1.3810836999999999E-2</v>
      </c>
      <c r="AD49" s="55">
        <v>1.3165156000000001E-2</v>
      </c>
      <c r="AE49" s="55">
        <v>9.9104420000000002E-3</v>
      </c>
      <c r="AF49" s="55">
        <v>1.1550873999999999E-2</v>
      </c>
      <c r="AG49" s="55">
        <v>1.9239183E-2</v>
      </c>
      <c r="AH49" s="55">
        <v>2.2960375000000002E-2</v>
      </c>
      <c r="AI49" s="55">
        <v>1.8494627E-2</v>
      </c>
      <c r="AJ49" s="55">
        <v>1.6794653999999999E-2</v>
      </c>
      <c r="AK49" s="55">
        <v>1.1203813E-2</v>
      </c>
      <c r="AL49" s="55">
        <v>1.111383E-2</v>
      </c>
      <c r="AM49" s="55">
        <v>1.3665978000000001E-2</v>
      </c>
      <c r="AN49" s="55">
        <v>1.5034313000000001E-2</v>
      </c>
      <c r="AO49" s="55">
        <v>9.3921820000000007E-3</v>
      </c>
      <c r="AP49" s="55">
        <v>2.0310011999999999E-2</v>
      </c>
      <c r="AQ49" s="55">
        <v>1.0100792000000001E-2</v>
      </c>
      <c r="AR49" s="55">
        <v>1.6081742999999999E-2</v>
      </c>
      <c r="AS49" s="55">
        <v>1.1280958000000001E-2</v>
      </c>
      <c r="AT49" s="55">
        <v>1.8998270000000001E-2</v>
      </c>
      <c r="AU49" s="55">
        <v>1.7912368000000001E-2</v>
      </c>
      <c r="AV49" s="55">
        <v>8.6177030000000009E-3</v>
      </c>
      <c r="AW49" s="55">
        <v>7.0335730000000004E-3</v>
      </c>
      <c r="AX49" s="55">
        <v>1.6775439999999999E-2</v>
      </c>
      <c r="AY49" s="55">
        <v>6.0401889999999996E-3</v>
      </c>
      <c r="AZ49" s="55">
        <v>1.1392302999999999E-2</v>
      </c>
      <c r="BA49" s="55">
        <v>7.6326650000000003E-3</v>
      </c>
    </row>
    <row r="50" spans="1:53" x14ac:dyDescent="0.2">
      <c r="A50" s="55">
        <v>1.5083798879999999</v>
      </c>
      <c r="B50" s="55">
        <v>2.0816199000000001E-2</v>
      </c>
      <c r="C50" s="55">
        <v>2.2129678E-2</v>
      </c>
      <c r="D50" s="55">
        <v>1.0147723000000001E-2</v>
      </c>
      <c r="E50" s="55">
        <v>1.4539201999999999E-2</v>
      </c>
      <c r="F50" s="55">
        <v>2.2855044000000001E-2</v>
      </c>
      <c r="G50" s="55">
        <v>1.0548925000000001E-2</v>
      </c>
      <c r="H50" s="55">
        <v>1.3070814E-2</v>
      </c>
      <c r="I50" s="55">
        <v>1.0388832000000001E-2</v>
      </c>
      <c r="J50" s="55">
        <v>2.3587006000000001E-2</v>
      </c>
      <c r="K50" s="55">
        <v>9.6365429999999992E-3</v>
      </c>
      <c r="L50" s="55">
        <v>1.6266294000000001E-2</v>
      </c>
      <c r="M50" s="55">
        <v>1.3051126999999999E-2</v>
      </c>
      <c r="N50" s="55">
        <v>1.1940934E-2</v>
      </c>
      <c r="O50" s="55">
        <v>9.881974E-3</v>
      </c>
      <c r="P50" s="55">
        <v>2.7547209E-2</v>
      </c>
      <c r="Q50" s="55">
        <v>1.0907517E-2</v>
      </c>
      <c r="R50" s="55">
        <v>1.2122878E-2</v>
      </c>
      <c r="S50" s="55">
        <v>1.6153575E-2</v>
      </c>
      <c r="T50" s="55">
        <v>7.2112579999999999E-3</v>
      </c>
      <c r="U50" s="55">
        <v>7.5822390000000002E-3</v>
      </c>
      <c r="V50" s="55">
        <v>1.4830098999999999E-2</v>
      </c>
      <c r="W50" s="55">
        <v>9.1212859999999993E-3</v>
      </c>
      <c r="X50" s="55">
        <v>1.2338369E-2</v>
      </c>
      <c r="Y50" s="55">
        <v>1.1831335E-2</v>
      </c>
      <c r="Z50" s="55">
        <v>1.9027279000000001E-2</v>
      </c>
      <c r="AA50" s="55">
        <v>1.8791997000000001E-2</v>
      </c>
      <c r="AB50" s="55">
        <v>2.2331742000000002E-2</v>
      </c>
      <c r="AC50" s="55">
        <v>1.0788700999999999E-2</v>
      </c>
      <c r="AD50" s="55">
        <v>1.2508564E-2</v>
      </c>
      <c r="AE50" s="55">
        <v>8.7012389999999995E-3</v>
      </c>
      <c r="AF50" s="55">
        <v>1.1295500999999999E-2</v>
      </c>
      <c r="AG50" s="55">
        <v>1.8455831999999998E-2</v>
      </c>
      <c r="AH50" s="55">
        <v>2.1158989999999999E-2</v>
      </c>
      <c r="AI50" s="55">
        <v>1.3147905E-2</v>
      </c>
      <c r="AJ50" s="55">
        <v>1.1472484E-2</v>
      </c>
      <c r="AK50" s="55">
        <v>1.3197744000000001E-2</v>
      </c>
      <c r="AL50" s="55">
        <v>1.3413331000000001E-2</v>
      </c>
      <c r="AM50" s="55">
        <v>1.2907824E-2</v>
      </c>
      <c r="AN50" s="55">
        <v>1.7143688000000001E-2</v>
      </c>
      <c r="AO50" s="55">
        <v>9.2232760000000007E-3</v>
      </c>
      <c r="AP50" s="55">
        <v>1.8905512999999999E-2</v>
      </c>
      <c r="AQ50" s="55">
        <v>1.0844573999999999E-2</v>
      </c>
      <c r="AR50" s="55">
        <v>1.5611096E-2</v>
      </c>
      <c r="AS50" s="55">
        <v>1.0156343E-2</v>
      </c>
      <c r="AT50" s="55">
        <v>2.0080456E-2</v>
      </c>
      <c r="AU50" s="55">
        <v>1.6795063999999998E-2</v>
      </c>
      <c r="AV50" s="55">
        <v>9.3240349999999996E-3</v>
      </c>
      <c r="AW50" s="55">
        <v>5.182234E-3</v>
      </c>
      <c r="AX50" s="55">
        <v>1.7329519000000002E-2</v>
      </c>
      <c r="AY50" s="55">
        <v>6.0008989999999996E-3</v>
      </c>
      <c r="AZ50" s="55">
        <v>1.271512E-2</v>
      </c>
      <c r="BA50" s="55">
        <v>6.7941640000000001E-3</v>
      </c>
    </row>
    <row r="51" spans="1:53" x14ac:dyDescent="0.2">
      <c r="A51" s="55">
        <v>2.5139664800000001</v>
      </c>
      <c r="B51" s="55">
        <v>2.6500526E-2</v>
      </c>
      <c r="C51" s="55">
        <v>1.8624074000000001E-2</v>
      </c>
      <c r="D51" s="55">
        <v>1.1733875E-2</v>
      </c>
      <c r="E51" s="55">
        <v>1.5692257000000001E-2</v>
      </c>
      <c r="F51" s="55">
        <v>2.6216E-2</v>
      </c>
      <c r="G51" s="55">
        <v>1.0298955E-2</v>
      </c>
      <c r="H51" s="55">
        <v>1.3167655E-2</v>
      </c>
      <c r="I51" s="55">
        <v>9.546924E-3</v>
      </c>
      <c r="J51" s="55">
        <v>1.5210167E-2</v>
      </c>
      <c r="K51" s="55">
        <v>9.0499090000000001E-3</v>
      </c>
      <c r="L51" s="55">
        <v>1.6272952E-2</v>
      </c>
      <c r="M51" s="55">
        <v>1.1530547E-2</v>
      </c>
      <c r="N51" s="55">
        <v>1.2125723999999999E-2</v>
      </c>
      <c r="O51" s="55">
        <v>8.1278740000000002E-3</v>
      </c>
      <c r="P51" s="55">
        <v>2.0949868E-2</v>
      </c>
      <c r="Q51" s="55">
        <v>1.1977059999999999E-2</v>
      </c>
      <c r="R51" s="55">
        <v>1.0653202000000001E-2</v>
      </c>
      <c r="S51" s="55">
        <v>1.5123493999999999E-2</v>
      </c>
      <c r="T51" s="55">
        <v>7.0333649999999998E-3</v>
      </c>
      <c r="U51" s="55">
        <v>1.0669517999999999E-2</v>
      </c>
      <c r="V51" s="55">
        <v>1.6676656000000002E-2</v>
      </c>
      <c r="W51" s="55">
        <v>9.4435839999999997E-3</v>
      </c>
      <c r="X51" s="55">
        <v>1.1706358E-2</v>
      </c>
      <c r="Y51" s="55">
        <v>9.8885380000000005E-3</v>
      </c>
      <c r="Z51" s="55">
        <v>1.8655970000000001E-2</v>
      </c>
      <c r="AA51" s="55">
        <v>1.6561578E-2</v>
      </c>
      <c r="AB51" s="55">
        <v>2.2219131E-2</v>
      </c>
      <c r="AC51" s="55">
        <v>8.8774360000000007E-3</v>
      </c>
      <c r="AD51" s="55">
        <v>9.9161639999999999E-3</v>
      </c>
      <c r="AE51" s="55">
        <v>9.0518969999999997E-3</v>
      </c>
      <c r="AF51" s="55">
        <v>1.0453433999999999E-2</v>
      </c>
      <c r="AG51" s="55">
        <v>1.9009984000000001E-2</v>
      </c>
      <c r="AH51" s="55">
        <v>2.0203763999999999E-2</v>
      </c>
      <c r="AI51" s="55">
        <v>1.1407574E-2</v>
      </c>
      <c r="AJ51" s="55">
        <v>9.5883840000000001E-3</v>
      </c>
      <c r="AK51" s="55">
        <v>1.2552531E-2</v>
      </c>
      <c r="AL51" s="55">
        <v>1.3728855E-2</v>
      </c>
      <c r="AM51" s="55">
        <v>1.1817003E-2</v>
      </c>
      <c r="AN51" s="55">
        <v>1.8002193E-2</v>
      </c>
      <c r="AO51" s="55">
        <v>8.944993E-3</v>
      </c>
      <c r="AP51" s="55">
        <v>1.9415036E-2</v>
      </c>
      <c r="AQ51" s="55">
        <v>1.0373663999999999E-2</v>
      </c>
      <c r="AR51" s="55">
        <v>1.3604955E-2</v>
      </c>
      <c r="AS51" s="55">
        <v>9.5567770000000007E-3</v>
      </c>
      <c r="AT51" s="55">
        <v>1.7103743000000001E-2</v>
      </c>
      <c r="AU51" s="55">
        <v>1.3465111E-2</v>
      </c>
      <c r="AV51" s="55">
        <v>9.2457930000000004E-3</v>
      </c>
      <c r="AW51" s="55">
        <v>6.6655680000000002E-3</v>
      </c>
      <c r="AX51" s="55">
        <v>1.4653406000000001E-2</v>
      </c>
      <c r="AY51" s="55">
        <v>7.0660699999999998E-3</v>
      </c>
      <c r="AZ51" s="55">
        <v>1.3923606E-2</v>
      </c>
      <c r="BA51" s="55">
        <v>7.0298340000000004E-3</v>
      </c>
    </row>
    <row r="52" spans="1:53" x14ac:dyDescent="0.2">
      <c r="A52" s="54">
        <v>3.519553073</v>
      </c>
      <c r="B52" s="54">
        <v>2.5267192000000001E-2</v>
      </c>
      <c r="C52" s="54">
        <v>1.9333814000000001E-2</v>
      </c>
      <c r="D52" s="54">
        <v>1.1797078000000001E-2</v>
      </c>
      <c r="E52" s="54">
        <v>1.6065181000000001E-2</v>
      </c>
      <c r="F52" s="54">
        <v>2.4593440000000001E-2</v>
      </c>
      <c r="G52" s="54">
        <v>1.1080605E-2</v>
      </c>
      <c r="H52" s="54">
        <v>1.32233E-2</v>
      </c>
      <c r="I52" s="54">
        <v>1.1214261999999999E-2</v>
      </c>
      <c r="J52" s="54">
        <v>1.5730768999999999E-2</v>
      </c>
      <c r="K52" s="54">
        <v>9.2394520000000004E-3</v>
      </c>
      <c r="L52" s="54">
        <v>1.7631955000000001E-2</v>
      </c>
      <c r="M52" s="54">
        <v>8.8509729999999998E-3</v>
      </c>
      <c r="N52" s="54">
        <v>1.0344366000000001E-2</v>
      </c>
      <c r="O52" s="54">
        <v>7.5211180000000002E-3</v>
      </c>
      <c r="P52" s="54">
        <v>1.8834888000000001E-2</v>
      </c>
      <c r="Q52" s="54">
        <v>1.310443E-2</v>
      </c>
      <c r="R52" s="54">
        <v>9.8381660000000006E-3</v>
      </c>
      <c r="S52" s="54">
        <v>1.4507012E-2</v>
      </c>
      <c r="T52" s="54">
        <v>6.8200040000000002E-3</v>
      </c>
      <c r="U52" s="54">
        <v>1.3043322E-2</v>
      </c>
      <c r="V52" s="54">
        <v>1.5872172E-2</v>
      </c>
      <c r="W52" s="54">
        <v>8.9318680000000008E-3</v>
      </c>
      <c r="X52" s="54">
        <v>1.0293739999999999E-2</v>
      </c>
      <c r="Y52" s="54">
        <v>1.0067903E-2</v>
      </c>
      <c r="Z52" s="54">
        <v>1.7566623E-2</v>
      </c>
      <c r="AA52" s="54">
        <v>1.4532849E-2</v>
      </c>
      <c r="AB52" s="54">
        <v>2.0892333999999999E-2</v>
      </c>
      <c r="AC52" s="54">
        <v>7.6436409999999996E-3</v>
      </c>
      <c r="AD52" s="54">
        <v>9.4429590000000008E-3</v>
      </c>
      <c r="AE52" s="54">
        <v>8.9766129999999996E-3</v>
      </c>
      <c r="AF52" s="54">
        <v>9.8353499999999996E-3</v>
      </c>
      <c r="AG52" s="54">
        <v>2.0411492999999999E-2</v>
      </c>
      <c r="AH52" s="54">
        <v>1.7913482000000001E-2</v>
      </c>
      <c r="AI52" s="54">
        <v>9.155758E-3</v>
      </c>
      <c r="AJ52" s="54">
        <v>8.5794819999999994E-3</v>
      </c>
      <c r="AK52" s="54">
        <v>1.0123554E-2</v>
      </c>
      <c r="AL52" s="54">
        <v>1.442092E-2</v>
      </c>
      <c r="AM52" s="54">
        <v>1.2227933E-2</v>
      </c>
      <c r="AN52" s="54">
        <v>1.6117685E-2</v>
      </c>
      <c r="AO52" s="54">
        <v>8.6867060000000006E-3</v>
      </c>
      <c r="AP52" s="54">
        <v>2.146091E-2</v>
      </c>
      <c r="AQ52" s="54">
        <v>1.1069027E-2</v>
      </c>
      <c r="AR52" s="54">
        <v>1.3290372999999999E-2</v>
      </c>
      <c r="AS52" s="54">
        <v>9.5970150000000004E-3</v>
      </c>
      <c r="AT52" s="54">
        <v>1.6245044E-2</v>
      </c>
      <c r="AU52" s="54">
        <v>1.2282283999999999E-2</v>
      </c>
      <c r="AV52" s="54">
        <v>1.0702555000000001E-2</v>
      </c>
      <c r="AW52" s="54">
        <v>6.8954000000000003E-3</v>
      </c>
      <c r="AX52" s="54">
        <v>1.4253241E-2</v>
      </c>
      <c r="AY52" s="54">
        <v>8.3265730000000003E-3</v>
      </c>
      <c r="AZ52" s="54">
        <v>1.3458751999999999E-2</v>
      </c>
      <c r="BA52" s="54">
        <v>8.7222429999999993E-3</v>
      </c>
    </row>
    <row r="53" spans="1:53" x14ac:dyDescent="0.2">
      <c r="A53" s="54">
        <v>4.5251396650000002</v>
      </c>
      <c r="B53" s="54">
        <v>2.3243664000000001E-2</v>
      </c>
      <c r="C53" s="54">
        <v>1.8001323999999999E-2</v>
      </c>
      <c r="D53" s="54">
        <v>1.1219441E-2</v>
      </c>
      <c r="E53" s="54">
        <v>1.6190552E-2</v>
      </c>
      <c r="F53" s="54">
        <v>2.4940891999999999E-2</v>
      </c>
      <c r="G53" s="54">
        <v>1.2673785E-2</v>
      </c>
      <c r="H53" s="54">
        <v>1.3674656E-2</v>
      </c>
      <c r="I53" s="54">
        <v>1.1032195999999999E-2</v>
      </c>
      <c r="J53" s="54">
        <v>1.9074867999999998E-2</v>
      </c>
      <c r="K53" s="54">
        <v>9.1146030000000006E-3</v>
      </c>
      <c r="L53" s="54">
        <v>1.7503273E-2</v>
      </c>
      <c r="M53" s="54">
        <v>7.2035210000000001E-3</v>
      </c>
      <c r="N53" s="54">
        <v>8.7602719999999995E-3</v>
      </c>
      <c r="O53" s="54">
        <v>7.303637E-3</v>
      </c>
      <c r="P53" s="54">
        <v>1.7658760999999999E-2</v>
      </c>
      <c r="Q53" s="54">
        <v>1.3935301000000001E-2</v>
      </c>
      <c r="R53" s="54">
        <v>1.0036995E-2</v>
      </c>
      <c r="S53" s="54">
        <v>1.3100541E-2</v>
      </c>
      <c r="T53" s="54">
        <v>6.5496310000000002E-3</v>
      </c>
      <c r="U53" s="54">
        <v>1.5361624000000001E-2</v>
      </c>
      <c r="V53" s="54">
        <v>1.424135E-2</v>
      </c>
      <c r="W53" s="54">
        <v>9.2209509999999998E-3</v>
      </c>
      <c r="X53" s="54">
        <v>9.514804E-3</v>
      </c>
      <c r="Y53" s="54">
        <v>1.0160710999999999E-2</v>
      </c>
      <c r="Z53" s="54">
        <v>1.6173439000000001E-2</v>
      </c>
      <c r="AA53" s="54">
        <v>1.4422391E-2</v>
      </c>
      <c r="AB53" s="54">
        <v>1.9091248000000002E-2</v>
      </c>
      <c r="AC53" s="54">
        <v>7.4299209999999999E-3</v>
      </c>
      <c r="AD53" s="54">
        <v>9.8755140000000002E-3</v>
      </c>
      <c r="AE53" s="54">
        <v>9.3123549999999996E-3</v>
      </c>
      <c r="AF53" s="54">
        <v>1.1408358E-2</v>
      </c>
      <c r="AG53" s="54">
        <v>1.8868708000000001E-2</v>
      </c>
      <c r="AH53" s="54">
        <v>1.6565960000000001E-2</v>
      </c>
      <c r="AI53" s="54">
        <v>9.3026340000000006E-3</v>
      </c>
      <c r="AJ53" s="54">
        <v>5.8556759999999998E-3</v>
      </c>
      <c r="AK53" s="54">
        <v>9.1602799999999998E-3</v>
      </c>
      <c r="AL53" s="54">
        <v>1.4308288000000001E-2</v>
      </c>
      <c r="AM53" s="54">
        <v>1.267568E-2</v>
      </c>
      <c r="AN53" s="54">
        <v>1.6685891000000001E-2</v>
      </c>
      <c r="AO53" s="54">
        <v>9.3919090000000004E-3</v>
      </c>
      <c r="AP53" s="54">
        <v>2.1140371000000002E-2</v>
      </c>
      <c r="AQ53" s="54">
        <v>1.0875012E-2</v>
      </c>
      <c r="AR53" s="54">
        <v>1.4106096E-2</v>
      </c>
      <c r="AS53" s="54">
        <v>9.0235720000000005E-3</v>
      </c>
      <c r="AT53" s="54">
        <v>1.361764E-2</v>
      </c>
      <c r="AU53" s="54">
        <v>1.2089101999999999E-2</v>
      </c>
      <c r="AV53" s="54">
        <v>1.0520775E-2</v>
      </c>
      <c r="AW53" s="54">
        <v>6.5763699999999998E-3</v>
      </c>
      <c r="AX53" s="54">
        <v>1.3040994E-2</v>
      </c>
      <c r="AY53" s="54">
        <v>8.5610489999999994E-3</v>
      </c>
      <c r="AZ53" s="54">
        <v>1.3563260000000001E-2</v>
      </c>
      <c r="BA53" s="54">
        <v>1.0787583999999999E-2</v>
      </c>
    </row>
    <row r="54" spans="1:53" x14ac:dyDescent="0.2">
      <c r="A54" s="54">
        <v>5.5307262570000004</v>
      </c>
      <c r="B54" s="54">
        <v>2.1635670999999999E-2</v>
      </c>
      <c r="C54" s="54">
        <v>1.4309318999999999E-2</v>
      </c>
      <c r="D54" s="54">
        <v>1.1959835E-2</v>
      </c>
      <c r="E54" s="54">
        <v>1.5544278E-2</v>
      </c>
      <c r="F54" s="54">
        <v>2.1132130999999998E-2</v>
      </c>
      <c r="G54" s="54">
        <v>1.3260684E-2</v>
      </c>
      <c r="H54" s="54">
        <v>1.3196667E-2</v>
      </c>
      <c r="I54" s="54">
        <v>1.0169047000000001E-2</v>
      </c>
      <c r="J54" s="54">
        <v>1.7608983000000002E-2</v>
      </c>
      <c r="K54" s="54">
        <v>9.7997299999999996E-3</v>
      </c>
      <c r="L54" s="54">
        <v>1.7337575000000001E-2</v>
      </c>
      <c r="M54" s="54">
        <v>6.9503339999999999E-3</v>
      </c>
      <c r="N54" s="54">
        <v>8.9123989999999997E-3</v>
      </c>
      <c r="O54" s="54">
        <v>6.4718960000000004E-3</v>
      </c>
      <c r="P54" s="54">
        <v>1.6638901000000001E-2</v>
      </c>
      <c r="Q54" s="54">
        <v>1.3493109999999999E-2</v>
      </c>
      <c r="R54" s="54">
        <v>9.9677680000000001E-3</v>
      </c>
      <c r="S54" s="54">
        <v>1.2079490999999999E-2</v>
      </c>
      <c r="T54" s="54">
        <v>6.688673E-3</v>
      </c>
      <c r="U54" s="54">
        <v>1.5779876000000002E-2</v>
      </c>
      <c r="V54" s="54">
        <v>1.2398574000000001E-2</v>
      </c>
      <c r="W54" s="54">
        <v>9.1934740000000001E-3</v>
      </c>
      <c r="X54" s="54">
        <v>9.8359539999999992E-3</v>
      </c>
      <c r="Y54" s="54">
        <v>1.0185003999999999E-2</v>
      </c>
      <c r="Z54" s="54">
        <v>1.5581908E-2</v>
      </c>
      <c r="AA54" s="54">
        <v>1.5496278E-2</v>
      </c>
      <c r="AB54" s="54">
        <v>1.6821740000000002E-2</v>
      </c>
      <c r="AC54" s="54">
        <v>7.3170750000000001E-3</v>
      </c>
      <c r="AD54" s="54">
        <v>7.9054239999999994E-3</v>
      </c>
      <c r="AE54" s="54">
        <v>8.9500910000000003E-3</v>
      </c>
      <c r="AF54" s="54">
        <v>1.3461008E-2</v>
      </c>
      <c r="AG54" s="54">
        <v>1.8224599000000001E-2</v>
      </c>
      <c r="AH54" s="54">
        <v>1.4931895000000001E-2</v>
      </c>
      <c r="AI54" s="54">
        <v>8.8050990000000003E-3</v>
      </c>
      <c r="AJ54" s="54">
        <v>6.3812859999999999E-3</v>
      </c>
      <c r="AK54" s="54">
        <v>1.0238003000000001E-2</v>
      </c>
      <c r="AL54" s="54">
        <v>1.5149904E-2</v>
      </c>
      <c r="AM54" s="54">
        <v>1.4413710999999999E-2</v>
      </c>
      <c r="AN54" s="54">
        <v>1.7746319E-2</v>
      </c>
      <c r="AO54" s="54">
        <v>9.9248159999999995E-3</v>
      </c>
      <c r="AP54" s="54">
        <v>1.9965974000000001E-2</v>
      </c>
      <c r="AQ54" s="54">
        <v>1.0298929E-2</v>
      </c>
      <c r="AR54" s="54">
        <v>1.3369389000000001E-2</v>
      </c>
      <c r="AS54" s="54">
        <v>8.9224709999999995E-3</v>
      </c>
      <c r="AT54" s="54">
        <v>1.3400389E-2</v>
      </c>
      <c r="AU54" s="54">
        <v>1.2878229E-2</v>
      </c>
      <c r="AV54" s="54">
        <v>9.1078589999999994E-3</v>
      </c>
      <c r="AW54" s="54">
        <v>7.6180989999999997E-3</v>
      </c>
      <c r="AX54" s="54">
        <v>1.1944397000000001E-2</v>
      </c>
      <c r="AY54" s="54">
        <v>7.62336E-3</v>
      </c>
      <c r="AZ54" s="54">
        <v>1.7980481E-2</v>
      </c>
      <c r="BA54" s="54">
        <v>1.2592849E-2</v>
      </c>
    </row>
    <row r="55" spans="1:53" x14ac:dyDescent="0.2">
      <c r="A55" s="54">
        <v>6.5363128489999998</v>
      </c>
      <c r="B55" s="54">
        <v>1.8113990999999999E-2</v>
      </c>
      <c r="C55" s="54">
        <v>1.0218718999999999E-2</v>
      </c>
      <c r="D55" s="54">
        <v>1.2725228E-2</v>
      </c>
      <c r="E55" s="54">
        <v>1.4854320000000001E-2</v>
      </c>
      <c r="F55" s="54">
        <v>1.8949786999999999E-2</v>
      </c>
      <c r="G55" s="54">
        <v>1.2915767E-2</v>
      </c>
      <c r="H55" s="54">
        <v>1.2318116E-2</v>
      </c>
      <c r="I55" s="54">
        <v>1.0901025999999999E-2</v>
      </c>
      <c r="J55" s="54">
        <v>1.4653365999999999E-2</v>
      </c>
      <c r="K55" s="54">
        <v>9.8176400000000007E-3</v>
      </c>
      <c r="L55" s="54">
        <v>1.8104113000000002E-2</v>
      </c>
      <c r="M55" s="54">
        <v>6.9192710000000003E-3</v>
      </c>
      <c r="N55" s="54">
        <v>9.0692840000000004E-3</v>
      </c>
      <c r="O55" s="54">
        <v>5.6905319999999999E-3</v>
      </c>
      <c r="P55" s="54">
        <v>1.8056045999999999E-2</v>
      </c>
      <c r="Q55" s="54">
        <v>1.2431833999999999E-2</v>
      </c>
      <c r="R55" s="54">
        <v>1.0395150000000001E-2</v>
      </c>
      <c r="S55" s="54">
        <v>1.1968931E-2</v>
      </c>
      <c r="T55" s="54">
        <v>6.0593590000000003E-3</v>
      </c>
      <c r="U55" s="54">
        <v>1.3687878000000001E-2</v>
      </c>
      <c r="V55" s="54">
        <v>1.1356458E-2</v>
      </c>
      <c r="W55" s="54">
        <v>9.4002760000000008E-3</v>
      </c>
      <c r="X55" s="54">
        <v>1.0105838000000001E-2</v>
      </c>
      <c r="Y55" s="54">
        <v>9.3049970000000006E-3</v>
      </c>
      <c r="Z55" s="54">
        <v>1.4239748999999999E-2</v>
      </c>
      <c r="AA55" s="54">
        <v>1.9006236999999999E-2</v>
      </c>
      <c r="AB55" s="54">
        <v>1.4569544E-2</v>
      </c>
      <c r="AC55" s="54">
        <v>6.5294120000000001E-3</v>
      </c>
      <c r="AD55" s="54">
        <v>7.8209600000000001E-3</v>
      </c>
      <c r="AE55" s="54">
        <v>8.7168690000000004E-3</v>
      </c>
      <c r="AF55" s="54">
        <v>1.2049992000000001E-2</v>
      </c>
      <c r="AG55" s="54">
        <v>1.7527257000000001E-2</v>
      </c>
      <c r="AH55" s="54">
        <v>1.1279604E-2</v>
      </c>
      <c r="AI55" s="54">
        <v>1.0079174999999999E-2</v>
      </c>
      <c r="AJ55" s="54">
        <v>6.8544649999999997E-3</v>
      </c>
      <c r="AK55" s="54">
        <v>9.9280589999999995E-3</v>
      </c>
      <c r="AL55" s="54">
        <v>1.4689693E-2</v>
      </c>
      <c r="AM55" s="54">
        <v>1.3341852E-2</v>
      </c>
      <c r="AN55" s="54">
        <v>1.8585890000000001E-2</v>
      </c>
      <c r="AO55" s="54">
        <v>9.6322430000000004E-3</v>
      </c>
      <c r="AP55" s="54">
        <v>1.8506709999999999E-2</v>
      </c>
      <c r="AQ55" s="54">
        <v>9.0696720000000008E-3</v>
      </c>
      <c r="AR55" s="54">
        <v>1.1704930000000001E-2</v>
      </c>
      <c r="AS55" s="54">
        <v>9.4309040000000004E-3</v>
      </c>
      <c r="AT55" s="54">
        <v>1.4255594999999999E-2</v>
      </c>
      <c r="AU55" s="54">
        <v>1.2523930000000001E-2</v>
      </c>
      <c r="AV55" s="54">
        <v>7.9427739999999997E-3</v>
      </c>
      <c r="AW55" s="54">
        <v>7.8005820000000003E-3</v>
      </c>
      <c r="AX55" s="54">
        <v>1.3035247999999999E-2</v>
      </c>
      <c r="AY55" s="54">
        <v>7.6974870000000003E-3</v>
      </c>
      <c r="AZ55" s="54">
        <v>2.0672955999999999E-2</v>
      </c>
      <c r="BA55" s="54">
        <v>1.3167573E-2</v>
      </c>
    </row>
    <row r="56" spans="1:53" x14ac:dyDescent="0.2">
      <c r="A56" s="54">
        <v>7.541899441</v>
      </c>
      <c r="B56" s="54">
        <v>1.5278016E-2</v>
      </c>
      <c r="C56" s="54">
        <v>9.0913590000000002E-3</v>
      </c>
      <c r="D56" s="54">
        <v>1.2177534E-2</v>
      </c>
      <c r="E56" s="54">
        <v>1.4867164E-2</v>
      </c>
      <c r="F56" s="54">
        <v>2.2937549000000002E-2</v>
      </c>
      <c r="G56" s="54">
        <v>1.213855E-2</v>
      </c>
      <c r="H56" s="54">
        <v>1.1547847E-2</v>
      </c>
      <c r="I56" s="54">
        <v>1.0819825E-2</v>
      </c>
      <c r="J56" s="54">
        <v>1.3419212999999999E-2</v>
      </c>
      <c r="K56" s="54">
        <v>1.0076361000000001E-2</v>
      </c>
      <c r="L56" s="54">
        <v>1.7941701000000001E-2</v>
      </c>
      <c r="M56" s="54">
        <v>8.2339570000000001E-3</v>
      </c>
      <c r="N56" s="54">
        <v>8.2378260000000002E-3</v>
      </c>
      <c r="O56" s="54">
        <v>5.4706470000000004E-3</v>
      </c>
      <c r="P56" s="54">
        <v>1.5530552E-2</v>
      </c>
      <c r="Q56" s="54">
        <v>1.1873325000000001E-2</v>
      </c>
      <c r="R56" s="54">
        <v>1.0238018E-2</v>
      </c>
      <c r="S56" s="54">
        <v>1.0853793E-2</v>
      </c>
      <c r="T56" s="54">
        <v>6.3391810000000002E-3</v>
      </c>
      <c r="U56" s="54">
        <v>1.0689611E-2</v>
      </c>
      <c r="V56" s="54">
        <v>1.050743E-2</v>
      </c>
      <c r="W56" s="54">
        <v>9.0159890000000003E-3</v>
      </c>
      <c r="X56" s="54">
        <v>1.0620173E-2</v>
      </c>
      <c r="Y56" s="54">
        <v>8.7443480000000007E-3</v>
      </c>
      <c r="Z56" s="54">
        <v>1.2605012000000001E-2</v>
      </c>
      <c r="AA56" s="54">
        <v>1.7021788999999999E-2</v>
      </c>
      <c r="AB56" s="54">
        <v>1.2242196E-2</v>
      </c>
      <c r="AC56" s="54">
        <v>6.6890209999999999E-3</v>
      </c>
      <c r="AD56" s="54">
        <v>8.5654760000000007E-3</v>
      </c>
      <c r="AE56" s="54">
        <v>8.5727870000000001E-3</v>
      </c>
      <c r="AF56" s="54">
        <v>1.0457126000000001E-2</v>
      </c>
      <c r="AG56" s="54">
        <v>1.6860433000000001E-2</v>
      </c>
      <c r="AH56" s="54">
        <v>1.0427861E-2</v>
      </c>
      <c r="AI56" s="54">
        <v>8.1854049999999998E-3</v>
      </c>
      <c r="AJ56" s="54">
        <v>6.2818459999999998E-3</v>
      </c>
      <c r="AK56" s="54">
        <v>9.4224310000000002E-3</v>
      </c>
      <c r="AL56" s="54">
        <v>1.5761062999999999E-2</v>
      </c>
      <c r="AM56" s="54">
        <v>1.1100819E-2</v>
      </c>
      <c r="AN56" s="54">
        <v>1.6987400999999999E-2</v>
      </c>
      <c r="AO56" s="54">
        <v>9.1168740000000005E-3</v>
      </c>
      <c r="AP56" s="54">
        <v>1.7667471000000001E-2</v>
      </c>
      <c r="AQ56" s="54">
        <v>8.5560940000000002E-3</v>
      </c>
      <c r="AR56" s="54">
        <v>1.0308568000000001E-2</v>
      </c>
      <c r="AS56" s="54">
        <v>8.1696349999999997E-3</v>
      </c>
      <c r="AT56" s="54">
        <v>1.1807448E-2</v>
      </c>
      <c r="AU56" s="54">
        <v>1.030204E-2</v>
      </c>
      <c r="AV56" s="54">
        <v>8.8169919999999992E-3</v>
      </c>
      <c r="AW56" s="54">
        <v>8.7213380000000004E-3</v>
      </c>
      <c r="AX56" s="54">
        <v>1.2201014E-2</v>
      </c>
      <c r="AY56" s="54">
        <v>7.3953930000000001E-3</v>
      </c>
      <c r="AZ56" s="54">
        <v>1.8949023999999998E-2</v>
      </c>
      <c r="BA56" s="54">
        <v>1.2739899000000001E-2</v>
      </c>
    </row>
    <row r="57" spans="1:53" x14ac:dyDescent="0.2">
      <c r="A57" s="54">
        <v>8.5474860340000003</v>
      </c>
      <c r="B57" s="54">
        <v>1.4464352E-2</v>
      </c>
      <c r="C57" s="54">
        <v>8.8396150000000003E-3</v>
      </c>
      <c r="D57" s="54">
        <v>1.1023132E-2</v>
      </c>
      <c r="E57" s="54">
        <v>1.5251126E-2</v>
      </c>
      <c r="F57" s="54">
        <v>2.1558552000000002E-2</v>
      </c>
      <c r="G57" s="54">
        <v>1.1676890000000001E-2</v>
      </c>
      <c r="H57" s="54">
        <v>1.0648245000000001E-2</v>
      </c>
      <c r="I57" s="54">
        <v>1.0542838000000001E-2</v>
      </c>
      <c r="J57" s="54">
        <v>1.2202665999999999E-2</v>
      </c>
      <c r="K57" s="54">
        <v>9.4558929999999999E-3</v>
      </c>
      <c r="L57" s="54">
        <v>1.4769503E-2</v>
      </c>
      <c r="M57" s="54">
        <v>6.8224920000000003E-3</v>
      </c>
      <c r="N57" s="54">
        <v>7.9021649999999992E-3</v>
      </c>
      <c r="O57" s="54">
        <v>5.425811E-3</v>
      </c>
      <c r="P57" s="54">
        <v>1.2353253E-2</v>
      </c>
      <c r="Q57" s="54">
        <v>1.0263655999999999E-2</v>
      </c>
      <c r="R57" s="54">
        <v>9.3759099999999995E-3</v>
      </c>
      <c r="S57" s="54">
        <v>9.6142769999999992E-3</v>
      </c>
      <c r="T57" s="54">
        <v>6.6637149999999997E-3</v>
      </c>
      <c r="U57" s="54">
        <v>9.3422620000000005E-3</v>
      </c>
      <c r="V57" s="54">
        <v>1.0313875E-2</v>
      </c>
      <c r="W57" s="54">
        <v>9.7544820000000001E-3</v>
      </c>
      <c r="X57" s="54">
        <v>9.9322709999999995E-3</v>
      </c>
      <c r="Y57" s="54">
        <v>8.6825930000000006E-3</v>
      </c>
      <c r="Z57" s="54">
        <v>1.0279551E-2</v>
      </c>
      <c r="AA57" s="54">
        <v>1.4598471999999999E-2</v>
      </c>
      <c r="AB57" s="54">
        <v>9.9420989999999994E-3</v>
      </c>
      <c r="AC57" s="54">
        <v>6.6485249999999997E-3</v>
      </c>
      <c r="AD57" s="54">
        <v>8.0488399999999998E-3</v>
      </c>
      <c r="AE57" s="54">
        <v>9.3134540000000005E-3</v>
      </c>
      <c r="AF57" s="54">
        <v>9.8510209999999997E-3</v>
      </c>
      <c r="AG57" s="54">
        <v>1.4461345E-2</v>
      </c>
      <c r="AH57" s="54">
        <v>1.0202924E-2</v>
      </c>
      <c r="AI57" s="54">
        <v>9.2932080000000007E-3</v>
      </c>
      <c r="AJ57" s="54">
        <v>8.9082410000000008E-3</v>
      </c>
      <c r="AK57" s="54">
        <v>9.154077E-3</v>
      </c>
      <c r="AL57" s="54">
        <v>1.6290551E-2</v>
      </c>
      <c r="AM57" s="54">
        <v>1.0785151999999999E-2</v>
      </c>
      <c r="AN57" s="54">
        <v>1.6993839E-2</v>
      </c>
      <c r="AO57" s="54">
        <v>7.6492690000000002E-3</v>
      </c>
      <c r="AP57" s="54">
        <v>1.7343212E-2</v>
      </c>
      <c r="AQ57" s="54">
        <v>8.8486280000000007E-3</v>
      </c>
      <c r="AR57" s="54">
        <v>1.1485555999999999E-2</v>
      </c>
      <c r="AS57" s="54">
        <v>7.5086149999999997E-3</v>
      </c>
      <c r="AT57" s="54">
        <v>1.2289962999999999E-2</v>
      </c>
      <c r="AU57" s="54">
        <v>9.2091259999999998E-3</v>
      </c>
      <c r="AV57" s="54">
        <v>1.0207426E-2</v>
      </c>
      <c r="AW57" s="54">
        <v>9.786398E-3</v>
      </c>
      <c r="AX57" s="54">
        <v>1.1146586E-2</v>
      </c>
      <c r="AY57" s="54">
        <v>7.0638999999999997E-3</v>
      </c>
      <c r="AZ57" s="54">
        <v>1.6726786E-2</v>
      </c>
      <c r="BA57" s="54">
        <v>1.1562378E-2</v>
      </c>
    </row>
    <row r="58" spans="1:53" x14ac:dyDescent="0.2">
      <c r="A58" s="54">
        <v>9.5530726260000005</v>
      </c>
      <c r="B58" s="54">
        <v>1.2020299E-2</v>
      </c>
      <c r="C58" s="54">
        <v>7.8227550000000007E-3</v>
      </c>
      <c r="D58" s="54">
        <v>1.0588036E-2</v>
      </c>
      <c r="E58" s="54">
        <v>1.6125738000000001E-2</v>
      </c>
      <c r="F58" s="54">
        <v>2.0854501000000001E-2</v>
      </c>
      <c r="G58" s="54">
        <v>1.2796457000000001E-2</v>
      </c>
      <c r="H58" s="54">
        <v>1.0639892E-2</v>
      </c>
      <c r="I58" s="54">
        <v>9.9424119999999994E-3</v>
      </c>
      <c r="J58" s="54">
        <v>1.2163648000000001E-2</v>
      </c>
      <c r="K58" s="54">
        <v>8.4807440000000001E-3</v>
      </c>
      <c r="L58" s="54">
        <v>1.3373964E-2</v>
      </c>
      <c r="M58" s="54">
        <v>6.0749389999999997E-3</v>
      </c>
      <c r="N58" s="54">
        <v>6.8430670000000004E-3</v>
      </c>
      <c r="O58" s="54">
        <v>5.7379249999999996E-3</v>
      </c>
      <c r="P58" s="54">
        <v>1.3702894E-2</v>
      </c>
      <c r="Q58" s="54">
        <v>8.993427E-3</v>
      </c>
      <c r="R58" s="54">
        <v>9.3309120000000002E-3</v>
      </c>
      <c r="S58" s="54">
        <v>9.4062869999999993E-3</v>
      </c>
      <c r="T58" s="54">
        <v>7.2477679999999999E-3</v>
      </c>
      <c r="U58" s="54">
        <v>9.0235349999999992E-3</v>
      </c>
      <c r="V58" s="54">
        <v>9.6042760000000001E-3</v>
      </c>
      <c r="W58" s="54">
        <v>9.0130809999999992E-3</v>
      </c>
      <c r="X58" s="54">
        <v>8.6462420000000002E-3</v>
      </c>
      <c r="Y58" s="54">
        <v>8.216503E-3</v>
      </c>
      <c r="Z58" s="54">
        <v>9.3749880000000008E-3</v>
      </c>
      <c r="AA58" s="54">
        <v>1.2171074E-2</v>
      </c>
      <c r="AB58" s="54">
        <v>8.0116930000000003E-3</v>
      </c>
      <c r="AC58" s="54">
        <v>6.6240639999999998E-3</v>
      </c>
      <c r="AD58" s="54">
        <v>8.6196959999999996E-3</v>
      </c>
      <c r="AE58" s="54">
        <v>1.0178905E-2</v>
      </c>
      <c r="AF58" s="54">
        <v>8.9271130000000004E-3</v>
      </c>
      <c r="AG58" s="54">
        <v>1.3262955E-2</v>
      </c>
      <c r="AH58" s="54">
        <v>9.2413410000000001E-3</v>
      </c>
      <c r="AI58" s="54">
        <v>8.2056290000000007E-3</v>
      </c>
      <c r="AJ58" s="54">
        <v>1.0653510999999999E-2</v>
      </c>
      <c r="AK58" s="54">
        <v>8.2855299999999993E-3</v>
      </c>
      <c r="AL58" s="54">
        <v>1.7166153999999999E-2</v>
      </c>
      <c r="AM58" s="54">
        <v>9.8414969999999994E-3</v>
      </c>
      <c r="AN58" s="54">
        <v>1.3407377E-2</v>
      </c>
      <c r="AO58" s="54">
        <v>6.989103E-3</v>
      </c>
      <c r="AP58" s="54">
        <v>1.4489337999999999E-2</v>
      </c>
      <c r="AQ58" s="54">
        <v>9.266214E-3</v>
      </c>
      <c r="AR58" s="54">
        <v>1.1062984999999999E-2</v>
      </c>
      <c r="AS58" s="54">
        <v>7.8251919999999999E-3</v>
      </c>
      <c r="AT58" s="54">
        <v>1.2273591E-2</v>
      </c>
      <c r="AU58" s="54">
        <v>8.2110759999999994E-3</v>
      </c>
      <c r="AV58" s="54">
        <v>1.2291585000000001E-2</v>
      </c>
      <c r="AW58" s="54">
        <v>1.1843329E-2</v>
      </c>
      <c r="AX58" s="54">
        <v>1.0846161E-2</v>
      </c>
      <c r="AY58" s="54">
        <v>7.6167739999999998E-3</v>
      </c>
      <c r="AZ58" s="54">
        <v>1.5375987000000001E-2</v>
      </c>
      <c r="BA58" s="54">
        <v>1.0140776000000001E-2</v>
      </c>
    </row>
    <row r="59" spans="1:53" x14ac:dyDescent="0.2">
      <c r="A59" s="54">
        <v>10.558659218000001</v>
      </c>
      <c r="B59" s="54">
        <v>1.1625198E-2</v>
      </c>
      <c r="C59" s="54">
        <v>7.3936080000000003E-3</v>
      </c>
      <c r="D59" s="54">
        <v>1.0789383E-2</v>
      </c>
      <c r="E59" s="54">
        <v>1.6728532000000001E-2</v>
      </c>
      <c r="F59" s="54">
        <v>1.8367761E-2</v>
      </c>
      <c r="G59" s="54">
        <v>1.4143490999999999E-2</v>
      </c>
      <c r="H59" s="54">
        <v>9.4329080000000003E-3</v>
      </c>
      <c r="I59" s="54">
        <v>9.3612469999999996E-3</v>
      </c>
      <c r="J59" s="54">
        <v>1.1201793E-2</v>
      </c>
      <c r="K59" s="54">
        <v>8.838907E-3</v>
      </c>
      <c r="L59" s="54">
        <v>1.4475429E-2</v>
      </c>
      <c r="M59" s="54">
        <v>5.7597239999999999E-3</v>
      </c>
      <c r="N59" s="54">
        <v>6.7356400000000002E-3</v>
      </c>
      <c r="O59" s="54">
        <v>5.6864619999999998E-3</v>
      </c>
      <c r="P59" s="54">
        <v>1.4215053E-2</v>
      </c>
      <c r="Q59" s="54">
        <v>8.7820780000000005E-3</v>
      </c>
      <c r="R59" s="54">
        <v>9.3280770000000006E-3</v>
      </c>
      <c r="S59" s="54">
        <v>8.6264859999999992E-3</v>
      </c>
      <c r="T59" s="54">
        <v>5.7708250000000003E-3</v>
      </c>
      <c r="U59" s="54">
        <v>8.7192490000000001E-3</v>
      </c>
      <c r="V59" s="54">
        <v>9.0719129999999992E-3</v>
      </c>
      <c r="W59" s="54">
        <v>8.8574780000000002E-3</v>
      </c>
      <c r="X59" s="54">
        <v>7.4771309999999997E-3</v>
      </c>
      <c r="Y59" s="54">
        <v>7.6598400000000002E-3</v>
      </c>
      <c r="Z59" s="54">
        <v>9.2157070000000001E-3</v>
      </c>
      <c r="AA59" s="54">
        <v>9.4531300000000006E-3</v>
      </c>
      <c r="AB59" s="54">
        <v>6.6188549999999999E-3</v>
      </c>
      <c r="AC59" s="54">
        <v>6.8576940000000001E-3</v>
      </c>
      <c r="AD59" s="54">
        <v>8.6412299999999997E-3</v>
      </c>
      <c r="AE59" s="54">
        <v>1.0499665E-2</v>
      </c>
      <c r="AF59" s="54">
        <v>8.5163730000000007E-3</v>
      </c>
      <c r="AG59" s="54">
        <v>1.1543393000000001E-2</v>
      </c>
      <c r="AH59" s="54">
        <v>9.9938600000000002E-3</v>
      </c>
      <c r="AI59" s="54">
        <v>7.6588639999999996E-3</v>
      </c>
      <c r="AJ59" s="54">
        <v>9.9656910000000005E-3</v>
      </c>
      <c r="AK59" s="54">
        <v>7.1480889999999998E-3</v>
      </c>
      <c r="AL59" s="54">
        <v>1.7582250000000001E-2</v>
      </c>
      <c r="AM59" s="54">
        <v>8.9193069999999996E-3</v>
      </c>
      <c r="AN59" s="54">
        <v>1.3218156E-2</v>
      </c>
      <c r="AO59" s="54">
        <v>6.1435630000000003E-3</v>
      </c>
      <c r="AP59" s="54">
        <v>1.1845649999999999E-2</v>
      </c>
      <c r="AQ59" s="54">
        <v>9.4592110000000004E-3</v>
      </c>
      <c r="AR59" s="54">
        <v>1.0247315999999999E-2</v>
      </c>
      <c r="AS59" s="54">
        <v>9.6478439999999992E-3</v>
      </c>
      <c r="AT59" s="54">
        <v>1.1554335000000001E-2</v>
      </c>
      <c r="AU59" s="54">
        <v>7.9135019999999993E-3</v>
      </c>
      <c r="AV59" s="54">
        <v>1.2826723E-2</v>
      </c>
      <c r="AW59" s="54">
        <v>1.3642138E-2</v>
      </c>
      <c r="AX59" s="54">
        <v>1.0938326999999999E-2</v>
      </c>
      <c r="AY59" s="54">
        <v>7.5706810000000001E-3</v>
      </c>
      <c r="AZ59" s="54">
        <v>1.2993941E-2</v>
      </c>
      <c r="BA59" s="54">
        <v>8.0979050000000007E-3</v>
      </c>
    </row>
    <row r="60" spans="1:53" x14ac:dyDescent="0.2">
      <c r="A60" s="54">
        <v>11.564245809999999</v>
      </c>
      <c r="B60" s="54">
        <v>1.2526147E-2</v>
      </c>
      <c r="C60" s="54">
        <v>6.6668939999999996E-3</v>
      </c>
      <c r="D60" s="54">
        <v>1.0173913E-2</v>
      </c>
      <c r="E60" s="54">
        <v>1.7188439999999999E-2</v>
      </c>
      <c r="F60" s="54">
        <v>1.5374779999999999E-2</v>
      </c>
      <c r="G60" s="54">
        <v>1.3207073999999999E-2</v>
      </c>
      <c r="H60" s="54">
        <v>1.0074544E-2</v>
      </c>
      <c r="I60" s="54">
        <v>9.0732350000000007E-3</v>
      </c>
      <c r="J60" s="54">
        <v>9.7464560000000006E-3</v>
      </c>
      <c r="K60" s="54">
        <v>8.7960699999999996E-3</v>
      </c>
      <c r="L60" s="54">
        <v>1.6415181000000001E-2</v>
      </c>
      <c r="M60" s="54">
        <v>7.2283030000000002E-3</v>
      </c>
      <c r="N60" s="54">
        <v>6.571192E-3</v>
      </c>
      <c r="O60" s="54">
        <v>5.7629650000000001E-3</v>
      </c>
      <c r="P60" s="54">
        <v>1.3246933000000001E-2</v>
      </c>
      <c r="Q60" s="54">
        <v>7.9793429999999999E-3</v>
      </c>
      <c r="R60" s="54">
        <v>8.5616249999999998E-3</v>
      </c>
      <c r="S60" s="54">
        <v>8.6765450000000008E-3</v>
      </c>
      <c r="T60" s="54">
        <v>5.2120150000000004E-3</v>
      </c>
      <c r="U60" s="54">
        <v>7.7442489999999999E-3</v>
      </c>
      <c r="V60" s="54">
        <v>8.6314059999999995E-3</v>
      </c>
      <c r="W60" s="54">
        <v>7.8519729999999999E-3</v>
      </c>
      <c r="X60" s="54">
        <v>7.2910070000000004E-3</v>
      </c>
      <c r="Y60" s="54">
        <v>7.4398299999999997E-3</v>
      </c>
      <c r="Z60" s="54">
        <v>9.3801530000000004E-3</v>
      </c>
      <c r="AA60" s="54">
        <v>8.7382540000000009E-3</v>
      </c>
      <c r="AB60" s="54">
        <v>5.51704E-3</v>
      </c>
      <c r="AC60" s="54">
        <v>6.8106809999999999E-3</v>
      </c>
      <c r="AD60" s="54">
        <v>8.4430340000000003E-3</v>
      </c>
      <c r="AE60" s="54">
        <v>1.033718E-2</v>
      </c>
      <c r="AF60" s="54">
        <v>8.5655079999999995E-3</v>
      </c>
      <c r="AG60" s="54">
        <v>9.6926800000000004E-3</v>
      </c>
      <c r="AH60" s="54">
        <v>1.0040889000000001E-2</v>
      </c>
      <c r="AI60" s="54">
        <v>7.1935389999999997E-3</v>
      </c>
      <c r="AJ60" s="54">
        <v>8.4219299999999993E-3</v>
      </c>
      <c r="AK60" s="54">
        <v>6.2746310000000001E-3</v>
      </c>
      <c r="AL60" s="54">
        <v>1.732883E-2</v>
      </c>
      <c r="AM60" s="54">
        <v>8.0127489999999996E-3</v>
      </c>
      <c r="AN60" s="54">
        <v>1.0698496E-2</v>
      </c>
      <c r="AO60" s="54">
        <v>5.4918129999999999E-3</v>
      </c>
      <c r="AP60" s="54">
        <v>1.0945475E-2</v>
      </c>
      <c r="AQ60" s="54">
        <v>8.5490199999999992E-3</v>
      </c>
      <c r="AR60" s="54">
        <v>9.2873880000000006E-3</v>
      </c>
      <c r="AS60" s="54">
        <v>1.1399012E-2</v>
      </c>
      <c r="AT60" s="54">
        <v>1.2335245999999999E-2</v>
      </c>
      <c r="AU60" s="54">
        <v>8.4536980000000008E-3</v>
      </c>
      <c r="AV60" s="54">
        <v>1.2255553000000001E-2</v>
      </c>
      <c r="AW60" s="54">
        <v>1.5688471999999998E-2</v>
      </c>
      <c r="AX60" s="54">
        <v>9.6084139999999991E-3</v>
      </c>
      <c r="AY60" s="54">
        <v>7.008757E-3</v>
      </c>
      <c r="AZ60" s="54">
        <v>1.2674115E-2</v>
      </c>
      <c r="BA60" s="54">
        <v>6.7359220000000001E-3</v>
      </c>
    </row>
    <row r="61" spans="1:53" x14ac:dyDescent="0.2">
      <c r="A61" s="54">
        <v>12.569832401999999</v>
      </c>
      <c r="B61" s="54">
        <v>1.0345968000000001E-2</v>
      </c>
      <c r="C61" s="54">
        <v>6.0767959999999998E-3</v>
      </c>
      <c r="D61" s="54">
        <v>1.1183769E-2</v>
      </c>
      <c r="E61" s="54">
        <v>1.6888199999999999E-2</v>
      </c>
      <c r="F61" s="54">
        <v>1.2281273000000001E-2</v>
      </c>
      <c r="G61" s="54">
        <v>1.1708121E-2</v>
      </c>
      <c r="H61" s="54">
        <v>1.1449073000000001E-2</v>
      </c>
      <c r="I61" s="54">
        <v>8.9529950000000001E-3</v>
      </c>
      <c r="J61" s="54">
        <v>8.6096720000000005E-3</v>
      </c>
      <c r="K61" s="54">
        <v>7.9255639999999995E-3</v>
      </c>
      <c r="L61" s="54">
        <v>1.6650499999999999E-2</v>
      </c>
      <c r="M61" s="54">
        <v>6.6543560000000002E-3</v>
      </c>
      <c r="N61" s="54">
        <v>6.16681E-3</v>
      </c>
      <c r="O61" s="54">
        <v>5.3790260000000003E-3</v>
      </c>
      <c r="P61" s="54">
        <v>1.0821974999999999E-2</v>
      </c>
      <c r="Q61" s="54">
        <v>7.7116770000000001E-3</v>
      </c>
      <c r="R61" s="54">
        <v>7.2924469999999996E-3</v>
      </c>
      <c r="S61" s="54">
        <v>8.3734099999999995E-3</v>
      </c>
      <c r="T61" s="54">
        <v>5.4747399999999996E-3</v>
      </c>
      <c r="U61" s="54">
        <v>7.5646589999999996E-3</v>
      </c>
      <c r="V61" s="54">
        <v>7.9277159999999996E-3</v>
      </c>
      <c r="W61" s="54">
        <v>7.9868379999999996E-3</v>
      </c>
      <c r="X61" s="54">
        <v>7.5629429999999999E-3</v>
      </c>
      <c r="Y61" s="54">
        <v>7.3051979999999997E-3</v>
      </c>
      <c r="Z61" s="54">
        <v>8.3347520000000008E-3</v>
      </c>
      <c r="AA61" s="54">
        <v>8.0413210000000006E-3</v>
      </c>
      <c r="AB61" s="54">
        <v>5.232853E-3</v>
      </c>
      <c r="AC61" s="54">
        <v>6.7845700000000002E-3</v>
      </c>
      <c r="AD61" s="54">
        <v>8.7753959999999995E-3</v>
      </c>
      <c r="AE61" s="54">
        <v>9.6544539999999998E-3</v>
      </c>
      <c r="AF61" s="54">
        <v>8.3962140000000008E-3</v>
      </c>
      <c r="AG61" s="54">
        <v>8.9849730000000003E-3</v>
      </c>
      <c r="AH61" s="54">
        <v>8.4125950000000001E-3</v>
      </c>
      <c r="AI61" s="54">
        <v>7.1380150000000002E-3</v>
      </c>
      <c r="AJ61" s="54">
        <v>6.444165E-3</v>
      </c>
      <c r="AK61" s="54">
        <v>6.831831E-3</v>
      </c>
      <c r="AL61" s="54">
        <v>1.5902262E-2</v>
      </c>
      <c r="AM61" s="54">
        <v>7.3567210000000001E-3</v>
      </c>
      <c r="AN61" s="54">
        <v>9.5614140000000007E-3</v>
      </c>
      <c r="AO61" s="54">
        <v>5.2220460000000002E-3</v>
      </c>
      <c r="AP61" s="54">
        <v>1.1169940999999999E-2</v>
      </c>
      <c r="AQ61" s="54">
        <v>7.6545570000000002E-3</v>
      </c>
      <c r="AR61" s="54">
        <v>8.4585870000000001E-3</v>
      </c>
      <c r="AS61" s="54">
        <v>1.1899727000000001E-2</v>
      </c>
      <c r="AT61" s="54">
        <v>1.0267821E-2</v>
      </c>
      <c r="AU61" s="54">
        <v>8.9437639999999999E-3</v>
      </c>
      <c r="AV61" s="54">
        <v>1.2322141E-2</v>
      </c>
      <c r="AW61" s="54">
        <v>1.5823447000000001E-2</v>
      </c>
      <c r="AX61" s="54">
        <v>8.2445390000000004E-3</v>
      </c>
      <c r="AY61" s="54">
        <v>6.5618350000000002E-3</v>
      </c>
      <c r="AZ61" s="54">
        <v>1.2525184999999999E-2</v>
      </c>
      <c r="BA61" s="54">
        <v>6.1617419999999996E-3</v>
      </c>
    </row>
    <row r="62" spans="1:53" x14ac:dyDescent="0.2">
      <c r="A62" s="54">
        <v>13.575418994</v>
      </c>
      <c r="B62" s="54">
        <v>8.9109819999999996E-3</v>
      </c>
      <c r="C62" s="54">
        <v>6.2007299999999998E-3</v>
      </c>
      <c r="D62" s="54">
        <v>1.0939117999999999E-2</v>
      </c>
      <c r="E62" s="54">
        <v>1.6284501999999999E-2</v>
      </c>
      <c r="F62" s="54">
        <v>1.1045025E-2</v>
      </c>
      <c r="G62" s="54">
        <v>1.0454471999999999E-2</v>
      </c>
      <c r="H62" s="54">
        <v>1.0675617E-2</v>
      </c>
      <c r="I62" s="54">
        <v>9.2084079999999995E-3</v>
      </c>
      <c r="J62" s="54">
        <v>8.0213980000000008E-3</v>
      </c>
      <c r="K62" s="54">
        <v>8.5146260000000008E-3</v>
      </c>
      <c r="L62" s="54">
        <v>1.6100878999999998E-2</v>
      </c>
      <c r="M62" s="54">
        <v>6.5298639999999998E-3</v>
      </c>
      <c r="N62" s="54">
        <v>5.9342489999999999E-3</v>
      </c>
      <c r="O62" s="54">
        <v>5.8171400000000002E-3</v>
      </c>
      <c r="P62" s="54">
        <v>1.0375931999999999E-2</v>
      </c>
      <c r="Q62" s="54">
        <v>8.8930729999999996E-3</v>
      </c>
      <c r="R62" s="54">
        <v>6.6147619999999997E-3</v>
      </c>
      <c r="S62" s="54">
        <v>8.3311059999999996E-3</v>
      </c>
      <c r="T62" s="54">
        <v>5.3764779999999996E-3</v>
      </c>
      <c r="U62" s="54">
        <v>7.670166E-3</v>
      </c>
      <c r="V62" s="54">
        <v>7.5557840000000003E-3</v>
      </c>
      <c r="W62" s="54">
        <v>7.1599189999999998E-3</v>
      </c>
      <c r="X62" s="54">
        <v>6.9836480000000003E-3</v>
      </c>
      <c r="Y62" s="54">
        <v>6.751473E-3</v>
      </c>
      <c r="Z62" s="54">
        <v>8.074431E-3</v>
      </c>
      <c r="AA62" s="54">
        <v>7.8375270000000004E-3</v>
      </c>
      <c r="AB62" s="54">
        <v>5.1066169999999999E-3</v>
      </c>
      <c r="AC62" s="54">
        <v>6.6230869999999997E-3</v>
      </c>
      <c r="AD62" s="54">
        <v>8.7169329999999996E-3</v>
      </c>
      <c r="AE62" s="54">
        <v>1.0445115E-2</v>
      </c>
      <c r="AF62" s="54">
        <v>7.1357440000000003E-3</v>
      </c>
      <c r="AG62" s="54">
        <v>7.894992E-3</v>
      </c>
      <c r="AH62" s="54">
        <v>8.045923E-3</v>
      </c>
      <c r="AI62" s="54">
        <v>6.879151E-3</v>
      </c>
      <c r="AJ62" s="54">
        <v>5.4264059999999999E-3</v>
      </c>
      <c r="AK62" s="54">
        <v>6.4336159999999996E-3</v>
      </c>
      <c r="AL62" s="54">
        <v>1.4338642E-2</v>
      </c>
      <c r="AM62" s="54">
        <v>6.2784049999999999E-3</v>
      </c>
      <c r="AN62" s="54">
        <v>1.0775440000000001E-2</v>
      </c>
      <c r="AO62" s="54">
        <v>5.1398260000000001E-3</v>
      </c>
      <c r="AP62" s="54">
        <v>1.1955558E-2</v>
      </c>
      <c r="AQ62" s="54">
        <v>7.6154539999999998E-3</v>
      </c>
      <c r="AR62" s="54">
        <v>8.2817619999999998E-3</v>
      </c>
      <c r="AS62" s="54">
        <v>1.0898226E-2</v>
      </c>
      <c r="AT62" s="54">
        <v>9.2754310000000006E-3</v>
      </c>
      <c r="AU62" s="54">
        <v>8.8861610000000001E-3</v>
      </c>
      <c r="AV62" s="54">
        <v>1.1215404E-2</v>
      </c>
      <c r="AW62" s="54">
        <v>1.2809064E-2</v>
      </c>
      <c r="AX62" s="54">
        <v>7.4075479999999999E-3</v>
      </c>
      <c r="AY62" s="54">
        <v>6.4185989999999997E-3</v>
      </c>
      <c r="AZ62" s="54">
        <v>1.235583E-2</v>
      </c>
      <c r="BA62" s="54">
        <v>6.3544040000000001E-3</v>
      </c>
    </row>
    <row r="63" spans="1:53" x14ac:dyDescent="0.2">
      <c r="A63" s="54">
        <v>14.581005587</v>
      </c>
      <c r="B63" s="54">
        <v>8.3397509999999994E-3</v>
      </c>
      <c r="C63" s="54">
        <v>6.1550440000000001E-3</v>
      </c>
      <c r="D63" s="54">
        <v>1.2024435E-2</v>
      </c>
      <c r="E63" s="54">
        <v>1.4976847E-2</v>
      </c>
      <c r="F63" s="54">
        <v>1.0015517999999999E-2</v>
      </c>
      <c r="G63" s="54">
        <v>9.1908779999999995E-3</v>
      </c>
      <c r="H63" s="54">
        <v>9.1347029999999992E-3</v>
      </c>
      <c r="I63" s="54">
        <v>8.1700690000000003E-3</v>
      </c>
      <c r="J63" s="54">
        <v>7.6508110000000004E-3</v>
      </c>
      <c r="K63" s="54">
        <v>9.1822109999999992E-3</v>
      </c>
      <c r="L63" s="54">
        <v>1.3746988999999999E-2</v>
      </c>
      <c r="M63" s="54">
        <v>6.6548199999999997E-3</v>
      </c>
      <c r="N63" s="54">
        <v>5.6343699999999997E-3</v>
      </c>
      <c r="O63" s="54">
        <v>5.2612539999999999E-3</v>
      </c>
      <c r="P63" s="54">
        <v>9.8590740000000007E-3</v>
      </c>
      <c r="Q63" s="54">
        <v>1.1487133E-2</v>
      </c>
      <c r="R63" s="54">
        <v>6.0855780000000003E-3</v>
      </c>
      <c r="S63" s="54">
        <v>7.9283889999999992E-3</v>
      </c>
      <c r="T63" s="54">
        <v>5.3897169999999996E-3</v>
      </c>
      <c r="U63" s="54">
        <v>7.3772509999999996E-3</v>
      </c>
      <c r="V63" s="54">
        <v>7.6375779999999999E-3</v>
      </c>
      <c r="W63" s="54">
        <v>7.0760830000000004E-3</v>
      </c>
      <c r="X63" s="54">
        <v>6.0726909999999999E-3</v>
      </c>
      <c r="Y63" s="54">
        <v>6.618138E-3</v>
      </c>
      <c r="Z63" s="54">
        <v>6.8741369999999998E-3</v>
      </c>
      <c r="AA63" s="54">
        <v>7.2718870000000003E-3</v>
      </c>
      <c r="AB63" s="54">
        <v>5.6854920000000003E-3</v>
      </c>
      <c r="AC63" s="54">
        <v>6.2631099999999997E-3</v>
      </c>
      <c r="AD63" s="54">
        <v>8.272237E-3</v>
      </c>
      <c r="AE63" s="54">
        <v>9.9434069999999996E-3</v>
      </c>
      <c r="AF63" s="54">
        <v>6.048299E-3</v>
      </c>
      <c r="AG63" s="54">
        <v>7.8452569999999996E-3</v>
      </c>
      <c r="AH63" s="54">
        <v>8.1360070000000007E-3</v>
      </c>
      <c r="AI63" s="54">
        <v>6.7447160000000004E-3</v>
      </c>
      <c r="AJ63" s="54">
        <v>6.3191150000000001E-3</v>
      </c>
      <c r="AK63" s="54">
        <v>5.6960889999999997E-3</v>
      </c>
      <c r="AL63" s="54">
        <v>1.1964004E-2</v>
      </c>
      <c r="AM63" s="54">
        <v>5.5499030000000001E-3</v>
      </c>
      <c r="AN63" s="54">
        <v>1.2673317999999999E-2</v>
      </c>
      <c r="AO63" s="54">
        <v>5.1890349999999998E-3</v>
      </c>
      <c r="AP63" s="54">
        <v>1.2640899000000001E-2</v>
      </c>
      <c r="AQ63" s="54">
        <v>7.4918579999999997E-3</v>
      </c>
      <c r="AR63" s="54">
        <v>8.1013690000000006E-3</v>
      </c>
      <c r="AS63" s="54">
        <v>9.7231190000000006E-3</v>
      </c>
      <c r="AT63" s="54">
        <v>8.4248710000000004E-3</v>
      </c>
      <c r="AU63" s="54">
        <v>8.3654330000000002E-3</v>
      </c>
      <c r="AV63" s="54">
        <v>1.0738823E-2</v>
      </c>
      <c r="AW63" s="54">
        <v>8.1575250000000005E-3</v>
      </c>
      <c r="AX63" s="54">
        <v>7.1564300000000001E-3</v>
      </c>
      <c r="AY63" s="54">
        <v>6.1761079999999996E-3</v>
      </c>
      <c r="AZ63" s="54">
        <v>1.2060468E-2</v>
      </c>
      <c r="BA63" s="54">
        <v>7.396087E-3</v>
      </c>
    </row>
    <row r="64" spans="1:53" x14ac:dyDescent="0.2">
      <c r="A64" s="54">
        <v>15.586592179</v>
      </c>
      <c r="B64" s="54">
        <v>8.5801720000000005E-3</v>
      </c>
      <c r="C64" s="54">
        <v>6.4529230000000002E-3</v>
      </c>
      <c r="D64" s="54">
        <v>1.1780407E-2</v>
      </c>
      <c r="E64" s="54">
        <v>1.4492814999999999E-2</v>
      </c>
      <c r="F64" s="54">
        <v>9.3582279999999997E-3</v>
      </c>
      <c r="G64" s="54">
        <v>8.7900430000000009E-3</v>
      </c>
      <c r="H64" s="54">
        <v>9.2450199999999996E-3</v>
      </c>
      <c r="I64" s="54">
        <v>7.331377E-3</v>
      </c>
      <c r="J64" s="54">
        <v>7.9565599999999997E-3</v>
      </c>
      <c r="K64" s="54">
        <v>7.9634219999999995E-3</v>
      </c>
      <c r="L64" s="54">
        <v>1.1334650999999999E-2</v>
      </c>
      <c r="M64" s="54">
        <v>6.7169040000000001E-3</v>
      </c>
      <c r="N64" s="54">
        <v>5.5412830000000001E-3</v>
      </c>
      <c r="O64" s="54">
        <v>5.346361E-3</v>
      </c>
      <c r="P64" s="54">
        <v>9.4679010000000008E-3</v>
      </c>
      <c r="Q64" s="54">
        <v>1.2251234999999999E-2</v>
      </c>
      <c r="R64" s="54">
        <v>5.2948489999999999E-3</v>
      </c>
      <c r="S64" s="54">
        <v>7.9524030000000002E-3</v>
      </c>
      <c r="T64" s="54">
        <v>5.6026820000000003E-3</v>
      </c>
      <c r="U64" s="54">
        <v>6.6938529999999996E-3</v>
      </c>
      <c r="V64" s="54">
        <v>6.8689859999999997E-3</v>
      </c>
      <c r="W64" s="54">
        <v>7.1764369999999999E-3</v>
      </c>
      <c r="X64" s="54">
        <v>6.4746509999999997E-3</v>
      </c>
      <c r="Y64" s="54">
        <v>6.4689689999999998E-3</v>
      </c>
      <c r="Z64" s="54">
        <v>5.6444039999999996E-3</v>
      </c>
      <c r="AA64" s="54">
        <v>6.6989099999999998E-3</v>
      </c>
      <c r="AB64" s="54">
        <v>6.1045759999999996E-3</v>
      </c>
      <c r="AC64" s="54">
        <v>6.2054889999999998E-3</v>
      </c>
      <c r="AD64" s="54">
        <v>7.4612330000000003E-3</v>
      </c>
      <c r="AE64" s="54">
        <v>1.063527E-2</v>
      </c>
      <c r="AF64" s="54">
        <v>6.5430849999999997E-3</v>
      </c>
      <c r="AG64" s="54">
        <v>7.6117629999999997E-3</v>
      </c>
      <c r="AH64" s="54">
        <v>6.9124190000000004E-3</v>
      </c>
      <c r="AI64" s="54">
        <v>6.9875750000000002E-3</v>
      </c>
      <c r="AJ64" s="54">
        <v>8.98703E-3</v>
      </c>
      <c r="AK64" s="54">
        <v>5.8679129999999998E-3</v>
      </c>
      <c r="AL64" s="54">
        <v>1.1341225E-2</v>
      </c>
      <c r="AM64" s="54">
        <v>5.2386860000000002E-3</v>
      </c>
      <c r="AN64" s="54">
        <v>1.2146952000000001E-2</v>
      </c>
      <c r="AO64" s="54">
        <v>5.0718489999999998E-3</v>
      </c>
      <c r="AP64" s="54">
        <v>1.3898435000000001E-2</v>
      </c>
      <c r="AQ64" s="54">
        <v>7.464437E-3</v>
      </c>
      <c r="AR64" s="54">
        <v>7.8516390000000005E-3</v>
      </c>
      <c r="AS64" s="54">
        <v>7.7969140000000003E-3</v>
      </c>
      <c r="AT64" s="54">
        <v>6.4986460000000003E-3</v>
      </c>
      <c r="AU64" s="54">
        <v>8.0343789999999995E-3</v>
      </c>
      <c r="AV64" s="54">
        <v>1.037716E-2</v>
      </c>
      <c r="AW64" s="54">
        <v>6.0083109999999997E-3</v>
      </c>
      <c r="AX64" s="54">
        <v>7.1332840000000002E-3</v>
      </c>
      <c r="AY64" s="54">
        <v>6.3633910000000004E-3</v>
      </c>
      <c r="AZ64" s="54">
        <v>1.2242161999999999E-2</v>
      </c>
      <c r="BA64" s="54">
        <v>8.2445829999999998E-3</v>
      </c>
    </row>
    <row r="65" spans="1:53" x14ac:dyDescent="0.2">
      <c r="A65" s="54">
        <v>16.592178771</v>
      </c>
      <c r="B65" s="54">
        <v>8.1557420000000005E-3</v>
      </c>
      <c r="C65" s="54">
        <v>6.2716250000000003E-3</v>
      </c>
      <c r="D65" s="54">
        <v>1.0911456999999999E-2</v>
      </c>
      <c r="E65" s="54">
        <v>1.2792461E-2</v>
      </c>
      <c r="F65" s="54">
        <v>1.0118235E-2</v>
      </c>
      <c r="G65" s="54">
        <v>8.103519E-3</v>
      </c>
      <c r="H65" s="54">
        <v>8.7427210000000002E-3</v>
      </c>
      <c r="I65" s="54">
        <v>6.6331749999999998E-3</v>
      </c>
      <c r="J65" s="54">
        <v>7.958484E-3</v>
      </c>
      <c r="K65" s="54">
        <v>7.1207909999999996E-3</v>
      </c>
      <c r="L65" s="54">
        <v>1.0026973999999999E-2</v>
      </c>
      <c r="M65" s="54">
        <v>5.8763959999999999E-3</v>
      </c>
      <c r="N65" s="54">
        <v>5.2782810000000001E-3</v>
      </c>
      <c r="O65" s="54">
        <v>6.0420220000000002E-3</v>
      </c>
      <c r="P65" s="54">
        <v>9.7352370000000008E-3</v>
      </c>
      <c r="Q65" s="54">
        <v>1.3060415000000001E-2</v>
      </c>
      <c r="R65" s="54">
        <v>4.6010180000000001E-3</v>
      </c>
      <c r="S65" s="54">
        <v>7.6812440000000003E-3</v>
      </c>
      <c r="T65" s="54">
        <v>5.7101030000000002E-3</v>
      </c>
      <c r="U65" s="54">
        <v>5.9512610000000002E-3</v>
      </c>
      <c r="V65" s="54">
        <v>6.2971060000000002E-3</v>
      </c>
      <c r="W65" s="54">
        <v>7.5798130000000003E-3</v>
      </c>
      <c r="X65" s="54">
        <v>5.3584690000000003E-3</v>
      </c>
      <c r="Y65" s="54">
        <v>6.0796770000000003E-3</v>
      </c>
      <c r="Z65" s="54">
        <v>5.540026E-3</v>
      </c>
      <c r="AA65" s="54">
        <v>5.8542739999999996E-3</v>
      </c>
      <c r="AB65" s="54">
        <v>6.4238680000000001E-3</v>
      </c>
      <c r="AC65" s="54">
        <v>6.3039250000000002E-3</v>
      </c>
      <c r="AD65" s="54">
        <v>7.1229290000000001E-3</v>
      </c>
      <c r="AE65" s="54">
        <v>9.2718179999999994E-3</v>
      </c>
      <c r="AF65" s="54">
        <v>6.5724750000000004E-3</v>
      </c>
      <c r="AG65" s="54">
        <v>7.2927570000000004E-3</v>
      </c>
      <c r="AH65" s="54">
        <v>6.0256090000000003E-3</v>
      </c>
      <c r="AI65" s="54">
        <v>7.1189419999999996E-3</v>
      </c>
      <c r="AJ65" s="54">
        <v>1.1378472000000001E-2</v>
      </c>
      <c r="AK65" s="54">
        <v>5.6042330000000001E-3</v>
      </c>
      <c r="AL65" s="54">
        <v>1.0858548000000001E-2</v>
      </c>
      <c r="AM65" s="54">
        <v>5.4702509999999998E-3</v>
      </c>
      <c r="AN65" s="54">
        <v>9.6166489999999997E-3</v>
      </c>
      <c r="AO65" s="54">
        <v>5.3394760000000001E-3</v>
      </c>
      <c r="AP65" s="54">
        <v>1.5010724E-2</v>
      </c>
      <c r="AQ65" s="54">
        <v>6.8079259999999997E-3</v>
      </c>
      <c r="AR65" s="54">
        <v>7.7796089999999998E-3</v>
      </c>
      <c r="AS65" s="54">
        <v>6.4045730000000002E-3</v>
      </c>
      <c r="AT65" s="54">
        <v>6.2736179999999999E-3</v>
      </c>
      <c r="AU65" s="54">
        <v>7.6179059999999998E-3</v>
      </c>
      <c r="AV65" s="54">
        <v>1.0150052E-2</v>
      </c>
      <c r="AW65" s="54">
        <v>6.6998470000000001E-3</v>
      </c>
      <c r="AX65" s="54">
        <v>6.7451760000000003E-3</v>
      </c>
      <c r="AY65" s="54">
        <v>6.3836509999999997E-3</v>
      </c>
      <c r="AZ65" s="54">
        <v>1.1248387E-2</v>
      </c>
      <c r="BA65" s="54">
        <v>7.7998959999999997E-3</v>
      </c>
    </row>
    <row r="66" spans="1:53" x14ac:dyDescent="0.2">
      <c r="A66" s="54">
        <v>17.597765363000001</v>
      </c>
      <c r="B66" s="54">
        <v>7.8588159999999994E-3</v>
      </c>
      <c r="C66" s="54">
        <v>6.1471499999999997E-3</v>
      </c>
      <c r="D66" s="54">
        <v>9.9374489999999992E-3</v>
      </c>
      <c r="E66" s="54">
        <v>1.1182773999999999E-2</v>
      </c>
      <c r="F66" s="54">
        <v>1.1756793E-2</v>
      </c>
      <c r="G66" s="54">
        <v>7.5739090000000002E-3</v>
      </c>
      <c r="H66" s="54">
        <v>7.1747E-3</v>
      </c>
      <c r="I66" s="54">
        <v>6.3800239999999998E-3</v>
      </c>
      <c r="J66" s="54">
        <v>6.9111379999999998E-3</v>
      </c>
      <c r="K66" s="54">
        <v>6.2738730000000001E-3</v>
      </c>
      <c r="L66" s="54">
        <v>9.1797430000000006E-3</v>
      </c>
      <c r="M66" s="54">
        <v>6.2456789999999996E-3</v>
      </c>
      <c r="N66" s="54">
        <v>5.3354309999999999E-3</v>
      </c>
      <c r="O66" s="54">
        <v>5.6792659999999997E-3</v>
      </c>
      <c r="P66" s="54">
        <v>8.2290409999999994E-3</v>
      </c>
      <c r="Q66" s="54">
        <v>1.2548325000000001E-2</v>
      </c>
      <c r="R66" s="54">
        <v>4.5130029999999998E-3</v>
      </c>
      <c r="S66" s="54">
        <v>7.4737199999999997E-3</v>
      </c>
      <c r="T66" s="54">
        <v>5.5060969999999997E-3</v>
      </c>
      <c r="U66" s="54">
        <v>5.9648870000000003E-3</v>
      </c>
      <c r="V66" s="54">
        <v>5.7945619999999996E-3</v>
      </c>
      <c r="W66" s="54">
        <v>7.9018200000000004E-3</v>
      </c>
      <c r="X66" s="54">
        <v>4.5792029999999996E-3</v>
      </c>
      <c r="Y66" s="54">
        <v>6.1873589999999999E-3</v>
      </c>
      <c r="Z66" s="54">
        <v>5.9041500000000004E-3</v>
      </c>
      <c r="AA66" s="54">
        <v>5.5561129999999997E-3</v>
      </c>
      <c r="AB66" s="54">
        <v>7.2536759999999997E-3</v>
      </c>
      <c r="AC66" s="54">
        <v>5.8995319999999999E-3</v>
      </c>
      <c r="AD66" s="54">
        <v>7.2739170000000004E-3</v>
      </c>
      <c r="AE66" s="54">
        <v>8.6985970000000006E-3</v>
      </c>
      <c r="AF66" s="54">
        <v>6.1498270000000001E-3</v>
      </c>
      <c r="AG66" s="54">
        <v>6.9438E-3</v>
      </c>
      <c r="AH66" s="54">
        <v>5.5109809999999999E-3</v>
      </c>
      <c r="AI66" s="54">
        <v>6.6314089999999996E-3</v>
      </c>
      <c r="AJ66" s="54">
        <v>1.1338200999999999E-2</v>
      </c>
      <c r="AK66" s="54">
        <v>4.7530599999999999E-3</v>
      </c>
      <c r="AL66" s="54">
        <v>1.0312193000000001E-2</v>
      </c>
      <c r="AM66" s="54">
        <v>5.2199309999999997E-3</v>
      </c>
      <c r="AN66" s="54">
        <v>8.1228719999999997E-3</v>
      </c>
      <c r="AO66" s="54">
        <v>5.5229889999999998E-3</v>
      </c>
      <c r="AP66" s="54">
        <v>1.4624404000000001E-2</v>
      </c>
      <c r="AQ66" s="54">
        <v>6.7504460000000002E-3</v>
      </c>
      <c r="AR66" s="54">
        <v>7.3700700000000003E-3</v>
      </c>
      <c r="AS66" s="54">
        <v>5.793365E-3</v>
      </c>
      <c r="AT66" s="54">
        <v>6.7250590000000002E-3</v>
      </c>
      <c r="AU66" s="54">
        <v>6.7903299999999998E-3</v>
      </c>
      <c r="AV66" s="54">
        <v>9.9784369999999997E-3</v>
      </c>
      <c r="AW66" s="54">
        <v>8.0562399999999992E-3</v>
      </c>
      <c r="AX66" s="54">
        <v>6.3009809999999998E-3</v>
      </c>
      <c r="AY66" s="54">
        <v>6.1432639999999998E-3</v>
      </c>
      <c r="AZ66" s="54">
        <v>1.0661612000000001E-2</v>
      </c>
      <c r="BA66" s="54">
        <v>6.8014199999999999E-3</v>
      </c>
    </row>
    <row r="67" spans="1:53" x14ac:dyDescent="0.2">
      <c r="A67" s="54">
        <v>18.603351955000001</v>
      </c>
      <c r="B67" s="54">
        <v>6.4295489999999997E-3</v>
      </c>
      <c r="C67" s="54">
        <v>6.3450889999999999E-3</v>
      </c>
      <c r="D67" s="54">
        <v>9.3224599999999994E-3</v>
      </c>
      <c r="E67" s="54">
        <v>9.3837169999999998E-3</v>
      </c>
      <c r="F67" s="54">
        <v>1.2327005E-2</v>
      </c>
      <c r="G67" s="54">
        <v>7.3433889999999996E-3</v>
      </c>
      <c r="H67" s="54">
        <v>6.3523039999999996E-3</v>
      </c>
      <c r="I67" s="54">
        <v>6.4437030000000003E-3</v>
      </c>
      <c r="J67" s="54">
        <v>6.8026800000000002E-3</v>
      </c>
      <c r="K67" s="54">
        <v>6.1232999999999999E-3</v>
      </c>
      <c r="L67" s="54">
        <v>9.6958549999999998E-3</v>
      </c>
      <c r="M67" s="54">
        <v>6.7469230000000002E-3</v>
      </c>
      <c r="N67" s="54">
        <v>4.6909810000000003E-3</v>
      </c>
      <c r="O67" s="54">
        <v>5.7724100000000004E-3</v>
      </c>
      <c r="P67" s="54">
        <v>8.2888409999999999E-3</v>
      </c>
      <c r="Q67" s="54">
        <v>1.0256002E-2</v>
      </c>
      <c r="R67" s="54">
        <v>4.3011120000000002E-3</v>
      </c>
      <c r="S67" s="54">
        <v>7.3209149999999999E-3</v>
      </c>
      <c r="T67" s="54">
        <v>5.1781120000000003E-3</v>
      </c>
      <c r="U67" s="54">
        <v>6.097964E-3</v>
      </c>
      <c r="V67" s="54">
        <v>5.4155050000000001E-3</v>
      </c>
      <c r="W67" s="54">
        <v>7.2818730000000003E-3</v>
      </c>
      <c r="X67" s="54">
        <v>4.2490000000000002E-3</v>
      </c>
      <c r="Y67" s="54">
        <v>5.6219340000000003E-3</v>
      </c>
      <c r="Z67" s="54">
        <v>5.7997730000000003E-3</v>
      </c>
      <c r="AA67" s="54">
        <v>5.2345919999999997E-3</v>
      </c>
      <c r="AB67" s="54">
        <v>7.4553709999999997E-3</v>
      </c>
      <c r="AC67" s="54">
        <v>5.6993590000000002E-3</v>
      </c>
      <c r="AD67" s="54">
        <v>7.8900640000000005E-3</v>
      </c>
      <c r="AE67" s="54">
        <v>8.5241870000000008E-3</v>
      </c>
      <c r="AF67" s="54">
        <v>6.3183730000000004E-3</v>
      </c>
      <c r="AG67" s="54">
        <v>6.4760549999999997E-3</v>
      </c>
      <c r="AH67" s="54">
        <v>5.384369E-3</v>
      </c>
      <c r="AI67" s="54">
        <v>6.6086490000000003E-3</v>
      </c>
      <c r="AJ67" s="54">
        <v>1.0348285E-2</v>
      </c>
      <c r="AK67" s="54">
        <v>4.7628100000000001E-3</v>
      </c>
      <c r="AL67" s="54">
        <v>9.4022840000000003E-3</v>
      </c>
      <c r="AM67" s="54">
        <v>5.0635430000000002E-3</v>
      </c>
      <c r="AN67" s="54">
        <v>6.976945E-3</v>
      </c>
      <c r="AO67" s="54">
        <v>5.5706829999999999E-3</v>
      </c>
      <c r="AP67" s="54">
        <v>1.3819453000000001E-2</v>
      </c>
      <c r="AQ67" s="54">
        <v>6.5109440000000003E-3</v>
      </c>
      <c r="AR67" s="54">
        <v>7.1723309999999997E-3</v>
      </c>
      <c r="AS67" s="54">
        <v>5.6640689999999999E-3</v>
      </c>
      <c r="AT67" s="54">
        <v>7.6036319999999999E-3</v>
      </c>
      <c r="AU67" s="54">
        <v>6.495359E-3</v>
      </c>
      <c r="AV67" s="54">
        <v>8.2130090000000003E-3</v>
      </c>
      <c r="AW67" s="54">
        <v>1.1772466000000001E-2</v>
      </c>
      <c r="AX67" s="54">
        <v>5.869577E-3</v>
      </c>
      <c r="AY67" s="54">
        <v>6.1363989999999998E-3</v>
      </c>
      <c r="AZ67" s="54">
        <v>1.0326047E-2</v>
      </c>
      <c r="BA67" s="54">
        <v>6.0943480000000003E-3</v>
      </c>
    </row>
    <row r="68" spans="1:53" x14ac:dyDescent="0.2">
      <c r="A68" s="54">
        <v>19.608938547000001</v>
      </c>
      <c r="B68" s="54">
        <v>5.7397910000000002E-3</v>
      </c>
      <c r="C68" s="54">
        <v>6.3125059999999998E-3</v>
      </c>
      <c r="D68" s="54">
        <v>8.9688460000000008E-3</v>
      </c>
      <c r="E68" s="54">
        <v>7.3814270000000003E-3</v>
      </c>
      <c r="F68" s="54">
        <v>1.0875765000000001E-2</v>
      </c>
      <c r="G68" s="54">
        <v>7.5334649999999996E-3</v>
      </c>
      <c r="H68" s="54">
        <v>6.6953669999999998E-3</v>
      </c>
      <c r="I68" s="54">
        <v>6.550462E-3</v>
      </c>
      <c r="J68" s="54">
        <v>6.2286850000000003E-3</v>
      </c>
      <c r="K68" s="54">
        <v>6.2895249999999998E-3</v>
      </c>
      <c r="L68" s="54">
        <v>9.5427050000000003E-3</v>
      </c>
      <c r="M68" s="54">
        <v>6.0692430000000002E-3</v>
      </c>
      <c r="N68" s="54">
        <v>4.3078860000000004E-3</v>
      </c>
      <c r="O68" s="54">
        <v>5.3057800000000004E-3</v>
      </c>
      <c r="P68" s="54">
        <v>9.8814420000000007E-3</v>
      </c>
      <c r="Q68" s="54">
        <v>8.4145090000000006E-3</v>
      </c>
      <c r="R68" s="54">
        <v>4.2296030000000002E-3</v>
      </c>
      <c r="S68" s="54">
        <v>6.7502049999999996E-3</v>
      </c>
      <c r="T68" s="54">
        <v>5.217167E-3</v>
      </c>
      <c r="U68" s="54">
        <v>5.6594820000000004E-3</v>
      </c>
      <c r="V68" s="54">
        <v>5.5177840000000004E-3</v>
      </c>
      <c r="W68" s="54">
        <v>6.6983140000000004E-3</v>
      </c>
      <c r="X68" s="54">
        <v>4.4885029999999996E-3</v>
      </c>
      <c r="Y68" s="54">
        <v>5.5274080000000001E-3</v>
      </c>
      <c r="Z68" s="54">
        <v>5.6869069999999997E-3</v>
      </c>
      <c r="AA68" s="54">
        <v>4.5406539999999999E-3</v>
      </c>
      <c r="AB68" s="54">
        <v>7.1546429999999996E-3</v>
      </c>
      <c r="AC68" s="54">
        <v>6.0082030000000002E-3</v>
      </c>
      <c r="AD68" s="54">
        <v>7.3304390000000002E-3</v>
      </c>
      <c r="AE68" s="54">
        <v>7.8230729999999998E-3</v>
      </c>
      <c r="AF68" s="54">
        <v>6.3243199999999996E-3</v>
      </c>
      <c r="AG68" s="54">
        <v>5.7063019999999999E-3</v>
      </c>
      <c r="AH68" s="54">
        <v>4.9151780000000001E-3</v>
      </c>
      <c r="AI68" s="54">
        <v>6.2996049999999998E-3</v>
      </c>
      <c r="AJ68" s="54">
        <v>7.8429320000000004E-3</v>
      </c>
      <c r="AK68" s="54">
        <v>3.906985E-3</v>
      </c>
      <c r="AL68" s="54">
        <v>8.1798789999999993E-3</v>
      </c>
      <c r="AM68" s="54">
        <v>4.8376130000000002E-3</v>
      </c>
      <c r="AN68" s="54">
        <v>6.4355109999999997E-3</v>
      </c>
      <c r="AO68" s="54">
        <v>5.2376690000000004E-3</v>
      </c>
      <c r="AP68" s="54">
        <v>1.2111597999999999E-2</v>
      </c>
      <c r="AQ68" s="54">
        <v>6.2011899999999997E-3</v>
      </c>
      <c r="AR68" s="54">
        <v>6.6932679999999996E-3</v>
      </c>
      <c r="AS68" s="54">
        <v>5.7515680000000003E-3</v>
      </c>
      <c r="AT68" s="54">
        <v>7.6769719999999998E-3</v>
      </c>
      <c r="AU68" s="54">
        <v>6.3356460000000003E-3</v>
      </c>
      <c r="AV68" s="54">
        <v>8.5607050000000001E-3</v>
      </c>
      <c r="AW68" s="54">
        <v>1.2308408E-2</v>
      </c>
      <c r="AX68" s="54">
        <v>5.6786470000000002E-3</v>
      </c>
      <c r="AY68" s="54">
        <v>5.5961839999999997E-3</v>
      </c>
      <c r="AZ68" s="54">
        <v>1.080773E-2</v>
      </c>
      <c r="BA68" s="54">
        <v>5.4471750000000003E-3</v>
      </c>
    </row>
    <row r="69" spans="1:53" x14ac:dyDescent="0.2">
      <c r="A69" s="54">
        <v>20.614525140000001</v>
      </c>
      <c r="B69" s="54">
        <v>5.554392E-3</v>
      </c>
      <c r="C69" s="54">
        <v>6.3686740000000004E-3</v>
      </c>
      <c r="D69" s="54">
        <v>7.8425960000000003E-3</v>
      </c>
      <c r="E69" s="54">
        <v>6.4028770000000004E-3</v>
      </c>
      <c r="F69" s="54">
        <v>9.5041910000000004E-3</v>
      </c>
      <c r="G69" s="54">
        <v>8.1252259999999993E-3</v>
      </c>
      <c r="H69" s="54">
        <v>6.8561209999999997E-3</v>
      </c>
      <c r="I69" s="54">
        <v>6.9468020000000002E-3</v>
      </c>
      <c r="J69" s="54">
        <v>6.0899760000000004E-3</v>
      </c>
      <c r="K69" s="54">
        <v>6.2517780000000004E-3</v>
      </c>
      <c r="L69" s="54">
        <v>8.5956609999999992E-3</v>
      </c>
      <c r="M69" s="54">
        <v>5.2434250000000003E-3</v>
      </c>
      <c r="N69" s="54">
        <v>4.265975E-3</v>
      </c>
      <c r="O69" s="54">
        <v>5.142944E-3</v>
      </c>
      <c r="P69" s="54">
        <v>8.9796500000000005E-3</v>
      </c>
      <c r="Q69" s="54">
        <v>7.4846790000000002E-3</v>
      </c>
      <c r="R69" s="54">
        <v>4.2430849999999997E-3</v>
      </c>
      <c r="S69" s="54">
        <v>6.442578E-3</v>
      </c>
      <c r="T69" s="54">
        <v>5.35258E-3</v>
      </c>
      <c r="U69" s="54">
        <v>5.7355540000000003E-3</v>
      </c>
      <c r="V69" s="54">
        <v>5.4602440000000004E-3</v>
      </c>
      <c r="W69" s="54">
        <v>6.5000320000000002E-3</v>
      </c>
      <c r="X69" s="54">
        <v>4.3828679999999998E-3</v>
      </c>
      <c r="Y69" s="54">
        <v>5.2151979999999999E-3</v>
      </c>
      <c r="Z69" s="54">
        <v>5.4565949999999998E-3</v>
      </c>
      <c r="AA69" s="54">
        <v>4.103471E-3</v>
      </c>
      <c r="AB69" s="54">
        <v>6.8961710000000004E-3</v>
      </c>
      <c r="AC69" s="54">
        <v>6.091572E-3</v>
      </c>
      <c r="AD69" s="54">
        <v>7.00207E-3</v>
      </c>
      <c r="AE69" s="54">
        <v>7.3072199999999997E-3</v>
      </c>
      <c r="AF69" s="54">
        <v>5.1635489999999999E-3</v>
      </c>
      <c r="AG69" s="54">
        <v>6.1289880000000001E-3</v>
      </c>
      <c r="AH69" s="54">
        <v>4.4661149999999997E-3</v>
      </c>
      <c r="AI69" s="54">
        <v>6.1600530000000004E-3</v>
      </c>
      <c r="AJ69" s="54">
        <v>5.781787E-3</v>
      </c>
      <c r="AK69" s="54">
        <v>4.0193329999999999E-3</v>
      </c>
      <c r="AL69" s="54">
        <v>7.2430050000000003E-3</v>
      </c>
      <c r="AM69" s="54">
        <v>4.7230029999999999E-3</v>
      </c>
      <c r="AN69" s="54">
        <v>6.0772830000000002E-3</v>
      </c>
      <c r="AO69" s="54">
        <v>4.7053399999999997E-3</v>
      </c>
      <c r="AP69" s="54">
        <v>1.0170475999999999E-2</v>
      </c>
      <c r="AQ69" s="54">
        <v>5.7719549999999996E-3</v>
      </c>
      <c r="AR69" s="54">
        <v>6.7593499999999999E-3</v>
      </c>
      <c r="AS69" s="54">
        <v>5.9998539999999998E-3</v>
      </c>
      <c r="AT69" s="54">
        <v>7.3146139999999997E-3</v>
      </c>
      <c r="AU69" s="54">
        <v>5.8736659999999996E-3</v>
      </c>
      <c r="AV69" s="54">
        <v>7.7147140000000001E-3</v>
      </c>
      <c r="AW69" s="54">
        <v>1.2964224999999999E-2</v>
      </c>
      <c r="AX69" s="54">
        <v>5.6154059999999999E-3</v>
      </c>
      <c r="AY69" s="54">
        <v>5.1526740000000003E-3</v>
      </c>
      <c r="AZ69" s="54">
        <v>1.0822989999999999E-2</v>
      </c>
      <c r="BA69" s="54">
        <v>4.6302720000000004E-3</v>
      </c>
    </row>
    <row r="70" spans="1:53" x14ac:dyDescent="0.2">
      <c r="A70" s="54">
        <v>21.620111732000002</v>
      </c>
      <c r="B70" s="54">
        <v>5.0145149999999998E-3</v>
      </c>
      <c r="C70" s="54">
        <v>6.1396360000000004E-3</v>
      </c>
      <c r="D70" s="54">
        <v>7.8133630000000003E-3</v>
      </c>
      <c r="E70" s="54">
        <v>5.8922469999999998E-3</v>
      </c>
      <c r="F70" s="54">
        <v>8.9201260000000004E-3</v>
      </c>
      <c r="G70" s="54">
        <v>7.058641E-3</v>
      </c>
      <c r="H70" s="54">
        <v>7.4192939999999999E-3</v>
      </c>
      <c r="I70" s="54">
        <v>7.3582049999999996E-3</v>
      </c>
      <c r="J70" s="54">
        <v>5.954188E-3</v>
      </c>
      <c r="K70" s="54">
        <v>5.3642739999999996E-3</v>
      </c>
      <c r="L70" s="54">
        <v>8.1172629999999996E-3</v>
      </c>
      <c r="M70" s="54">
        <v>5.0913579999999998E-3</v>
      </c>
      <c r="N70" s="54">
        <v>4.2551220000000001E-3</v>
      </c>
      <c r="O70" s="54">
        <v>5.2942650000000003E-3</v>
      </c>
      <c r="P70" s="54">
        <v>7.4890460000000001E-3</v>
      </c>
      <c r="Q70" s="54">
        <v>7.0108460000000003E-3</v>
      </c>
      <c r="R70" s="54">
        <v>4.0000139999999997E-3</v>
      </c>
      <c r="S70" s="54">
        <v>6.1062149999999999E-3</v>
      </c>
      <c r="T70" s="54">
        <v>4.7966069999999996E-3</v>
      </c>
      <c r="U70" s="54">
        <v>5.5872559999999996E-3</v>
      </c>
      <c r="V70" s="54">
        <v>5.1504890000000003E-3</v>
      </c>
      <c r="W70" s="54">
        <v>6.3728609999999996E-3</v>
      </c>
      <c r="X70" s="54">
        <v>4.0043530000000004E-3</v>
      </c>
      <c r="Y70" s="54">
        <v>4.7337509999999996E-3</v>
      </c>
      <c r="Z70" s="54">
        <v>4.9455100000000002E-3</v>
      </c>
      <c r="AA70" s="54">
        <v>4.0519559999999998E-3</v>
      </c>
      <c r="AB70" s="54">
        <v>6.8715620000000003E-3</v>
      </c>
      <c r="AC70" s="54">
        <v>5.7643349999999998E-3</v>
      </c>
      <c r="AD70" s="54">
        <v>6.8027310000000002E-3</v>
      </c>
      <c r="AE70" s="54">
        <v>6.7214299999999996E-3</v>
      </c>
      <c r="AF70" s="54">
        <v>4.7341620000000001E-3</v>
      </c>
      <c r="AG70" s="54">
        <v>5.8049060000000003E-3</v>
      </c>
      <c r="AH70" s="54">
        <v>4.5502260000000001E-3</v>
      </c>
      <c r="AI70" s="54">
        <v>5.9996019999999997E-3</v>
      </c>
      <c r="AJ70" s="54">
        <v>5.1192249999999998E-3</v>
      </c>
      <c r="AK70" s="54">
        <v>4.0415060000000003E-3</v>
      </c>
      <c r="AL70" s="54">
        <v>6.9224489999999998E-3</v>
      </c>
      <c r="AM70" s="54">
        <v>5.007971E-3</v>
      </c>
      <c r="AN70" s="54">
        <v>6.2849439999999998E-3</v>
      </c>
      <c r="AO70" s="54">
        <v>4.6081109999999998E-3</v>
      </c>
      <c r="AP70" s="54">
        <v>8.291952E-3</v>
      </c>
      <c r="AQ70" s="54">
        <v>6.0295089999999997E-3</v>
      </c>
      <c r="AR70" s="54">
        <v>6.6286289999999996E-3</v>
      </c>
      <c r="AS70" s="54">
        <v>6.2152780000000003E-3</v>
      </c>
      <c r="AT70" s="54">
        <v>6.7626880000000002E-3</v>
      </c>
      <c r="AU70" s="54">
        <v>5.6482199999999998E-3</v>
      </c>
      <c r="AV70" s="54">
        <v>8.0609700000000006E-3</v>
      </c>
      <c r="AW70" s="54">
        <v>1.3987678E-2</v>
      </c>
      <c r="AX70" s="54">
        <v>5.9741409999999997E-3</v>
      </c>
      <c r="AY70" s="54">
        <v>4.7422749999999998E-3</v>
      </c>
      <c r="AZ70" s="54">
        <v>1.0960704E-2</v>
      </c>
      <c r="BA70" s="54">
        <v>4.3239660000000003E-3</v>
      </c>
    </row>
    <row r="71" spans="1:53" x14ac:dyDescent="0.2">
      <c r="A71" s="54">
        <v>22.625698323999998</v>
      </c>
      <c r="B71" s="54">
        <v>5.4564080000000003E-3</v>
      </c>
      <c r="C71" s="54">
        <v>5.5508069999999996E-3</v>
      </c>
      <c r="D71" s="54">
        <v>7.7460339999999997E-3</v>
      </c>
      <c r="E71" s="54">
        <v>5.4955270000000001E-3</v>
      </c>
      <c r="F71" s="54">
        <v>8.0500750000000003E-3</v>
      </c>
      <c r="G71" s="54">
        <v>6.0126520000000003E-3</v>
      </c>
      <c r="H71" s="54">
        <v>8.1341629999999998E-3</v>
      </c>
      <c r="I71" s="54">
        <v>7.6901119999999998E-3</v>
      </c>
      <c r="J71" s="54">
        <v>5.42078E-3</v>
      </c>
      <c r="K71" s="54">
        <v>5.0770809999999998E-3</v>
      </c>
      <c r="L71" s="54">
        <v>7.6030469999999999E-3</v>
      </c>
      <c r="M71" s="54">
        <v>4.9346119999999997E-3</v>
      </c>
      <c r="N71" s="54">
        <v>4.451783E-3</v>
      </c>
      <c r="O71" s="54">
        <v>5.2614920000000004E-3</v>
      </c>
      <c r="P71" s="54">
        <v>6.8962019999999997E-3</v>
      </c>
      <c r="Q71" s="54">
        <v>5.1334930000000003E-3</v>
      </c>
      <c r="R71" s="54">
        <v>3.72186E-3</v>
      </c>
      <c r="S71" s="54">
        <v>5.5724609999999999E-3</v>
      </c>
      <c r="T71" s="54">
        <v>4.3934999999999998E-3</v>
      </c>
      <c r="U71" s="54">
        <v>5.7675879999999997E-3</v>
      </c>
      <c r="V71" s="54">
        <v>4.888229E-3</v>
      </c>
      <c r="W71" s="54">
        <v>6.0206230000000001E-3</v>
      </c>
      <c r="X71" s="54">
        <v>3.9320290000000001E-3</v>
      </c>
      <c r="Y71" s="54">
        <v>4.8706879999999998E-3</v>
      </c>
      <c r="Z71" s="54">
        <v>4.6422290000000003E-3</v>
      </c>
      <c r="AA71" s="54">
        <v>3.8378319999999998E-3</v>
      </c>
      <c r="AB71" s="54">
        <v>6.6270069999999999E-3</v>
      </c>
      <c r="AC71" s="54">
        <v>5.3884049999999998E-3</v>
      </c>
      <c r="AD71" s="54">
        <v>6.2915289999999997E-3</v>
      </c>
      <c r="AE71" s="54">
        <v>6.5845690000000002E-3</v>
      </c>
      <c r="AF71" s="54">
        <v>4.8575679999999996E-3</v>
      </c>
      <c r="AG71" s="54">
        <v>5.5179959999999998E-3</v>
      </c>
      <c r="AH71" s="54">
        <v>4.1621829999999999E-3</v>
      </c>
      <c r="AI71" s="54">
        <v>5.8618530000000002E-3</v>
      </c>
      <c r="AJ71" s="54">
        <v>5.6469379999999998E-3</v>
      </c>
      <c r="AK71" s="54">
        <v>3.5375150000000002E-3</v>
      </c>
      <c r="AL71" s="54">
        <v>6.5976029999999996E-3</v>
      </c>
      <c r="AM71" s="54">
        <v>4.8583410000000004E-3</v>
      </c>
      <c r="AN71" s="54">
        <v>6.2911649999999996E-3</v>
      </c>
      <c r="AO71" s="54">
        <v>4.9107680000000003E-3</v>
      </c>
      <c r="AP71" s="54">
        <v>7.4725049999999999E-3</v>
      </c>
      <c r="AQ71" s="54">
        <v>5.7843019999999998E-3</v>
      </c>
      <c r="AR71" s="54">
        <v>5.962523E-3</v>
      </c>
      <c r="AS71" s="54">
        <v>6.0774289999999996E-3</v>
      </c>
      <c r="AT71" s="54">
        <v>6.9544150000000002E-3</v>
      </c>
      <c r="AU71" s="54">
        <v>5.6867189999999998E-3</v>
      </c>
      <c r="AV71" s="54">
        <v>8.3963340000000001E-3</v>
      </c>
      <c r="AW71" s="54">
        <v>1.4518957000000001E-2</v>
      </c>
      <c r="AX71" s="54">
        <v>5.8363529999999999E-3</v>
      </c>
      <c r="AY71" s="54">
        <v>4.0512969999999997E-3</v>
      </c>
      <c r="AZ71" s="54">
        <v>9.6254570000000005E-3</v>
      </c>
      <c r="BA71" s="54">
        <v>4.1464570000000001E-3</v>
      </c>
    </row>
    <row r="72" spans="1:53" x14ac:dyDescent="0.2">
      <c r="A72" s="54">
        <v>23.631284915999998</v>
      </c>
      <c r="B72" s="54">
        <v>5.4066280000000001E-3</v>
      </c>
      <c r="C72" s="54">
        <v>5.4204739999999998E-3</v>
      </c>
      <c r="D72" s="54">
        <v>7.2631759999999997E-3</v>
      </c>
      <c r="E72" s="54">
        <v>5.7938959999999998E-3</v>
      </c>
      <c r="F72" s="54">
        <v>7.1291480000000001E-3</v>
      </c>
      <c r="G72" s="54">
        <v>5.8916890000000003E-3</v>
      </c>
      <c r="H72" s="54">
        <v>8.1196549999999999E-3</v>
      </c>
      <c r="I72" s="54">
        <v>7.8010689999999999E-3</v>
      </c>
      <c r="J72" s="54">
        <v>4.8203739999999997E-3</v>
      </c>
      <c r="K72" s="54">
        <v>5.099129E-3</v>
      </c>
      <c r="L72" s="54">
        <v>6.6174650000000003E-3</v>
      </c>
      <c r="M72" s="54">
        <v>4.9250520000000001E-3</v>
      </c>
      <c r="N72" s="54">
        <v>4.7147930000000001E-3</v>
      </c>
      <c r="O72" s="54">
        <v>4.7782349999999996E-3</v>
      </c>
      <c r="P72" s="54">
        <v>6.3630509999999998E-3</v>
      </c>
      <c r="Q72" s="54">
        <v>4.4669089999999998E-3</v>
      </c>
      <c r="R72" s="54">
        <v>3.5766510000000001E-3</v>
      </c>
      <c r="S72" s="54">
        <v>5.1389169999999998E-3</v>
      </c>
      <c r="T72" s="54">
        <v>4.4628460000000003E-3</v>
      </c>
      <c r="U72" s="54">
        <v>6.4092350000000001E-3</v>
      </c>
      <c r="V72" s="54">
        <v>5.1372079999999999E-3</v>
      </c>
      <c r="W72" s="54">
        <v>5.4777200000000002E-3</v>
      </c>
      <c r="X72" s="54">
        <v>3.5784269999999999E-3</v>
      </c>
      <c r="Y72" s="54">
        <v>4.6656800000000002E-3</v>
      </c>
      <c r="Z72" s="54">
        <v>4.7265400000000004E-3</v>
      </c>
      <c r="AA72" s="54">
        <v>3.7089039999999998E-3</v>
      </c>
      <c r="AB72" s="54">
        <v>6.4694230000000002E-3</v>
      </c>
      <c r="AC72" s="54">
        <v>4.9666770000000001E-3</v>
      </c>
      <c r="AD72" s="54">
        <v>5.8494380000000002E-3</v>
      </c>
      <c r="AE72" s="54">
        <v>6.4603789999999996E-3</v>
      </c>
      <c r="AF72" s="54">
        <v>4.4820019999999997E-3</v>
      </c>
      <c r="AG72" s="54">
        <v>5.1023010000000001E-3</v>
      </c>
      <c r="AH72" s="54">
        <v>4.098417E-3</v>
      </c>
      <c r="AI72" s="54">
        <v>5.5245809999999998E-3</v>
      </c>
      <c r="AJ72" s="54">
        <v>6.6069800000000001E-3</v>
      </c>
      <c r="AK72" s="54">
        <v>3.8858759999999999E-3</v>
      </c>
      <c r="AL72" s="54">
        <v>6.1381999999999999E-3</v>
      </c>
      <c r="AM72" s="54">
        <v>4.89807E-3</v>
      </c>
      <c r="AN72" s="54">
        <v>6.0383199999999998E-3</v>
      </c>
      <c r="AO72" s="54">
        <v>4.7783039999999997E-3</v>
      </c>
      <c r="AP72" s="54">
        <v>7.9864380000000002E-3</v>
      </c>
      <c r="AQ72" s="54">
        <v>5.596434E-3</v>
      </c>
      <c r="AR72" s="54">
        <v>5.4450369999999998E-3</v>
      </c>
      <c r="AS72" s="54">
        <v>5.6399759999999997E-3</v>
      </c>
      <c r="AT72" s="54">
        <v>6.001714E-3</v>
      </c>
      <c r="AU72" s="54">
        <v>5.8977040000000001E-3</v>
      </c>
      <c r="AV72" s="54">
        <v>7.9863160000000002E-3</v>
      </c>
      <c r="AW72" s="54">
        <v>1.4489853E-2</v>
      </c>
      <c r="AX72" s="54">
        <v>5.6016470000000004E-3</v>
      </c>
      <c r="AY72" s="54">
        <v>3.6979550000000002E-3</v>
      </c>
      <c r="AZ72" s="54">
        <v>9.3655119999999994E-3</v>
      </c>
      <c r="BA72" s="54">
        <v>4.0672379999999999E-3</v>
      </c>
    </row>
    <row r="73" spans="1:53" x14ac:dyDescent="0.2">
      <c r="A73" s="54">
        <v>24.636871507999999</v>
      </c>
      <c r="B73" s="54">
        <v>5.5740939999999999E-3</v>
      </c>
      <c r="C73" s="54">
        <v>5.1876709999999996E-3</v>
      </c>
      <c r="D73" s="54">
        <v>6.2847129999999999E-3</v>
      </c>
      <c r="E73" s="54">
        <v>5.7478420000000004E-3</v>
      </c>
      <c r="F73" s="54">
        <v>6.5958040000000003E-3</v>
      </c>
      <c r="G73" s="54">
        <v>5.8336539999999997E-3</v>
      </c>
      <c r="H73" s="54">
        <v>7.1855640000000002E-3</v>
      </c>
      <c r="I73" s="54">
        <v>7.3520189999999996E-3</v>
      </c>
      <c r="J73" s="54">
        <v>4.7730769999999997E-3</v>
      </c>
      <c r="K73" s="54">
        <v>4.9465830000000001E-3</v>
      </c>
      <c r="L73" s="54">
        <v>6.1239850000000002E-3</v>
      </c>
      <c r="M73" s="54">
        <v>5.0483660000000003E-3</v>
      </c>
      <c r="N73" s="54">
        <v>4.3536399999999998E-3</v>
      </c>
      <c r="O73" s="54">
        <v>4.3668200000000004E-3</v>
      </c>
      <c r="P73" s="54">
        <v>5.788011E-3</v>
      </c>
      <c r="Q73" s="54">
        <v>4.4527619999999999E-3</v>
      </c>
      <c r="R73" s="54">
        <v>3.4942929999999999E-3</v>
      </c>
      <c r="S73" s="54">
        <v>4.6647540000000001E-3</v>
      </c>
      <c r="T73" s="54">
        <v>4.3816580000000001E-3</v>
      </c>
      <c r="U73" s="54">
        <v>6.6778369999999998E-3</v>
      </c>
      <c r="V73" s="54">
        <v>4.9740119999999999E-3</v>
      </c>
      <c r="W73" s="54">
        <v>5.1540969999999998E-3</v>
      </c>
      <c r="X73" s="54">
        <v>3.7204289999999999E-3</v>
      </c>
      <c r="Y73" s="54">
        <v>4.3860310000000003E-3</v>
      </c>
      <c r="Z73" s="54">
        <v>4.3986920000000001E-3</v>
      </c>
      <c r="AA73" s="54">
        <v>3.5265549999999998E-3</v>
      </c>
      <c r="AB73" s="54">
        <v>6.2631400000000004E-3</v>
      </c>
      <c r="AC73" s="54">
        <v>4.4777489999999996E-3</v>
      </c>
      <c r="AD73" s="54">
        <v>5.4560210000000001E-3</v>
      </c>
      <c r="AE73" s="54">
        <v>6.2822099999999999E-3</v>
      </c>
      <c r="AF73" s="54">
        <v>4.8244100000000003E-3</v>
      </c>
      <c r="AG73" s="54">
        <v>5.1789510000000002E-3</v>
      </c>
      <c r="AH73" s="54">
        <v>4.0251970000000003E-3</v>
      </c>
      <c r="AI73" s="54">
        <v>5.0323649999999996E-3</v>
      </c>
      <c r="AJ73" s="54">
        <v>7.5021039999999999E-3</v>
      </c>
      <c r="AK73" s="54">
        <v>4.1946300000000004E-3</v>
      </c>
      <c r="AL73" s="54">
        <v>5.4846039999999997E-3</v>
      </c>
      <c r="AM73" s="54">
        <v>4.8560460000000001E-3</v>
      </c>
      <c r="AN73" s="54">
        <v>5.5468050000000001E-3</v>
      </c>
      <c r="AO73" s="54">
        <v>4.1073189999999999E-3</v>
      </c>
      <c r="AP73" s="54">
        <v>8.4936430000000004E-3</v>
      </c>
      <c r="AQ73" s="54">
        <v>5.8221369999999998E-3</v>
      </c>
      <c r="AR73" s="54">
        <v>5.1433440000000002E-3</v>
      </c>
      <c r="AS73" s="54">
        <v>5.2265020000000001E-3</v>
      </c>
      <c r="AT73" s="54">
        <v>5.0903260000000001E-3</v>
      </c>
      <c r="AU73" s="54">
        <v>6.0303370000000002E-3</v>
      </c>
      <c r="AV73" s="54">
        <v>8.0920669999999997E-3</v>
      </c>
      <c r="AW73" s="54">
        <v>1.3100811E-2</v>
      </c>
      <c r="AX73" s="54">
        <v>5.2481280000000003E-3</v>
      </c>
      <c r="AY73" s="54">
        <v>3.3720180000000001E-3</v>
      </c>
      <c r="AZ73" s="54">
        <v>8.1299749999999994E-3</v>
      </c>
      <c r="BA73" s="54">
        <v>4.2483030000000001E-3</v>
      </c>
    </row>
    <row r="74" spans="1:53" x14ac:dyDescent="0.2">
      <c r="A74" s="54">
        <v>25.642458100999999</v>
      </c>
      <c r="B74" s="54">
        <v>4.9369100000000001E-3</v>
      </c>
      <c r="C74" s="54">
        <v>5.0359430000000002E-3</v>
      </c>
      <c r="D74" s="54">
        <v>5.820548E-3</v>
      </c>
      <c r="E74" s="54">
        <v>5.6397289999999996E-3</v>
      </c>
      <c r="F74" s="54">
        <v>6.4311380000000003E-3</v>
      </c>
      <c r="G74" s="54">
        <v>5.9568720000000002E-3</v>
      </c>
      <c r="H74" s="54">
        <v>6.0925390000000001E-3</v>
      </c>
      <c r="I74" s="54">
        <v>6.2392719999999997E-3</v>
      </c>
      <c r="J74" s="54">
        <v>4.6687830000000001E-3</v>
      </c>
      <c r="K74" s="54">
        <v>4.6994760000000002E-3</v>
      </c>
      <c r="L74" s="54">
        <v>6.266321E-3</v>
      </c>
      <c r="M74" s="54">
        <v>5.483267E-3</v>
      </c>
      <c r="N74" s="54">
        <v>4.0913959999999997E-3</v>
      </c>
      <c r="O74" s="54">
        <v>4.4438450000000001E-3</v>
      </c>
      <c r="P74" s="54">
        <v>5.288025E-3</v>
      </c>
      <c r="Q74" s="54">
        <v>4.3469579999999997E-3</v>
      </c>
      <c r="R74" s="54">
        <v>3.339818E-3</v>
      </c>
      <c r="S74" s="54">
        <v>4.2668469999999998E-3</v>
      </c>
      <c r="T74" s="54">
        <v>4.2200650000000003E-3</v>
      </c>
      <c r="U74" s="54">
        <v>6.7240499999999996E-3</v>
      </c>
      <c r="V74" s="54">
        <v>4.7031490000000002E-3</v>
      </c>
      <c r="W74" s="54">
        <v>4.7162640000000004E-3</v>
      </c>
      <c r="X74" s="54">
        <v>3.3743699999999998E-3</v>
      </c>
      <c r="Y74" s="54">
        <v>4.382876E-3</v>
      </c>
      <c r="Z74" s="54">
        <v>3.9378060000000003E-3</v>
      </c>
      <c r="AA74" s="54">
        <v>3.1120380000000001E-3</v>
      </c>
      <c r="AB74" s="54">
        <v>5.705051E-3</v>
      </c>
      <c r="AC74" s="54">
        <v>4.064069E-3</v>
      </c>
      <c r="AD74" s="54">
        <v>5.4040219999999996E-3</v>
      </c>
      <c r="AE74" s="54">
        <v>6.0985420000000002E-3</v>
      </c>
      <c r="AF74" s="54">
        <v>4.5929849999999999E-3</v>
      </c>
      <c r="AG74" s="54">
        <v>5.0589889999999998E-3</v>
      </c>
      <c r="AH74" s="54">
        <v>3.8393519999999999E-3</v>
      </c>
      <c r="AI74" s="54">
        <v>4.522908E-3</v>
      </c>
      <c r="AJ74" s="54">
        <v>7.3320290000000003E-3</v>
      </c>
      <c r="AK74" s="54">
        <v>3.6964659999999998E-3</v>
      </c>
      <c r="AL74" s="54">
        <v>5.0937070000000003E-3</v>
      </c>
      <c r="AM74" s="54">
        <v>4.7063039999999997E-3</v>
      </c>
      <c r="AN74" s="54">
        <v>5.0920410000000003E-3</v>
      </c>
      <c r="AO74" s="54">
        <v>4.0466080000000001E-3</v>
      </c>
      <c r="AP74" s="54">
        <v>8.6900420000000003E-3</v>
      </c>
      <c r="AQ74" s="54">
        <v>5.6071439999999997E-3</v>
      </c>
      <c r="AR74" s="54">
        <v>4.8362700000000002E-3</v>
      </c>
      <c r="AS74" s="54">
        <v>4.9401030000000004E-3</v>
      </c>
      <c r="AT74" s="54">
        <v>5.6553669999999997E-3</v>
      </c>
      <c r="AU74" s="54">
        <v>5.9976420000000001E-3</v>
      </c>
      <c r="AV74" s="54">
        <v>8.0521949999999998E-3</v>
      </c>
      <c r="AW74" s="54">
        <v>9.6021270000000002E-3</v>
      </c>
      <c r="AX74" s="54">
        <v>4.9927720000000004E-3</v>
      </c>
      <c r="AY74" s="54">
        <v>3.3304430000000002E-3</v>
      </c>
      <c r="AZ74" s="54">
        <v>8.1860419999999993E-3</v>
      </c>
      <c r="BA74" s="54">
        <v>4.7632860000000003E-3</v>
      </c>
    </row>
    <row r="75" spans="1:53" x14ac:dyDescent="0.2">
      <c r="A75" s="54">
        <v>26.648044692999999</v>
      </c>
      <c r="B75" s="54">
        <v>5.1206309999999996E-3</v>
      </c>
      <c r="C75" s="54">
        <v>4.6023469999999997E-3</v>
      </c>
      <c r="D75" s="54">
        <v>5.777941E-3</v>
      </c>
      <c r="E75" s="54">
        <v>5.7532340000000003E-3</v>
      </c>
      <c r="F75" s="54">
        <v>6.2636269999999999E-3</v>
      </c>
      <c r="G75" s="54">
        <v>5.928862E-3</v>
      </c>
      <c r="H75" s="54">
        <v>5.762512E-3</v>
      </c>
      <c r="I75" s="54">
        <v>5.2086559999999999E-3</v>
      </c>
      <c r="J75" s="54">
        <v>5.0139700000000004E-3</v>
      </c>
      <c r="K75" s="54">
        <v>4.6460939999999999E-3</v>
      </c>
      <c r="L75" s="54">
        <v>6.9512150000000002E-3</v>
      </c>
      <c r="M75" s="54">
        <v>4.8003919999999997E-3</v>
      </c>
      <c r="N75" s="54">
        <v>4.2714789999999999E-3</v>
      </c>
      <c r="O75" s="54">
        <v>4.2883670000000004E-3</v>
      </c>
      <c r="P75" s="54">
        <v>5.085483E-3</v>
      </c>
      <c r="Q75" s="54">
        <v>4.2340299999999997E-3</v>
      </c>
      <c r="R75" s="54">
        <v>3.502841E-3</v>
      </c>
      <c r="S75" s="54">
        <v>4.1675230000000002E-3</v>
      </c>
      <c r="T75" s="54">
        <v>4.0020089999999999E-3</v>
      </c>
      <c r="U75" s="54">
        <v>6.7411429999999998E-3</v>
      </c>
      <c r="V75" s="54">
        <v>4.1473170000000002E-3</v>
      </c>
      <c r="W75" s="54">
        <v>5.19777E-3</v>
      </c>
      <c r="X75" s="54">
        <v>3.0026240000000002E-3</v>
      </c>
      <c r="Y75" s="54">
        <v>4.2718449999999998E-3</v>
      </c>
      <c r="Z75" s="54">
        <v>3.9682140000000003E-3</v>
      </c>
      <c r="AA75" s="54">
        <v>3.1221930000000001E-3</v>
      </c>
      <c r="AB75" s="54">
        <v>5.5177760000000003E-3</v>
      </c>
      <c r="AC75" s="54">
        <v>4.1518390000000001E-3</v>
      </c>
      <c r="AD75" s="54">
        <v>5.0104490000000002E-3</v>
      </c>
      <c r="AE75" s="54">
        <v>5.1284429999999999E-3</v>
      </c>
      <c r="AF75" s="54">
        <v>4.3995630000000004E-3</v>
      </c>
      <c r="AG75" s="54">
        <v>5.1868010000000004E-3</v>
      </c>
      <c r="AH75" s="54">
        <v>3.7003880000000002E-3</v>
      </c>
      <c r="AI75" s="54">
        <v>4.9524950000000003E-3</v>
      </c>
      <c r="AJ75" s="54">
        <v>6.9018229999999996E-3</v>
      </c>
      <c r="AK75" s="54">
        <v>3.656805E-3</v>
      </c>
      <c r="AL75" s="54">
        <v>4.0701799999999996E-3</v>
      </c>
      <c r="AM75" s="54">
        <v>4.6552049999999999E-3</v>
      </c>
      <c r="AN75" s="54">
        <v>5.3266219999999996E-3</v>
      </c>
      <c r="AO75" s="54">
        <v>3.7704549999999998E-3</v>
      </c>
      <c r="AP75" s="54">
        <v>9.7155920000000003E-3</v>
      </c>
      <c r="AQ75" s="54">
        <v>5.6223940000000002E-3</v>
      </c>
      <c r="AR75" s="54">
        <v>5.1428250000000002E-3</v>
      </c>
      <c r="AS75" s="54">
        <v>4.8893779999999998E-3</v>
      </c>
      <c r="AT75" s="54">
        <v>5.0131120000000001E-3</v>
      </c>
      <c r="AU75" s="54">
        <v>5.9438929999999996E-3</v>
      </c>
      <c r="AV75" s="54">
        <v>7.4021549999999997E-3</v>
      </c>
      <c r="AW75" s="54">
        <v>9.8801960000000008E-3</v>
      </c>
      <c r="AX75" s="54">
        <v>4.8682919999999998E-3</v>
      </c>
      <c r="AY75" s="54">
        <v>3.2808960000000002E-3</v>
      </c>
      <c r="AZ75" s="54">
        <v>8.2005819999999997E-3</v>
      </c>
      <c r="BA75" s="54">
        <v>5.1718830000000004E-3</v>
      </c>
    </row>
    <row r="76" spans="1:53" x14ac:dyDescent="0.2">
      <c r="A76" s="54">
        <v>27.653631284999999</v>
      </c>
      <c r="B76" s="54">
        <v>4.9763469999999999E-3</v>
      </c>
      <c r="C76" s="54">
        <v>4.4042129999999997E-3</v>
      </c>
      <c r="D76" s="54">
        <v>5.5333780000000003E-3</v>
      </c>
      <c r="E76" s="54">
        <v>5.4926280000000003E-3</v>
      </c>
      <c r="F76" s="54">
        <v>5.3251380000000001E-3</v>
      </c>
      <c r="G76" s="54">
        <v>5.3966439999999999E-3</v>
      </c>
      <c r="H76" s="54">
        <v>5.2103549999999998E-3</v>
      </c>
      <c r="I76" s="54">
        <v>4.5124600000000003E-3</v>
      </c>
      <c r="J76" s="54">
        <v>4.6811070000000003E-3</v>
      </c>
      <c r="K76" s="54">
        <v>4.4040019999999997E-3</v>
      </c>
      <c r="L76" s="54">
        <v>6.8151690000000003E-3</v>
      </c>
      <c r="M76" s="54">
        <v>4.1830289999999996E-3</v>
      </c>
      <c r="N76" s="54">
        <v>3.8262080000000002E-3</v>
      </c>
      <c r="O76" s="54">
        <v>4.1570440000000004E-3</v>
      </c>
      <c r="P76" s="54">
        <v>4.9103510000000003E-3</v>
      </c>
      <c r="Q76" s="54">
        <v>3.8201009999999998E-3</v>
      </c>
      <c r="R76" s="54">
        <v>3.3344260000000001E-3</v>
      </c>
      <c r="S76" s="54">
        <v>3.8168339999999999E-3</v>
      </c>
      <c r="T76" s="54">
        <v>3.8957549999999999E-3</v>
      </c>
      <c r="U76" s="54">
        <v>6.3689300000000001E-3</v>
      </c>
      <c r="V76" s="54">
        <v>4.0974749999999997E-3</v>
      </c>
      <c r="W76" s="54">
        <v>5.0829969999999997E-3</v>
      </c>
      <c r="X76" s="54">
        <v>3.0609999999999999E-3</v>
      </c>
      <c r="Y76" s="54">
        <v>4.093536E-3</v>
      </c>
      <c r="Z76" s="54">
        <v>3.7411580000000001E-3</v>
      </c>
      <c r="AA76" s="54">
        <v>3.149429E-3</v>
      </c>
      <c r="AB76" s="54">
        <v>5.2524319999999996E-3</v>
      </c>
      <c r="AC76" s="54">
        <v>4.318044E-3</v>
      </c>
      <c r="AD76" s="54">
        <v>4.8325349999999998E-3</v>
      </c>
      <c r="AE76" s="54">
        <v>5.035856E-3</v>
      </c>
      <c r="AF76" s="54">
        <v>4.2040929999999999E-3</v>
      </c>
      <c r="AG76" s="54">
        <v>4.6784729999999998E-3</v>
      </c>
      <c r="AH76" s="54">
        <v>3.7890070000000001E-3</v>
      </c>
      <c r="AI76" s="54">
        <v>4.3815440000000002E-3</v>
      </c>
      <c r="AJ76" s="54">
        <v>6.7098720000000004E-3</v>
      </c>
      <c r="AK76" s="54">
        <v>3.490637E-3</v>
      </c>
      <c r="AL76" s="54">
        <v>4.2088840000000004E-3</v>
      </c>
      <c r="AM76" s="54">
        <v>4.1890310000000002E-3</v>
      </c>
      <c r="AN76" s="54">
        <v>4.9602520000000001E-3</v>
      </c>
      <c r="AO76" s="54">
        <v>3.6689040000000002E-3</v>
      </c>
      <c r="AP76" s="54">
        <v>9.7780130000000003E-3</v>
      </c>
      <c r="AQ76" s="54">
        <v>5.6033389999999997E-3</v>
      </c>
      <c r="AR76" s="54">
        <v>5.247252E-3</v>
      </c>
      <c r="AS76" s="54">
        <v>4.5937649999999997E-3</v>
      </c>
      <c r="AT76" s="54">
        <v>4.2692060000000002E-3</v>
      </c>
      <c r="AU76" s="54">
        <v>5.706895E-3</v>
      </c>
      <c r="AV76" s="54">
        <v>6.6313689999999998E-3</v>
      </c>
      <c r="AW76" s="54">
        <v>6.3491720000000001E-3</v>
      </c>
      <c r="AX76" s="54">
        <v>4.9108140000000003E-3</v>
      </c>
      <c r="AY76" s="54">
        <v>3.3458289999999998E-3</v>
      </c>
      <c r="AZ76" s="54">
        <v>6.7886220000000002E-3</v>
      </c>
      <c r="BA76" s="54">
        <v>4.6535830000000002E-3</v>
      </c>
    </row>
    <row r="77" spans="1:53" x14ac:dyDescent="0.2">
      <c r="A77" s="54">
        <v>28.659217877</v>
      </c>
      <c r="B77" s="54">
        <v>4.9185089999999997E-3</v>
      </c>
      <c r="C77" s="54">
        <v>4.1340739999999997E-3</v>
      </c>
      <c r="D77" s="54">
        <v>4.7764740000000002E-3</v>
      </c>
      <c r="E77" s="54">
        <v>5.6581590000000003E-3</v>
      </c>
      <c r="F77" s="54">
        <v>5.124099E-3</v>
      </c>
      <c r="G77" s="54">
        <v>6.0034449999999996E-3</v>
      </c>
      <c r="H77" s="54">
        <v>5.5227519999999997E-3</v>
      </c>
      <c r="I77" s="54">
        <v>4.8572390000000002E-3</v>
      </c>
      <c r="J77" s="54">
        <v>4.6524679999999999E-3</v>
      </c>
      <c r="K77" s="54">
        <v>4.5078679999999999E-3</v>
      </c>
      <c r="L77" s="54">
        <v>5.9962280000000001E-3</v>
      </c>
      <c r="M77" s="54">
        <v>4.015986E-3</v>
      </c>
      <c r="N77" s="54">
        <v>3.64278E-3</v>
      </c>
      <c r="O77" s="54">
        <v>4.0709500000000003E-3</v>
      </c>
      <c r="P77" s="54">
        <v>4.318204E-3</v>
      </c>
      <c r="Q77" s="54">
        <v>3.850095E-3</v>
      </c>
      <c r="R77" s="54">
        <v>3.301282E-3</v>
      </c>
      <c r="S77" s="54">
        <v>3.583611E-3</v>
      </c>
      <c r="T77" s="54">
        <v>3.9730490000000002E-3</v>
      </c>
      <c r="U77" s="54">
        <v>5.8764689999999996E-3</v>
      </c>
      <c r="V77" s="54">
        <v>3.8290289999999999E-3</v>
      </c>
      <c r="W77" s="54">
        <v>4.6382790000000004E-3</v>
      </c>
      <c r="X77" s="54">
        <v>3.096021E-3</v>
      </c>
      <c r="Y77" s="54">
        <v>3.8494079999999999E-3</v>
      </c>
      <c r="Z77" s="54">
        <v>3.4449860000000001E-3</v>
      </c>
      <c r="AA77" s="54">
        <v>3.045365E-3</v>
      </c>
      <c r="AB77" s="54">
        <v>5.0135079999999999E-3</v>
      </c>
      <c r="AC77" s="54">
        <v>4.1949429999999996E-3</v>
      </c>
      <c r="AD77" s="54">
        <v>4.7860510000000004E-3</v>
      </c>
      <c r="AE77" s="54">
        <v>4.63826E-3</v>
      </c>
      <c r="AF77" s="54">
        <v>3.8623350000000002E-3</v>
      </c>
      <c r="AG77" s="54">
        <v>4.4278240000000003E-3</v>
      </c>
      <c r="AH77" s="54">
        <v>3.7217930000000001E-3</v>
      </c>
      <c r="AI77" s="54">
        <v>4.3714009999999996E-3</v>
      </c>
      <c r="AJ77" s="54">
        <v>6.0860519999999998E-3</v>
      </c>
      <c r="AK77" s="54">
        <v>3.101042E-3</v>
      </c>
      <c r="AL77" s="54">
        <v>4.3915710000000004E-3</v>
      </c>
      <c r="AM77" s="54">
        <v>3.872744E-3</v>
      </c>
      <c r="AN77" s="54">
        <v>4.4641760000000003E-3</v>
      </c>
      <c r="AO77" s="54">
        <v>3.7364270000000001E-3</v>
      </c>
      <c r="AP77" s="54">
        <v>9.859451E-3</v>
      </c>
      <c r="AQ77" s="54">
        <v>4.9598619999999998E-3</v>
      </c>
      <c r="AR77" s="54">
        <v>5.2454229999999999E-3</v>
      </c>
      <c r="AS77" s="54">
        <v>4.2379649999999998E-3</v>
      </c>
      <c r="AT77" s="54">
        <v>4.296795E-3</v>
      </c>
      <c r="AU77" s="54">
        <v>5.2849250000000002E-3</v>
      </c>
      <c r="AV77" s="54">
        <v>6.7935820000000003E-3</v>
      </c>
      <c r="AW77" s="54">
        <v>6.0043620000000001E-3</v>
      </c>
      <c r="AX77" s="54">
        <v>4.7781799999999999E-3</v>
      </c>
      <c r="AY77" s="54">
        <v>3.4273870000000001E-3</v>
      </c>
      <c r="AZ77" s="54">
        <v>7.3650089999999996E-3</v>
      </c>
      <c r="BA77" s="54">
        <v>4.5934249999999999E-3</v>
      </c>
    </row>
    <row r="78" spans="1:53" x14ac:dyDescent="0.2">
      <c r="A78" s="54">
        <v>29.664804469</v>
      </c>
      <c r="B78" s="54">
        <v>4.3174140000000003E-3</v>
      </c>
      <c r="C78" s="54">
        <v>3.8412379999999999E-3</v>
      </c>
      <c r="D78" s="54">
        <v>4.4678230000000001E-3</v>
      </c>
      <c r="E78" s="54">
        <v>5.6411120000000002E-3</v>
      </c>
      <c r="F78" s="54">
        <v>4.594178E-3</v>
      </c>
      <c r="G78" s="54">
        <v>6.3321640000000004E-3</v>
      </c>
      <c r="H78" s="54">
        <v>5.8572679999999997E-3</v>
      </c>
      <c r="I78" s="54">
        <v>5.2397149999999998E-3</v>
      </c>
      <c r="J78" s="54">
        <v>4.7933430000000003E-3</v>
      </c>
      <c r="K78" s="54">
        <v>4.828794E-3</v>
      </c>
      <c r="L78" s="54">
        <v>5.7131389999999999E-3</v>
      </c>
      <c r="M78" s="54">
        <v>3.9170289999999998E-3</v>
      </c>
      <c r="N78" s="54">
        <v>3.3623450000000001E-3</v>
      </c>
      <c r="O78" s="54">
        <v>3.9855790000000004E-3</v>
      </c>
      <c r="P78" s="54">
        <v>3.7528629999999999E-3</v>
      </c>
      <c r="Q78" s="54">
        <v>4.1304100000000002E-3</v>
      </c>
      <c r="R78" s="54">
        <v>3.363769E-3</v>
      </c>
      <c r="S78" s="54">
        <v>3.3811710000000001E-3</v>
      </c>
      <c r="T78" s="54">
        <v>3.5608710000000002E-3</v>
      </c>
      <c r="U78" s="54">
        <v>5.4819209999999998E-3</v>
      </c>
      <c r="V78" s="54">
        <v>3.8590230000000001E-3</v>
      </c>
      <c r="W78" s="54">
        <v>4.3839020000000003E-3</v>
      </c>
      <c r="X78" s="54">
        <v>3.0267520000000002E-3</v>
      </c>
      <c r="Y78" s="54">
        <v>3.7819149999999998E-3</v>
      </c>
      <c r="Z78" s="54">
        <v>3.4928229999999999E-3</v>
      </c>
      <c r="AA78" s="54">
        <v>3.1000730000000001E-3</v>
      </c>
      <c r="AB78" s="54">
        <v>4.678181E-3</v>
      </c>
      <c r="AC78" s="54">
        <v>4.3725190000000001E-3</v>
      </c>
      <c r="AD78" s="54">
        <v>5.1497909999999999E-3</v>
      </c>
      <c r="AE78" s="54">
        <v>4.3799269999999996E-3</v>
      </c>
      <c r="AF78" s="54">
        <v>3.9165210000000001E-3</v>
      </c>
      <c r="AG78" s="54">
        <v>4.4487889999999999E-3</v>
      </c>
      <c r="AH78" s="54">
        <v>3.412464E-3</v>
      </c>
      <c r="AI78" s="54">
        <v>4.454932E-3</v>
      </c>
      <c r="AJ78" s="54">
        <v>5.7060720000000004E-3</v>
      </c>
      <c r="AK78" s="54">
        <v>2.695916E-3</v>
      </c>
      <c r="AL78" s="54">
        <v>4.0463599999999997E-3</v>
      </c>
      <c r="AM78" s="54">
        <v>3.6820239999999999E-3</v>
      </c>
      <c r="AN78" s="54">
        <v>4.0835150000000002E-3</v>
      </c>
      <c r="AO78" s="54">
        <v>3.6595170000000002E-3</v>
      </c>
      <c r="AP78" s="54">
        <v>9.5806959999999997E-3</v>
      </c>
      <c r="AQ78" s="54">
        <v>5.0681440000000001E-3</v>
      </c>
      <c r="AR78" s="54">
        <v>4.8382039999999996E-3</v>
      </c>
      <c r="AS78" s="54">
        <v>3.9264970000000001E-3</v>
      </c>
      <c r="AT78" s="54">
        <v>4.1002160000000003E-3</v>
      </c>
      <c r="AU78" s="54">
        <v>5.6670619999999996E-3</v>
      </c>
      <c r="AV78" s="54">
        <v>7.0244629999999999E-3</v>
      </c>
      <c r="AW78" s="54">
        <v>4.9604480000000001E-3</v>
      </c>
      <c r="AX78" s="54">
        <v>4.6650720000000001E-3</v>
      </c>
      <c r="AY78" s="54">
        <v>3.6947210000000002E-3</v>
      </c>
      <c r="AZ78" s="54">
        <v>7.0230639999999999E-3</v>
      </c>
      <c r="BA78" s="54">
        <v>4.5230449999999998E-3</v>
      </c>
    </row>
    <row r="79" spans="1:53" x14ac:dyDescent="0.2">
      <c r="A79" s="54">
        <v>30.670391061</v>
      </c>
      <c r="B79" s="54">
        <v>4.2493269999999998E-3</v>
      </c>
      <c r="C79" s="54">
        <v>4.1844919999999997E-3</v>
      </c>
      <c r="D79" s="54">
        <v>4.5028999999999998E-3</v>
      </c>
      <c r="E79" s="54">
        <v>6.532497E-3</v>
      </c>
      <c r="F79" s="54">
        <v>4.5565550000000003E-3</v>
      </c>
      <c r="G79" s="54">
        <v>5.9736399999999997E-3</v>
      </c>
      <c r="H79" s="54">
        <v>5.3265650000000001E-3</v>
      </c>
      <c r="I79" s="54">
        <v>5.0383590000000001E-3</v>
      </c>
      <c r="J79" s="54">
        <v>4.7281889999999998E-3</v>
      </c>
      <c r="K79" s="54">
        <v>5.0107629999999997E-3</v>
      </c>
      <c r="L79" s="54">
        <v>5.7110540000000001E-3</v>
      </c>
      <c r="M79" s="54">
        <v>4.1362279999999996E-3</v>
      </c>
      <c r="N79" s="54">
        <v>3.4608740000000001E-3</v>
      </c>
      <c r="O79" s="54">
        <v>3.4458119999999999E-3</v>
      </c>
      <c r="P79" s="54">
        <v>4.0200660000000001E-3</v>
      </c>
      <c r="Q79" s="54">
        <v>4.3488939999999999E-3</v>
      </c>
      <c r="R79" s="54">
        <v>3.2325269999999998E-3</v>
      </c>
      <c r="S79" s="54">
        <v>3.2520270000000002E-3</v>
      </c>
      <c r="T79" s="54">
        <v>3.4871559999999999E-3</v>
      </c>
      <c r="U79" s="54">
        <v>5.089901E-3</v>
      </c>
      <c r="V79" s="54">
        <v>3.7640769999999998E-3</v>
      </c>
      <c r="W79" s="54">
        <v>4.1415530000000001E-3</v>
      </c>
      <c r="X79" s="54">
        <v>3.004058E-3</v>
      </c>
      <c r="Y79" s="54">
        <v>3.8614890000000001E-3</v>
      </c>
      <c r="Z79" s="54">
        <v>3.5472279999999999E-3</v>
      </c>
      <c r="AA79" s="54">
        <v>2.9964079999999999E-3</v>
      </c>
      <c r="AB79" s="54">
        <v>4.3807619999999999E-3</v>
      </c>
      <c r="AC79" s="54">
        <v>4.2254739999999999E-3</v>
      </c>
      <c r="AD79" s="54">
        <v>5.408978E-3</v>
      </c>
      <c r="AE79" s="54">
        <v>4.390578E-3</v>
      </c>
      <c r="AF79" s="54">
        <v>3.734322E-3</v>
      </c>
      <c r="AG79" s="54">
        <v>4.4702910000000004E-3</v>
      </c>
      <c r="AH79" s="54">
        <v>3.3966629999999999E-3</v>
      </c>
      <c r="AI79" s="54">
        <v>4.1121960000000003E-3</v>
      </c>
      <c r="AJ79" s="54">
        <v>5.3792950000000001E-3</v>
      </c>
      <c r="AK79" s="54">
        <v>2.901706E-3</v>
      </c>
      <c r="AL79" s="54">
        <v>3.979186E-3</v>
      </c>
      <c r="AM79" s="54">
        <v>3.5572849999999999E-3</v>
      </c>
      <c r="AN79" s="54">
        <v>4.1301039999999999E-3</v>
      </c>
      <c r="AO79" s="54">
        <v>3.7690839999999998E-3</v>
      </c>
      <c r="AP79" s="54">
        <v>8.6749029999999994E-3</v>
      </c>
      <c r="AQ79" s="54">
        <v>5.2013839999999999E-3</v>
      </c>
      <c r="AR79" s="54">
        <v>4.8666869999999997E-3</v>
      </c>
      <c r="AS79" s="54">
        <v>3.7665730000000001E-3</v>
      </c>
      <c r="AT79" s="54">
        <v>3.823758E-3</v>
      </c>
      <c r="AU79" s="54">
        <v>5.7889589999999998E-3</v>
      </c>
      <c r="AV79" s="54">
        <v>6.1214390000000002E-3</v>
      </c>
      <c r="AW79" s="54">
        <v>4.5333719999999999E-3</v>
      </c>
      <c r="AX79" s="54">
        <v>4.3634499999999996E-3</v>
      </c>
      <c r="AY79" s="54">
        <v>3.8281830000000002E-3</v>
      </c>
      <c r="AZ79" s="54">
        <v>6.1055930000000003E-3</v>
      </c>
      <c r="BA79" s="54">
        <v>4.3316020000000004E-3</v>
      </c>
    </row>
    <row r="80" spans="1:53" x14ac:dyDescent="0.2">
      <c r="A80" s="54">
        <v>31.675977654</v>
      </c>
      <c r="B80" s="54">
        <v>4.1710860000000001E-3</v>
      </c>
      <c r="C80" s="54">
        <v>4.367508E-3</v>
      </c>
      <c r="D80" s="54">
        <v>4.5597340000000002E-3</v>
      </c>
      <c r="E80" s="54">
        <v>5.9525489999999997E-3</v>
      </c>
      <c r="F80" s="54">
        <v>4.2564710000000004E-3</v>
      </c>
      <c r="G80" s="54">
        <v>5.8102579999999996E-3</v>
      </c>
      <c r="H80" s="54">
        <v>4.6282429999999998E-3</v>
      </c>
      <c r="I80" s="54">
        <v>4.1620030000000001E-3</v>
      </c>
      <c r="J80" s="54">
        <v>4.484132E-3</v>
      </c>
      <c r="K80" s="54">
        <v>4.9706910000000002E-3</v>
      </c>
      <c r="L80" s="54">
        <v>5.6621350000000004E-3</v>
      </c>
      <c r="M80" s="54">
        <v>4.3758019999999998E-3</v>
      </c>
      <c r="N80" s="54">
        <v>3.2946939999999999E-3</v>
      </c>
      <c r="O80" s="54">
        <v>4.0116550000000003E-3</v>
      </c>
      <c r="P80" s="54">
        <v>3.9643200000000003E-3</v>
      </c>
      <c r="Q80" s="54">
        <v>3.8824509999999999E-3</v>
      </c>
      <c r="R80" s="54">
        <v>3.0667590000000001E-3</v>
      </c>
      <c r="S80" s="54">
        <v>3.0556569999999998E-3</v>
      </c>
      <c r="T80" s="54">
        <v>3.3168329999999999E-3</v>
      </c>
      <c r="U80" s="54">
        <v>4.2708090000000004E-3</v>
      </c>
      <c r="V80" s="54">
        <v>3.5188049999999998E-3</v>
      </c>
      <c r="W80" s="54">
        <v>4.1439320000000003E-3</v>
      </c>
      <c r="X80" s="54">
        <v>2.888584E-3</v>
      </c>
      <c r="Y80" s="54">
        <v>3.3860090000000002E-3</v>
      </c>
      <c r="Z80" s="54">
        <v>3.3474490000000002E-3</v>
      </c>
      <c r="AA80" s="54">
        <v>2.8970519999999998E-3</v>
      </c>
      <c r="AB80" s="54">
        <v>4.1903560000000001E-3</v>
      </c>
      <c r="AC80" s="54">
        <v>4.3324239999999997E-3</v>
      </c>
      <c r="AD80" s="54">
        <v>5.3662959999999996E-3</v>
      </c>
      <c r="AE80" s="54">
        <v>4.6107850000000001E-3</v>
      </c>
      <c r="AF80" s="54">
        <v>3.3440200000000001E-3</v>
      </c>
      <c r="AG80" s="54">
        <v>4.5126430000000002E-3</v>
      </c>
      <c r="AH80" s="54">
        <v>3.4691879999999998E-3</v>
      </c>
      <c r="AI80" s="54">
        <v>3.6768249999999999E-3</v>
      </c>
      <c r="AJ80" s="54">
        <v>5.1534800000000002E-3</v>
      </c>
      <c r="AK80" s="54">
        <v>2.7047880000000001E-3</v>
      </c>
      <c r="AL80" s="54">
        <v>3.7525029999999999E-3</v>
      </c>
      <c r="AM80" s="54">
        <v>3.4896049999999998E-3</v>
      </c>
      <c r="AN80" s="54">
        <v>4.3441410000000001E-3</v>
      </c>
      <c r="AO80" s="54">
        <v>3.682991E-3</v>
      </c>
      <c r="AP80" s="54">
        <v>7.9786179999999998E-3</v>
      </c>
      <c r="AQ80" s="54">
        <v>4.4797509999999997E-3</v>
      </c>
      <c r="AR80" s="54">
        <v>4.4396280000000002E-3</v>
      </c>
      <c r="AS80" s="54">
        <v>3.6586240000000001E-3</v>
      </c>
      <c r="AT80" s="54">
        <v>3.907008E-3</v>
      </c>
      <c r="AU80" s="54">
        <v>5.4902229999999998E-3</v>
      </c>
      <c r="AV80" s="54">
        <v>5.2424359999999996E-3</v>
      </c>
      <c r="AW80" s="54">
        <v>4.155288E-3</v>
      </c>
      <c r="AX80" s="54">
        <v>4.1791459999999999E-3</v>
      </c>
      <c r="AY80" s="54">
        <v>3.475845E-3</v>
      </c>
      <c r="AZ80" s="54">
        <v>6.0109009999999999E-3</v>
      </c>
      <c r="BA80" s="54">
        <v>4.2003650000000002E-3</v>
      </c>
    </row>
    <row r="81" spans="1:53" x14ac:dyDescent="0.2">
      <c r="A81" s="54">
        <v>32.681564246000001</v>
      </c>
      <c r="B81" s="54">
        <v>3.824203E-3</v>
      </c>
      <c r="C81" s="54">
        <v>4.4218790000000001E-3</v>
      </c>
      <c r="D81" s="54">
        <v>3.9729479999999996E-3</v>
      </c>
      <c r="E81" s="54">
        <v>5.1421720000000004E-3</v>
      </c>
      <c r="F81" s="54">
        <v>3.7804570000000001E-3</v>
      </c>
      <c r="G81" s="54">
        <v>5.6586539999999999E-3</v>
      </c>
      <c r="H81" s="54">
        <v>3.8709069999999998E-3</v>
      </c>
      <c r="I81" s="54">
        <v>3.5431989999999999E-3</v>
      </c>
      <c r="J81" s="54">
        <v>4.4937909999999996E-3</v>
      </c>
      <c r="K81" s="54">
        <v>4.5969660000000001E-3</v>
      </c>
      <c r="L81" s="54">
        <v>5.8670290000000002E-3</v>
      </c>
      <c r="M81" s="54">
        <v>4.5862530000000002E-3</v>
      </c>
      <c r="N81" s="54">
        <v>3.3200980000000001E-3</v>
      </c>
      <c r="O81" s="54">
        <v>3.8999350000000002E-3</v>
      </c>
      <c r="P81" s="54">
        <v>3.5253089999999999E-3</v>
      </c>
      <c r="Q81" s="54">
        <v>3.5500219999999999E-3</v>
      </c>
      <c r="R81" s="54">
        <v>2.9118989999999999E-3</v>
      </c>
      <c r="S81" s="54">
        <v>2.7203520000000001E-3</v>
      </c>
      <c r="T81" s="54">
        <v>3.3160139999999999E-3</v>
      </c>
      <c r="U81" s="54">
        <v>3.6675509999999998E-3</v>
      </c>
      <c r="V81" s="54">
        <v>3.5762189999999998E-3</v>
      </c>
      <c r="W81" s="54">
        <v>4.2528310000000003E-3</v>
      </c>
      <c r="X81" s="54">
        <v>2.7500329999999998E-3</v>
      </c>
      <c r="Y81" s="54">
        <v>3.7389989999999998E-3</v>
      </c>
      <c r="Z81" s="54">
        <v>3.3034430000000001E-3</v>
      </c>
      <c r="AA81" s="54">
        <v>3.0604959999999998E-3</v>
      </c>
      <c r="AB81" s="54">
        <v>4.0874370000000002E-3</v>
      </c>
      <c r="AC81" s="54">
        <v>4.4184389999999997E-3</v>
      </c>
      <c r="AD81" s="54">
        <v>5.5159930000000003E-3</v>
      </c>
      <c r="AE81" s="54">
        <v>4.4639739999999999E-3</v>
      </c>
      <c r="AF81" s="54">
        <v>3.3631910000000002E-3</v>
      </c>
      <c r="AG81" s="54">
        <v>4.1511660000000004E-3</v>
      </c>
      <c r="AH81" s="54">
        <v>3.2310630000000002E-3</v>
      </c>
      <c r="AI81" s="54">
        <v>3.2038029999999999E-3</v>
      </c>
      <c r="AJ81" s="54">
        <v>5.1930020000000004E-3</v>
      </c>
      <c r="AK81" s="54">
        <v>2.7366700000000001E-3</v>
      </c>
      <c r="AL81" s="54">
        <v>3.2841799999999998E-3</v>
      </c>
      <c r="AM81" s="54">
        <v>3.1799599999999999E-3</v>
      </c>
      <c r="AN81" s="54">
        <v>4.1417370000000004E-3</v>
      </c>
      <c r="AO81" s="54">
        <v>3.2233880000000002E-3</v>
      </c>
      <c r="AP81" s="54">
        <v>7.6442159999999997E-3</v>
      </c>
      <c r="AQ81" s="54">
        <v>4.4023860000000003E-3</v>
      </c>
      <c r="AR81" s="54">
        <v>3.6855270000000001E-3</v>
      </c>
      <c r="AS81" s="54">
        <v>3.5088279999999999E-3</v>
      </c>
      <c r="AT81" s="54">
        <v>3.8162000000000001E-3</v>
      </c>
      <c r="AU81" s="54">
        <v>4.9912460000000004E-3</v>
      </c>
      <c r="AV81" s="54">
        <v>5.162425E-3</v>
      </c>
      <c r="AW81" s="54">
        <v>3.6995719999999999E-3</v>
      </c>
      <c r="AX81" s="54">
        <v>4.2121470000000003E-3</v>
      </c>
      <c r="AY81" s="54">
        <v>3.376043E-3</v>
      </c>
      <c r="AZ81" s="54">
        <v>6.3195259999999998E-3</v>
      </c>
      <c r="BA81" s="54">
        <v>3.939812E-3</v>
      </c>
    </row>
    <row r="82" spans="1:53" x14ac:dyDescent="0.2">
      <c r="A82" s="54">
        <v>33.687150838000001</v>
      </c>
      <c r="B82" s="54">
        <v>3.8478000000000002E-3</v>
      </c>
      <c r="C82" s="54">
        <v>4.2143859999999997E-3</v>
      </c>
      <c r="D82" s="54">
        <v>4.0017539999999997E-3</v>
      </c>
      <c r="E82" s="54">
        <v>5.3604480000000003E-3</v>
      </c>
      <c r="F82" s="54">
        <v>4.0642070000000002E-3</v>
      </c>
      <c r="G82" s="54">
        <v>5.4805119999999999E-3</v>
      </c>
      <c r="H82" s="54">
        <v>3.6887859999999999E-3</v>
      </c>
      <c r="I82" s="54">
        <v>3.9295739999999999E-3</v>
      </c>
      <c r="J82" s="54">
        <v>4.4762200000000004E-3</v>
      </c>
      <c r="K82" s="54">
        <v>4.7288510000000001E-3</v>
      </c>
      <c r="L82" s="54">
        <v>4.6539160000000001E-3</v>
      </c>
      <c r="M82" s="54">
        <v>3.9393700000000002E-3</v>
      </c>
      <c r="N82" s="54">
        <v>3.3187899999999998E-3</v>
      </c>
      <c r="O82" s="54">
        <v>4.0610810000000002E-3</v>
      </c>
      <c r="P82" s="54">
        <v>3.4069149999999999E-3</v>
      </c>
      <c r="Q82" s="54">
        <v>3.58918E-3</v>
      </c>
      <c r="R82" s="54">
        <v>2.8119149999999999E-3</v>
      </c>
      <c r="S82" s="54">
        <v>2.5157690000000002E-3</v>
      </c>
      <c r="T82" s="54">
        <v>3.4354820000000001E-3</v>
      </c>
      <c r="U82" s="54">
        <v>3.571758E-3</v>
      </c>
      <c r="V82" s="54">
        <v>3.5173840000000001E-3</v>
      </c>
      <c r="W82" s="54">
        <v>4.046933E-3</v>
      </c>
      <c r="X82" s="54">
        <v>2.85426E-3</v>
      </c>
      <c r="Y82" s="54">
        <v>3.5554179999999999E-3</v>
      </c>
      <c r="Z82" s="54">
        <v>3.2128450000000002E-3</v>
      </c>
      <c r="AA82" s="54">
        <v>2.9236940000000001E-3</v>
      </c>
      <c r="AB82" s="54">
        <v>3.9693410000000004E-3</v>
      </c>
      <c r="AC82" s="54">
        <v>4.2914299999999997E-3</v>
      </c>
      <c r="AD82" s="54">
        <v>5.3030619999999999E-3</v>
      </c>
      <c r="AE82" s="54">
        <v>4.4593009999999997E-3</v>
      </c>
      <c r="AF82" s="54">
        <v>3.4802650000000002E-3</v>
      </c>
      <c r="AG82" s="54">
        <v>3.783083E-3</v>
      </c>
      <c r="AH82" s="54">
        <v>3.4505199999999999E-3</v>
      </c>
      <c r="AI82" s="54">
        <v>3.202866E-3</v>
      </c>
      <c r="AJ82" s="54">
        <v>5.3356419999999998E-3</v>
      </c>
      <c r="AK82" s="54">
        <v>2.7168660000000001E-3</v>
      </c>
      <c r="AL82" s="54">
        <v>3.16351E-3</v>
      </c>
      <c r="AM82" s="54">
        <v>3.0300409999999998E-3</v>
      </c>
      <c r="AN82" s="54">
        <v>3.7918370000000002E-3</v>
      </c>
      <c r="AO82" s="54">
        <v>3.010764E-3</v>
      </c>
      <c r="AP82" s="54">
        <v>7.532726E-3</v>
      </c>
      <c r="AQ82" s="54">
        <v>4.8088970000000003E-3</v>
      </c>
      <c r="AR82" s="54">
        <v>3.985527E-3</v>
      </c>
      <c r="AS82" s="54">
        <v>3.3227E-3</v>
      </c>
      <c r="AT82" s="54">
        <v>3.3706890000000001E-3</v>
      </c>
      <c r="AU82" s="54">
        <v>4.6369669999999997E-3</v>
      </c>
      <c r="AV82" s="54">
        <v>5.6575779999999999E-3</v>
      </c>
      <c r="AW82" s="54">
        <v>3.883006E-3</v>
      </c>
      <c r="AX82" s="54">
        <v>4.1842470000000003E-3</v>
      </c>
      <c r="AY82" s="54">
        <v>3.2769700000000001E-3</v>
      </c>
      <c r="AZ82" s="54">
        <v>5.9023440000000003E-3</v>
      </c>
      <c r="BA82" s="54">
        <v>3.609859E-3</v>
      </c>
    </row>
    <row r="83" spans="1:53" x14ac:dyDescent="0.2">
      <c r="A83" s="54">
        <v>34.692737430000001</v>
      </c>
      <c r="B83" s="54">
        <v>3.9685930000000003E-3</v>
      </c>
      <c r="C83" s="54">
        <v>4.3371249999999998E-3</v>
      </c>
      <c r="D83" s="54">
        <v>3.5485019999999998E-3</v>
      </c>
      <c r="E83" s="54">
        <v>5.3341430000000004E-3</v>
      </c>
      <c r="F83" s="54">
        <v>3.534475E-3</v>
      </c>
      <c r="G83" s="54">
        <v>5.4553140000000002E-3</v>
      </c>
      <c r="H83" s="54">
        <v>3.8750989999999999E-3</v>
      </c>
      <c r="I83" s="54">
        <v>4.5357569999999996E-3</v>
      </c>
      <c r="J83" s="54">
        <v>4.3672709999999998E-3</v>
      </c>
      <c r="K83" s="54">
        <v>4.5495170000000003E-3</v>
      </c>
      <c r="L83" s="54">
        <v>3.6396549999999999E-3</v>
      </c>
      <c r="M83" s="54">
        <v>4.19893E-3</v>
      </c>
      <c r="N83" s="54">
        <v>3.1007140000000001E-3</v>
      </c>
      <c r="O83" s="54">
        <v>3.8914510000000002E-3</v>
      </c>
      <c r="P83" s="54">
        <v>3.1418599999999998E-3</v>
      </c>
      <c r="Q83" s="54">
        <v>3.4996379999999998E-3</v>
      </c>
      <c r="R83" s="54">
        <v>2.5640839999999999E-3</v>
      </c>
      <c r="S83" s="54">
        <v>2.4926449999999999E-3</v>
      </c>
      <c r="T83" s="54">
        <v>3.238753E-3</v>
      </c>
      <c r="U83" s="54">
        <v>3.4366219999999999E-3</v>
      </c>
      <c r="V83" s="54">
        <v>2.985798E-3</v>
      </c>
      <c r="W83" s="54">
        <v>3.8288620000000002E-3</v>
      </c>
      <c r="X83" s="54">
        <v>2.808531E-3</v>
      </c>
      <c r="Y83" s="54">
        <v>3.4076309999999999E-3</v>
      </c>
      <c r="Z83" s="54">
        <v>2.942676E-3</v>
      </c>
      <c r="AA83" s="54">
        <v>2.885477E-3</v>
      </c>
      <c r="AB83" s="54">
        <v>3.7732360000000001E-3</v>
      </c>
      <c r="AC83" s="54">
        <v>3.9553909999999999E-3</v>
      </c>
      <c r="AD83" s="54">
        <v>5.6274690000000004E-3</v>
      </c>
      <c r="AE83" s="54">
        <v>3.8446880000000002E-3</v>
      </c>
      <c r="AF83" s="54">
        <v>3.289859E-3</v>
      </c>
      <c r="AG83" s="54">
        <v>3.4705690000000002E-3</v>
      </c>
      <c r="AH83" s="54">
        <v>3.4157300000000001E-3</v>
      </c>
      <c r="AI83" s="54">
        <v>3.2372479999999999E-3</v>
      </c>
      <c r="AJ83" s="54">
        <v>5.4424180000000001E-3</v>
      </c>
      <c r="AK83" s="54">
        <v>2.3125939999999998E-3</v>
      </c>
      <c r="AL83" s="54">
        <v>3.0381090000000002E-3</v>
      </c>
      <c r="AM83" s="54">
        <v>3.1264679999999999E-3</v>
      </c>
      <c r="AN83" s="54">
        <v>3.8072179999999998E-3</v>
      </c>
      <c r="AO83" s="54">
        <v>3.071056E-3</v>
      </c>
      <c r="AP83" s="54">
        <v>7.1093930000000003E-3</v>
      </c>
      <c r="AQ83" s="54">
        <v>4.2759390000000003E-3</v>
      </c>
      <c r="AR83" s="54">
        <v>4.6777499999999996E-3</v>
      </c>
      <c r="AS83" s="54">
        <v>3.1123729999999999E-3</v>
      </c>
      <c r="AT83" s="54">
        <v>3.0289150000000001E-3</v>
      </c>
      <c r="AU83" s="54">
        <v>4.572118E-3</v>
      </c>
      <c r="AV83" s="54">
        <v>6.9636189999999999E-3</v>
      </c>
      <c r="AW83" s="54">
        <v>3.700844E-3</v>
      </c>
      <c r="AX83" s="54">
        <v>3.9981080000000002E-3</v>
      </c>
      <c r="AY83" s="54">
        <v>3.4943959999999999E-3</v>
      </c>
      <c r="AZ83" s="54">
        <v>5.7463810000000001E-3</v>
      </c>
      <c r="BA83" s="54">
        <v>3.4898889999999999E-3</v>
      </c>
    </row>
    <row r="84" spans="1:53" x14ac:dyDescent="0.2">
      <c r="A84" s="54">
        <v>35.698324022000001</v>
      </c>
      <c r="B84" s="54">
        <v>3.726792E-3</v>
      </c>
      <c r="C84" s="54">
        <v>4.182341E-3</v>
      </c>
      <c r="D84" s="54">
        <v>3.5308990000000001E-3</v>
      </c>
      <c r="E84" s="54">
        <v>5.0712700000000001E-3</v>
      </c>
      <c r="F84" s="54">
        <v>3.0178290000000001E-3</v>
      </c>
      <c r="G84" s="54">
        <v>5.3218479999999997E-3</v>
      </c>
      <c r="H84" s="54">
        <v>4.1662030000000003E-3</v>
      </c>
      <c r="I84" s="54">
        <v>4.2109010000000004E-3</v>
      </c>
      <c r="J84" s="54">
        <v>4.2717839999999998E-3</v>
      </c>
      <c r="K84" s="54">
        <v>4.6721940000000002E-3</v>
      </c>
      <c r="L84" s="54">
        <v>3.700858E-3</v>
      </c>
      <c r="M84" s="54">
        <v>3.8740290000000002E-3</v>
      </c>
      <c r="N84" s="54">
        <v>2.9061809999999999E-3</v>
      </c>
      <c r="O84" s="54">
        <v>3.8201659999999998E-3</v>
      </c>
      <c r="P84" s="54">
        <v>3.0978080000000001E-3</v>
      </c>
      <c r="Q84" s="54">
        <v>3.5363859999999999E-3</v>
      </c>
      <c r="R84" s="54">
        <v>2.8377179999999999E-3</v>
      </c>
      <c r="S84" s="54">
        <v>2.4090629999999999E-3</v>
      </c>
      <c r="T84" s="54">
        <v>2.9858749999999998E-3</v>
      </c>
      <c r="U84" s="54">
        <v>3.0761999999999999E-3</v>
      </c>
      <c r="V84" s="54">
        <v>2.9486199999999999E-3</v>
      </c>
      <c r="W84" s="54">
        <v>3.776644E-3</v>
      </c>
      <c r="X84" s="54">
        <v>2.92144E-3</v>
      </c>
      <c r="Y84" s="54">
        <v>3.1400849999999999E-3</v>
      </c>
      <c r="Z84" s="54">
        <v>2.860521E-3</v>
      </c>
      <c r="AA84" s="54">
        <v>2.4695590000000001E-3</v>
      </c>
      <c r="AB84" s="54">
        <v>3.5022439999999998E-3</v>
      </c>
      <c r="AC84" s="54">
        <v>3.7534880000000001E-3</v>
      </c>
      <c r="AD84" s="54">
        <v>6.0932909999999998E-3</v>
      </c>
      <c r="AE84" s="54">
        <v>4.0315159999999997E-3</v>
      </c>
      <c r="AF84" s="54">
        <v>3.1405449999999998E-3</v>
      </c>
      <c r="AG84" s="54">
        <v>3.5422000000000001E-3</v>
      </c>
      <c r="AH84" s="54">
        <v>3.392459E-3</v>
      </c>
      <c r="AI84" s="54">
        <v>3.2233029999999998E-3</v>
      </c>
      <c r="AJ84" s="54">
        <v>5.591838E-3</v>
      </c>
      <c r="AK84" s="54">
        <v>2.3419780000000002E-3</v>
      </c>
      <c r="AL84" s="54">
        <v>3.3702039999999999E-3</v>
      </c>
      <c r="AM84" s="54">
        <v>3.065829E-3</v>
      </c>
      <c r="AN84" s="54">
        <v>3.9282919999999999E-3</v>
      </c>
      <c r="AO84" s="54">
        <v>3.1151410000000001E-3</v>
      </c>
      <c r="AP84" s="54">
        <v>7.0601969999999998E-3</v>
      </c>
      <c r="AQ84" s="54">
        <v>4.5230950000000004E-3</v>
      </c>
      <c r="AR84" s="54">
        <v>4.5664420000000004E-3</v>
      </c>
      <c r="AS84" s="54">
        <v>3.021171E-3</v>
      </c>
      <c r="AT84" s="54">
        <v>3.0038109999999999E-3</v>
      </c>
      <c r="AU84" s="54">
        <v>4.6473590000000002E-3</v>
      </c>
      <c r="AV84" s="54">
        <v>7.0714749999999998E-3</v>
      </c>
      <c r="AW84" s="54">
        <v>4.2233390000000004E-3</v>
      </c>
      <c r="AX84" s="54">
        <v>3.719534E-3</v>
      </c>
      <c r="AY84" s="54">
        <v>3.5643099999999998E-3</v>
      </c>
      <c r="AZ84" s="54">
        <v>5.6473859999999999E-3</v>
      </c>
      <c r="BA84" s="54">
        <v>3.8314809999999999E-3</v>
      </c>
    </row>
    <row r="85" spans="1:53" x14ac:dyDescent="0.2">
      <c r="A85" s="54">
        <v>36.703910614999998</v>
      </c>
      <c r="B85" s="54">
        <v>3.2481369999999999E-3</v>
      </c>
      <c r="C85" s="54">
        <v>4.331934E-3</v>
      </c>
      <c r="D85" s="54">
        <v>3.4356880000000001E-3</v>
      </c>
      <c r="E85" s="54">
        <v>5.316299E-3</v>
      </c>
      <c r="F85" s="54">
        <v>2.8786240000000002E-3</v>
      </c>
      <c r="G85" s="54">
        <v>4.4193890000000001E-3</v>
      </c>
      <c r="H85" s="54">
        <v>3.8127059999999999E-3</v>
      </c>
      <c r="I85" s="54">
        <v>3.4313490000000002E-3</v>
      </c>
      <c r="J85" s="54">
        <v>3.901697E-3</v>
      </c>
      <c r="K85" s="54">
        <v>4.8880909999999998E-3</v>
      </c>
      <c r="L85" s="54">
        <v>4.0233389999999999E-3</v>
      </c>
      <c r="M85" s="54">
        <v>3.8576890000000001E-3</v>
      </c>
      <c r="N85" s="54">
        <v>3.0479679999999999E-3</v>
      </c>
      <c r="O85" s="54">
        <v>3.7752670000000001E-3</v>
      </c>
      <c r="P85" s="54">
        <v>2.7997709999999999E-3</v>
      </c>
      <c r="Q85" s="54">
        <v>3.3908670000000001E-3</v>
      </c>
      <c r="R85" s="54">
        <v>3.3679460000000001E-3</v>
      </c>
      <c r="S85" s="54">
        <v>2.2220669999999999E-3</v>
      </c>
      <c r="T85" s="54">
        <v>3.3137790000000002E-3</v>
      </c>
      <c r="U85" s="54">
        <v>2.7096300000000002E-3</v>
      </c>
      <c r="V85" s="54">
        <v>3.208837E-3</v>
      </c>
      <c r="W85" s="54">
        <v>3.8904349999999998E-3</v>
      </c>
      <c r="X85" s="54">
        <v>2.781155E-3</v>
      </c>
      <c r="Y85" s="54">
        <v>3.290945E-3</v>
      </c>
      <c r="Z85" s="54">
        <v>2.9486640000000001E-3</v>
      </c>
      <c r="AA85" s="54">
        <v>2.2633150000000001E-3</v>
      </c>
      <c r="AB85" s="54">
        <v>3.5318490000000001E-3</v>
      </c>
      <c r="AC85" s="54">
        <v>3.6313690000000002E-3</v>
      </c>
      <c r="AD85" s="54">
        <v>5.826459E-3</v>
      </c>
      <c r="AE85" s="54">
        <v>3.9540579999999999E-3</v>
      </c>
      <c r="AF85" s="54">
        <v>2.9810689999999998E-3</v>
      </c>
      <c r="AG85" s="54">
        <v>3.6867060000000001E-3</v>
      </c>
      <c r="AH85" s="54">
        <v>3.3151690000000002E-3</v>
      </c>
      <c r="AI85" s="54">
        <v>3.3168329999999999E-3</v>
      </c>
      <c r="AJ85" s="54">
        <v>5.5547579999999999E-3</v>
      </c>
      <c r="AK85" s="54">
        <v>2.1177079999999998E-3</v>
      </c>
      <c r="AL85" s="54">
        <v>3.3791279999999999E-3</v>
      </c>
      <c r="AM85" s="54">
        <v>3.0893909999999999E-3</v>
      </c>
      <c r="AN85" s="54">
        <v>3.5820140000000001E-3</v>
      </c>
      <c r="AO85" s="54">
        <v>3.1467959999999999E-3</v>
      </c>
      <c r="AP85" s="54">
        <v>7.0629869999999997E-3</v>
      </c>
      <c r="AQ85" s="54">
        <v>4.1767749999999998E-3</v>
      </c>
      <c r="AR85" s="54">
        <v>4.0865720000000001E-3</v>
      </c>
      <c r="AS85" s="54">
        <v>2.9678259999999998E-3</v>
      </c>
      <c r="AT85" s="54">
        <v>3.0315089999999999E-3</v>
      </c>
      <c r="AU85" s="54">
        <v>4.5421200000000002E-3</v>
      </c>
      <c r="AV85" s="54">
        <v>6.7091540000000002E-3</v>
      </c>
      <c r="AW85" s="54">
        <v>4.6931539999999997E-3</v>
      </c>
      <c r="AX85" s="54">
        <v>3.6151019999999998E-3</v>
      </c>
      <c r="AY85" s="54">
        <v>3.4810850000000001E-3</v>
      </c>
      <c r="AZ85" s="54">
        <v>5.683128E-3</v>
      </c>
      <c r="BA85" s="54">
        <v>4.128713E-3</v>
      </c>
    </row>
    <row r="86" spans="1:53" x14ac:dyDescent="0.2">
      <c r="A86" s="54">
        <v>37.709497206999998</v>
      </c>
      <c r="B86" s="54">
        <v>3.0674729999999998E-3</v>
      </c>
      <c r="C86" s="54">
        <v>4.1491319999999998E-3</v>
      </c>
      <c r="D86" s="54">
        <v>3.2048860000000001E-3</v>
      </c>
      <c r="E86" s="54">
        <v>4.7675759999999999E-3</v>
      </c>
      <c r="F86" s="54">
        <v>2.8113270000000002E-3</v>
      </c>
      <c r="G86" s="54">
        <v>4.1673500000000002E-3</v>
      </c>
      <c r="H86" s="54">
        <v>3.5393410000000001E-3</v>
      </c>
      <c r="I86" s="54">
        <v>3.1740340000000001E-3</v>
      </c>
      <c r="J86" s="54">
        <v>3.1986940000000002E-3</v>
      </c>
      <c r="K86" s="54">
        <v>4.7775819999999998E-3</v>
      </c>
      <c r="L86" s="54">
        <v>3.92144E-3</v>
      </c>
      <c r="M86" s="54">
        <v>3.8763650000000001E-3</v>
      </c>
      <c r="N86" s="54">
        <v>2.8660529999999999E-3</v>
      </c>
      <c r="O86" s="54">
        <v>3.8217870000000001E-3</v>
      </c>
      <c r="P86" s="54">
        <v>2.6196639999999998E-3</v>
      </c>
      <c r="Q86" s="54">
        <v>3.6093010000000001E-3</v>
      </c>
      <c r="R86" s="54">
        <v>3.2381319999999999E-3</v>
      </c>
      <c r="S86" s="54">
        <v>2.1901310000000001E-3</v>
      </c>
      <c r="T86" s="54">
        <v>3.1219289999999999E-3</v>
      </c>
      <c r="U86" s="54">
        <v>3.0086679999999999E-3</v>
      </c>
      <c r="V86" s="54">
        <v>3.183253E-3</v>
      </c>
      <c r="W86" s="54">
        <v>3.8596640000000001E-3</v>
      </c>
      <c r="X86" s="54">
        <v>2.7767410000000001E-3</v>
      </c>
      <c r="Y86" s="54">
        <v>3.654147E-3</v>
      </c>
      <c r="Z86" s="54">
        <v>3.0528740000000001E-3</v>
      </c>
      <c r="AA86" s="54">
        <v>2.4829299999999999E-3</v>
      </c>
      <c r="AB86" s="54">
        <v>3.3724010000000001E-3</v>
      </c>
      <c r="AC86" s="54">
        <v>3.2770540000000002E-3</v>
      </c>
      <c r="AD86" s="54">
        <v>5.4687169999999997E-3</v>
      </c>
      <c r="AE86" s="54">
        <v>4.5284510000000002E-3</v>
      </c>
      <c r="AF86" s="54">
        <v>3.00351E-3</v>
      </c>
      <c r="AG86" s="54">
        <v>3.674311E-3</v>
      </c>
      <c r="AH86" s="54">
        <v>3.3360619999999999E-3</v>
      </c>
      <c r="AI86" s="54">
        <v>2.8973750000000002E-3</v>
      </c>
      <c r="AJ86" s="54">
        <v>5.504653E-3</v>
      </c>
      <c r="AK86" s="54">
        <v>2.103752E-3</v>
      </c>
      <c r="AL86" s="54">
        <v>3.093101E-3</v>
      </c>
      <c r="AM86" s="54">
        <v>2.8480020000000001E-3</v>
      </c>
      <c r="AN86" s="54">
        <v>3.1775810000000001E-3</v>
      </c>
      <c r="AO86" s="54">
        <v>3.0202390000000001E-3</v>
      </c>
      <c r="AP86" s="54">
        <v>6.4422159999999997E-3</v>
      </c>
      <c r="AQ86" s="54">
        <v>4.0077630000000001E-3</v>
      </c>
      <c r="AR86" s="54">
        <v>3.729998E-3</v>
      </c>
      <c r="AS86" s="54">
        <v>2.930064E-3</v>
      </c>
      <c r="AT86" s="54">
        <v>2.8389190000000001E-3</v>
      </c>
      <c r="AU86" s="54">
        <v>4.109906E-3</v>
      </c>
      <c r="AV86" s="54">
        <v>6.943716E-3</v>
      </c>
      <c r="AW86" s="54">
        <v>5.0934539999999999E-3</v>
      </c>
      <c r="AX86" s="54">
        <v>3.7835310000000001E-3</v>
      </c>
      <c r="AY86" s="54">
        <v>3.602554E-3</v>
      </c>
      <c r="AZ86" s="54">
        <v>5.6064080000000002E-3</v>
      </c>
      <c r="BA86" s="54">
        <v>4.1763740000000001E-3</v>
      </c>
    </row>
    <row r="87" spans="1:53" x14ac:dyDescent="0.2">
      <c r="A87" s="54">
        <v>38.715083798999999</v>
      </c>
      <c r="B87" s="54">
        <v>3.1450100000000002E-3</v>
      </c>
      <c r="C87" s="54">
        <v>4.3288140000000003E-3</v>
      </c>
      <c r="D87" s="54">
        <v>3.255483E-3</v>
      </c>
      <c r="E87" s="54">
        <v>4.5726639999999997E-3</v>
      </c>
      <c r="F87" s="54">
        <v>2.7109410000000001E-3</v>
      </c>
      <c r="G87" s="54">
        <v>4.2758579999999996E-3</v>
      </c>
      <c r="H87" s="54">
        <v>4.0374759999999999E-3</v>
      </c>
      <c r="I87" s="54">
        <v>3.36783E-3</v>
      </c>
      <c r="J87" s="54">
        <v>3.1332629999999998E-3</v>
      </c>
      <c r="K87" s="54">
        <v>4.5620010000000004E-3</v>
      </c>
      <c r="L87" s="54">
        <v>3.618989E-3</v>
      </c>
      <c r="M87" s="54">
        <v>4.1606669999999998E-3</v>
      </c>
      <c r="N87" s="54">
        <v>3.0124129999999998E-3</v>
      </c>
      <c r="O87" s="54">
        <v>3.6525709999999999E-3</v>
      </c>
      <c r="P87" s="54">
        <v>2.709272E-3</v>
      </c>
      <c r="Q87" s="54">
        <v>3.975587E-3</v>
      </c>
      <c r="R87" s="54">
        <v>3.1059540000000002E-3</v>
      </c>
      <c r="S87" s="54">
        <v>2.2760699999999998E-3</v>
      </c>
      <c r="T87" s="54">
        <v>2.9107809999999999E-3</v>
      </c>
      <c r="U87" s="54">
        <v>3.119976E-3</v>
      </c>
      <c r="V87" s="54">
        <v>3.0129599999999999E-3</v>
      </c>
      <c r="W87" s="54">
        <v>3.742666E-3</v>
      </c>
      <c r="X87" s="54">
        <v>2.7885060000000001E-3</v>
      </c>
      <c r="Y87" s="54">
        <v>3.3061079999999999E-3</v>
      </c>
      <c r="Z87" s="54">
        <v>3.2002839999999999E-3</v>
      </c>
      <c r="AA87" s="54">
        <v>2.6751320000000002E-3</v>
      </c>
      <c r="AB87" s="54">
        <v>3.1233210000000001E-3</v>
      </c>
      <c r="AC87" s="54">
        <v>2.994362E-3</v>
      </c>
      <c r="AD87" s="54">
        <v>6.7046390000000001E-3</v>
      </c>
      <c r="AE87" s="54">
        <v>4.4741809999999998E-3</v>
      </c>
      <c r="AF87" s="54">
        <v>2.9649870000000001E-3</v>
      </c>
      <c r="AG87" s="54">
        <v>3.583897E-3</v>
      </c>
      <c r="AH87" s="54">
        <v>3.6803349999999999E-3</v>
      </c>
      <c r="AI87" s="54">
        <v>2.5429649999999999E-3</v>
      </c>
      <c r="AJ87" s="54">
        <v>5.5991569999999996E-3</v>
      </c>
      <c r="AK87" s="54">
        <v>2.1831039999999999E-3</v>
      </c>
      <c r="AL87" s="54">
        <v>3.103962E-3</v>
      </c>
      <c r="AM87" s="54">
        <v>2.9938859999999999E-3</v>
      </c>
      <c r="AN87" s="54">
        <v>3.4108519999999998E-3</v>
      </c>
      <c r="AO87" s="54">
        <v>2.8313589999999999E-3</v>
      </c>
      <c r="AP87" s="54">
        <v>6.1195939999999999E-3</v>
      </c>
      <c r="AQ87" s="54">
        <v>3.8060569999999998E-3</v>
      </c>
      <c r="AR87" s="54">
        <v>3.4648890000000001E-3</v>
      </c>
      <c r="AS87" s="54">
        <v>2.8731630000000002E-3</v>
      </c>
      <c r="AT87" s="54">
        <v>3.1371749999999999E-3</v>
      </c>
      <c r="AU87" s="54">
        <v>3.6677649999999999E-3</v>
      </c>
      <c r="AV87" s="54">
        <v>6.147759E-3</v>
      </c>
      <c r="AW87" s="54">
        <v>5.4201249999999996E-3</v>
      </c>
      <c r="AX87" s="54">
        <v>3.6036869999999999E-3</v>
      </c>
      <c r="AY87" s="54">
        <v>3.670932E-3</v>
      </c>
      <c r="AZ87" s="54">
        <v>5.2562140000000004E-3</v>
      </c>
      <c r="BA87" s="54">
        <v>4.1529219999999999E-3</v>
      </c>
    </row>
    <row r="88" spans="1:53" x14ac:dyDescent="0.2">
      <c r="A88" s="54">
        <v>39.720670390999999</v>
      </c>
      <c r="B88" s="54">
        <v>3.4836540000000001E-3</v>
      </c>
      <c r="C88" s="54">
        <v>3.9661940000000001E-3</v>
      </c>
      <c r="D88" s="54">
        <v>3.237349E-3</v>
      </c>
      <c r="E88" s="54">
        <v>4.5289739999999998E-3</v>
      </c>
      <c r="F88" s="54">
        <v>2.8904260000000002E-3</v>
      </c>
      <c r="G88" s="54">
        <v>4.0600790000000003E-3</v>
      </c>
      <c r="H88" s="54">
        <v>4.2397770000000001E-3</v>
      </c>
      <c r="I88" s="54">
        <v>3.274463E-3</v>
      </c>
      <c r="J88" s="54">
        <v>3.4178699999999999E-3</v>
      </c>
      <c r="K88" s="54">
        <v>4.1625209999999998E-3</v>
      </c>
      <c r="L88" s="54">
        <v>3.6823300000000002E-3</v>
      </c>
      <c r="M88" s="54">
        <v>4.1698280000000004E-3</v>
      </c>
      <c r="N88" s="54">
        <v>2.7535369999999999E-3</v>
      </c>
      <c r="O88" s="54">
        <v>3.6012319999999998E-3</v>
      </c>
      <c r="P88" s="54">
        <v>2.8672110000000002E-3</v>
      </c>
      <c r="Q88" s="54">
        <v>4.4472130000000002E-3</v>
      </c>
      <c r="R88" s="54">
        <v>2.8925119999999999E-3</v>
      </c>
      <c r="S88" s="54">
        <v>2.284627E-3</v>
      </c>
      <c r="T88" s="54">
        <v>2.5841089999999998E-3</v>
      </c>
      <c r="U88" s="54">
        <v>3.5484420000000002E-3</v>
      </c>
      <c r="V88" s="54">
        <v>3.0475279999999999E-3</v>
      </c>
      <c r="W88" s="54">
        <v>3.972593E-3</v>
      </c>
      <c r="X88" s="54">
        <v>2.8060950000000002E-3</v>
      </c>
      <c r="Y88" s="54">
        <v>3.1104710000000001E-3</v>
      </c>
      <c r="Z88" s="54">
        <v>3.0885909999999999E-3</v>
      </c>
      <c r="AA88" s="54">
        <v>2.6022010000000002E-3</v>
      </c>
      <c r="AB88" s="54">
        <v>3.2901079999999999E-3</v>
      </c>
      <c r="AC88" s="54">
        <v>2.860394E-3</v>
      </c>
      <c r="AD88" s="54">
        <v>6.3482850000000004E-3</v>
      </c>
      <c r="AE88" s="54">
        <v>4.08385E-3</v>
      </c>
      <c r="AF88" s="54">
        <v>2.6997140000000002E-3</v>
      </c>
      <c r="AG88" s="54">
        <v>3.7790509999999999E-3</v>
      </c>
      <c r="AH88" s="54">
        <v>3.6174570000000001E-3</v>
      </c>
      <c r="AI88" s="54">
        <v>2.4087819999999999E-3</v>
      </c>
      <c r="AJ88" s="54">
        <v>5.5899440000000003E-3</v>
      </c>
      <c r="AK88" s="54">
        <v>1.8444100000000001E-3</v>
      </c>
      <c r="AL88" s="54">
        <v>3.1555680000000001E-3</v>
      </c>
      <c r="AM88" s="54">
        <v>2.9263779999999999E-3</v>
      </c>
      <c r="AN88" s="54">
        <v>3.5260959999999998E-3</v>
      </c>
      <c r="AO88" s="54">
        <v>2.893006E-3</v>
      </c>
      <c r="AP88" s="54">
        <v>6.2124989999999998E-3</v>
      </c>
      <c r="AQ88" s="54">
        <v>3.7895070000000001E-3</v>
      </c>
      <c r="AR88" s="54">
        <v>3.2180749999999999E-3</v>
      </c>
      <c r="AS88" s="54">
        <v>2.875266E-3</v>
      </c>
      <c r="AT88" s="54">
        <v>3.3914840000000002E-3</v>
      </c>
      <c r="AU88" s="54">
        <v>3.4055040000000002E-3</v>
      </c>
      <c r="AV88" s="54">
        <v>5.9459159999999999E-3</v>
      </c>
      <c r="AW88" s="54">
        <v>5.809491E-3</v>
      </c>
      <c r="AX88" s="54">
        <v>3.3581430000000001E-3</v>
      </c>
      <c r="AY88" s="54">
        <v>3.6607419999999998E-3</v>
      </c>
      <c r="AZ88" s="54">
        <v>5.1162730000000002E-3</v>
      </c>
      <c r="BA88" s="54">
        <v>4.1460940000000003E-3</v>
      </c>
    </row>
    <row r="89" spans="1:53" x14ac:dyDescent="0.2">
      <c r="A89" s="54">
        <v>40.726256982999999</v>
      </c>
      <c r="B89" s="54">
        <v>3.3440359999999999E-3</v>
      </c>
      <c r="C89" s="54">
        <v>3.7123049999999999E-3</v>
      </c>
      <c r="D89" s="54">
        <v>3.1717160000000002E-3</v>
      </c>
      <c r="E89" s="54">
        <v>4.2527290000000002E-3</v>
      </c>
      <c r="F89" s="54">
        <v>2.8441870000000002E-3</v>
      </c>
      <c r="G89" s="54">
        <v>3.5725349999999999E-3</v>
      </c>
      <c r="H89" s="54">
        <v>3.9045740000000001E-3</v>
      </c>
      <c r="I89" s="54">
        <v>2.806603E-3</v>
      </c>
      <c r="J89" s="54">
        <v>3.4781920000000002E-3</v>
      </c>
      <c r="K89" s="54">
        <v>3.931141E-3</v>
      </c>
      <c r="L89" s="54">
        <v>3.6341590000000001E-3</v>
      </c>
      <c r="M89" s="54">
        <v>3.3526039999999999E-3</v>
      </c>
      <c r="N89" s="54">
        <v>2.532805E-3</v>
      </c>
      <c r="O89" s="54">
        <v>3.3965779999999999E-3</v>
      </c>
      <c r="P89" s="54">
        <v>2.801989E-3</v>
      </c>
      <c r="Q89" s="54">
        <v>4.7576500000000004E-3</v>
      </c>
      <c r="R89" s="54">
        <v>2.8361340000000001E-3</v>
      </c>
      <c r="S89" s="54">
        <v>2.2325999999999999E-3</v>
      </c>
      <c r="T89" s="54">
        <v>2.7424210000000001E-3</v>
      </c>
      <c r="U89" s="54">
        <v>3.6990109999999999E-3</v>
      </c>
      <c r="V89" s="54">
        <v>2.796074E-3</v>
      </c>
      <c r="W89" s="54">
        <v>4.0759050000000003E-3</v>
      </c>
      <c r="X89" s="54">
        <v>2.9006959999999999E-3</v>
      </c>
      <c r="Y89" s="54">
        <v>3.0647420000000001E-3</v>
      </c>
      <c r="Z89" s="54">
        <v>2.7333330000000001E-3</v>
      </c>
      <c r="AA89" s="54">
        <v>2.4594339999999999E-3</v>
      </c>
      <c r="AB89" s="54">
        <v>3.0845339999999999E-3</v>
      </c>
      <c r="AC89" s="54">
        <v>2.6527500000000002E-3</v>
      </c>
      <c r="AD89" s="54">
        <v>5.8251969999999998E-3</v>
      </c>
      <c r="AE89" s="54">
        <v>4.0796770000000003E-3</v>
      </c>
      <c r="AF89" s="54">
        <v>2.7112809999999998E-3</v>
      </c>
      <c r="AG89" s="54">
        <v>3.6539139999999999E-3</v>
      </c>
      <c r="AH89" s="54">
        <v>3.5777420000000001E-3</v>
      </c>
      <c r="AI89" s="54">
        <v>2.0722230000000002E-3</v>
      </c>
      <c r="AJ89" s="54">
        <v>5.357667E-3</v>
      </c>
      <c r="AK89" s="54">
        <v>1.846349E-3</v>
      </c>
      <c r="AL89" s="54">
        <v>3.0255519999999999E-3</v>
      </c>
      <c r="AM89" s="54">
        <v>2.7814279999999999E-3</v>
      </c>
      <c r="AN89" s="54">
        <v>3.736175E-3</v>
      </c>
      <c r="AO89" s="54">
        <v>3.1673180000000001E-3</v>
      </c>
      <c r="AP89" s="54">
        <v>5.7629480000000004E-3</v>
      </c>
      <c r="AQ89" s="54">
        <v>3.9428709999999997E-3</v>
      </c>
      <c r="AR89" s="54">
        <v>3.2300639999999999E-3</v>
      </c>
      <c r="AS89" s="54">
        <v>2.8465640000000002E-3</v>
      </c>
      <c r="AT89" s="54">
        <v>3.37376E-3</v>
      </c>
      <c r="AU89" s="54">
        <v>3.4739969999999999E-3</v>
      </c>
      <c r="AV89" s="54">
        <v>5.8634469999999999E-3</v>
      </c>
      <c r="AW89" s="54">
        <v>5.6547259999999997E-3</v>
      </c>
      <c r="AX89" s="54">
        <v>3.03447E-3</v>
      </c>
      <c r="AY89" s="54">
        <v>4.0253470000000003E-3</v>
      </c>
      <c r="AZ89" s="54">
        <v>4.8606459999999997E-3</v>
      </c>
      <c r="BA89" s="54">
        <v>4.0659270000000004E-3</v>
      </c>
    </row>
    <row r="90" spans="1:53" x14ac:dyDescent="0.2">
      <c r="A90" s="54">
        <v>41.731843574999999</v>
      </c>
      <c r="B90" s="54">
        <v>3.318699E-3</v>
      </c>
      <c r="C90" s="54">
        <v>3.9064249999999998E-3</v>
      </c>
      <c r="D90" s="54">
        <v>2.9081290000000002E-3</v>
      </c>
      <c r="E90" s="54">
        <v>4.1736630000000002E-3</v>
      </c>
      <c r="F90" s="54">
        <v>3.0075549999999999E-3</v>
      </c>
      <c r="G90" s="54">
        <v>3.0013409999999998E-3</v>
      </c>
      <c r="H90" s="54">
        <v>3.8236450000000001E-3</v>
      </c>
      <c r="I90" s="54">
        <v>2.4898609999999999E-3</v>
      </c>
      <c r="J90" s="54">
        <v>3.329098E-3</v>
      </c>
      <c r="K90" s="54">
        <v>3.99345E-3</v>
      </c>
      <c r="L90" s="54">
        <v>3.393175E-3</v>
      </c>
      <c r="M90" s="54">
        <v>3.0784179999999999E-3</v>
      </c>
      <c r="N90" s="54">
        <v>2.5959519999999999E-3</v>
      </c>
      <c r="O90" s="54">
        <v>3.5455019999999999E-3</v>
      </c>
      <c r="P90" s="54">
        <v>2.8380020000000001E-3</v>
      </c>
      <c r="Q90" s="54">
        <v>5.4176110000000001E-3</v>
      </c>
      <c r="R90" s="54">
        <v>3.1880189999999998E-3</v>
      </c>
      <c r="S90" s="54">
        <v>2.1749400000000002E-3</v>
      </c>
      <c r="T90" s="54">
        <v>2.7443659999999998E-3</v>
      </c>
      <c r="U90" s="54">
        <v>3.3058250000000001E-3</v>
      </c>
      <c r="V90" s="54">
        <v>2.855111E-3</v>
      </c>
      <c r="W90" s="54">
        <v>3.732305E-3</v>
      </c>
      <c r="X90" s="54">
        <v>2.9088030000000002E-3</v>
      </c>
      <c r="Y90" s="54">
        <v>3.2059179999999999E-3</v>
      </c>
      <c r="Z90" s="54">
        <v>2.6426219999999999E-3</v>
      </c>
      <c r="AA90" s="54">
        <v>2.4245920000000002E-3</v>
      </c>
      <c r="AB90" s="54">
        <v>2.956808E-3</v>
      </c>
      <c r="AC90" s="54">
        <v>2.7040749999999998E-3</v>
      </c>
      <c r="AD90" s="54">
        <v>5.7528559999999998E-3</v>
      </c>
      <c r="AE90" s="54">
        <v>3.8042100000000001E-3</v>
      </c>
      <c r="AF90" s="54">
        <v>2.901201E-3</v>
      </c>
      <c r="AG90" s="54">
        <v>3.3563349999999998E-3</v>
      </c>
      <c r="AH90" s="54">
        <v>3.6142629999999999E-3</v>
      </c>
      <c r="AI90" s="54">
        <v>2.2660890000000002E-3</v>
      </c>
      <c r="AJ90" s="54">
        <v>5.1966130000000001E-3</v>
      </c>
      <c r="AK90" s="54">
        <v>1.9420500000000001E-3</v>
      </c>
      <c r="AL90" s="54">
        <v>2.9987159999999998E-3</v>
      </c>
      <c r="AM90" s="54">
        <v>2.6408339999999999E-3</v>
      </c>
      <c r="AN90" s="54">
        <v>3.70988E-3</v>
      </c>
      <c r="AO90" s="54">
        <v>2.996369E-3</v>
      </c>
      <c r="AP90" s="54">
        <v>6.0418570000000003E-3</v>
      </c>
      <c r="AQ90" s="54">
        <v>3.300566E-3</v>
      </c>
      <c r="AR90" s="54">
        <v>3.100659E-3</v>
      </c>
      <c r="AS90" s="54">
        <v>2.7465940000000002E-3</v>
      </c>
      <c r="AT90" s="54">
        <v>3.3999500000000001E-3</v>
      </c>
      <c r="AU90" s="54">
        <v>3.5968139999999998E-3</v>
      </c>
      <c r="AV90" s="54">
        <v>5.8843209999999996E-3</v>
      </c>
      <c r="AW90" s="54">
        <v>5.6448560000000002E-3</v>
      </c>
      <c r="AX90" s="54">
        <v>2.896605E-3</v>
      </c>
      <c r="AY90" s="54">
        <v>4.4610459999999998E-3</v>
      </c>
      <c r="AZ90" s="54">
        <v>4.5784340000000001E-3</v>
      </c>
      <c r="BA90" s="54">
        <v>3.9487990000000002E-3</v>
      </c>
    </row>
    <row r="91" spans="1:53" x14ac:dyDescent="0.2">
      <c r="A91" s="54">
        <v>42.737430168000003</v>
      </c>
      <c r="B91" s="54">
        <v>3.4544290000000002E-3</v>
      </c>
      <c r="C91" s="54">
        <v>3.8736339999999999E-3</v>
      </c>
      <c r="D91" s="54">
        <v>2.9634150000000001E-3</v>
      </c>
      <c r="E91" s="54">
        <v>4.3967149999999998E-3</v>
      </c>
      <c r="F91" s="54">
        <v>2.880929E-3</v>
      </c>
      <c r="G91" s="54">
        <v>3.000773E-3</v>
      </c>
      <c r="H91" s="54">
        <v>3.8880030000000001E-3</v>
      </c>
      <c r="I91" s="54">
        <v>2.5069770000000001E-3</v>
      </c>
      <c r="J91" s="54">
        <v>3.2804050000000001E-3</v>
      </c>
      <c r="K91" s="54">
        <v>3.7076280000000001E-3</v>
      </c>
      <c r="L91" s="54">
        <v>3.2811590000000001E-3</v>
      </c>
      <c r="M91" s="54">
        <v>3.3074770000000001E-3</v>
      </c>
      <c r="N91" s="54">
        <v>2.5442310000000001E-3</v>
      </c>
      <c r="O91" s="54">
        <v>4.0999490000000003E-3</v>
      </c>
      <c r="P91" s="54">
        <v>2.854152E-3</v>
      </c>
      <c r="Q91" s="54">
        <v>5.7206100000000001E-3</v>
      </c>
      <c r="R91" s="54">
        <v>3.2588600000000001E-3</v>
      </c>
      <c r="S91" s="54">
        <v>2.0571959999999999E-3</v>
      </c>
      <c r="T91" s="54">
        <v>3.01075E-3</v>
      </c>
      <c r="U91" s="54">
        <v>3.143079E-3</v>
      </c>
      <c r="V91" s="54">
        <v>3.0944480000000001E-3</v>
      </c>
      <c r="W91" s="54">
        <v>3.6329550000000002E-3</v>
      </c>
      <c r="X91" s="54">
        <v>2.8990370000000001E-3</v>
      </c>
      <c r="Y91" s="54">
        <v>2.9836910000000001E-3</v>
      </c>
      <c r="Z91" s="54">
        <v>2.6447480000000002E-3</v>
      </c>
      <c r="AA91" s="54">
        <v>2.1589270000000002E-3</v>
      </c>
      <c r="AB91" s="54">
        <v>3.0300980000000002E-3</v>
      </c>
      <c r="AC91" s="54">
        <v>2.626897E-3</v>
      </c>
      <c r="AD91" s="54">
        <v>7.0511920000000004E-3</v>
      </c>
      <c r="AE91" s="54">
        <v>4.0699910000000002E-3</v>
      </c>
      <c r="AF91" s="54">
        <v>2.8758519999999999E-3</v>
      </c>
      <c r="AG91" s="54">
        <v>3.2827109999999998E-3</v>
      </c>
      <c r="AH91" s="54">
        <v>3.244799E-3</v>
      </c>
      <c r="AI91" s="54">
        <v>2.1107029999999998E-3</v>
      </c>
      <c r="AJ91" s="54">
        <v>4.8105559999999997E-3</v>
      </c>
      <c r="AK91" s="54">
        <v>1.921681E-3</v>
      </c>
      <c r="AL91" s="54">
        <v>2.8878369999999999E-3</v>
      </c>
      <c r="AM91" s="54">
        <v>2.5980460000000001E-3</v>
      </c>
      <c r="AN91" s="54">
        <v>3.2818819999999999E-3</v>
      </c>
      <c r="AO91" s="54">
        <v>2.963486E-3</v>
      </c>
      <c r="AP91" s="54">
        <v>6.3980199999999999E-3</v>
      </c>
      <c r="AQ91" s="54">
        <v>3.1297249999999999E-3</v>
      </c>
      <c r="AR91" s="54">
        <v>3.0037739999999999E-3</v>
      </c>
      <c r="AS91" s="54">
        <v>2.6320800000000002E-3</v>
      </c>
      <c r="AT91" s="54">
        <v>2.9871440000000002E-3</v>
      </c>
      <c r="AU91" s="54">
        <v>3.6287440000000002E-3</v>
      </c>
      <c r="AV91" s="54">
        <v>5.7695000000000003E-3</v>
      </c>
      <c r="AW91" s="54">
        <v>5.5826319999999997E-3</v>
      </c>
      <c r="AX91" s="54">
        <v>3.1820080000000001E-3</v>
      </c>
      <c r="AY91" s="54">
        <v>4.411033E-3</v>
      </c>
      <c r="AZ91" s="54">
        <v>4.5919660000000003E-3</v>
      </c>
      <c r="BA91" s="54">
        <v>4.1945630000000001E-3</v>
      </c>
    </row>
    <row r="92" spans="1:53" x14ac:dyDescent="0.2">
      <c r="A92" s="54">
        <v>43.743016760000003</v>
      </c>
      <c r="B92" s="54">
        <v>3.1749899999999999E-3</v>
      </c>
      <c r="C92" s="54">
        <v>3.633874E-3</v>
      </c>
      <c r="D92" s="54">
        <v>2.9115719999999999E-3</v>
      </c>
      <c r="E92" s="54">
        <v>3.844025E-3</v>
      </c>
      <c r="F92" s="54">
        <v>2.3827969999999999E-3</v>
      </c>
      <c r="G92" s="54">
        <v>3.176824E-3</v>
      </c>
      <c r="H92" s="54">
        <v>3.6479170000000001E-3</v>
      </c>
      <c r="I92" s="54">
        <v>2.9188019999999999E-3</v>
      </c>
      <c r="J92" s="54">
        <v>3.197971E-3</v>
      </c>
      <c r="K92" s="54">
        <v>3.6411220000000001E-3</v>
      </c>
      <c r="L92" s="54">
        <v>3.448989E-3</v>
      </c>
      <c r="M92" s="54">
        <v>3.2197459999999999E-3</v>
      </c>
      <c r="N92" s="54">
        <v>2.6859380000000001E-3</v>
      </c>
      <c r="O92" s="54">
        <v>4.1437000000000002E-3</v>
      </c>
      <c r="P92" s="54">
        <v>2.7902420000000001E-3</v>
      </c>
      <c r="Q92" s="54">
        <v>6.1049140000000003E-3</v>
      </c>
      <c r="R92" s="54">
        <v>3.0416190000000002E-3</v>
      </c>
      <c r="S92" s="54">
        <v>2.1159099999999999E-3</v>
      </c>
      <c r="T92" s="54">
        <v>3.1630540000000002E-3</v>
      </c>
      <c r="U92" s="54">
        <v>3.2983510000000001E-3</v>
      </c>
      <c r="V92" s="54">
        <v>3.09151E-3</v>
      </c>
      <c r="W92" s="54">
        <v>3.560648E-3</v>
      </c>
      <c r="X92" s="54">
        <v>2.8608790000000002E-3</v>
      </c>
      <c r="Y92" s="54">
        <v>2.8600040000000002E-3</v>
      </c>
      <c r="Z92" s="54">
        <v>2.7740519999999999E-3</v>
      </c>
      <c r="AA92" s="54">
        <v>1.9799700000000002E-3</v>
      </c>
      <c r="AB92" s="54">
        <v>3.063638E-3</v>
      </c>
      <c r="AC92" s="54">
        <v>2.6374049999999998E-3</v>
      </c>
      <c r="AD92" s="54">
        <v>7.5739850000000001E-3</v>
      </c>
      <c r="AE92" s="54">
        <v>3.9822140000000004E-3</v>
      </c>
      <c r="AF92" s="54">
        <v>2.742857E-3</v>
      </c>
      <c r="AG92" s="54">
        <v>3.535725E-3</v>
      </c>
      <c r="AH92" s="54">
        <v>2.984825E-3</v>
      </c>
      <c r="AI92" s="54">
        <v>1.91216E-3</v>
      </c>
      <c r="AJ92" s="54">
        <v>4.8000860000000003E-3</v>
      </c>
      <c r="AK92" s="54">
        <v>1.828147E-3</v>
      </c>
      <c r="AL92" s="54">
        <v>2.8203989999999999E-3</v>
      </c>
      <c r="AM92" s="54">
        <v>2.456654E-3</v>
      </c>
      <c r="AN92" s="54">
        <v>3.7106219999999998E-3</v>
      </c>
      <c r="AO92" s="54">
        <v>3.1090250000000001E-3</v>
      </c>
      <c r="AP92" s="54">
        <v>6.3536319999999997E-3</v>
      </c>
      <c r="AQ92" s="54">
        <v>3.7306119999999999E-3</v>
      </c>
      <c r="AR92" s="54">
        <v>3.3045980000000002E-3</v>
      </c>
      <c r="AS92" s="54">
        <v>2.522687E-3</v>
      </c>
      <c r="AT92" s="54">
        <v>2.574542E-3</v>
      </c>
      <c r="AU92" s="54">
        <v>3.2764159999999999E-3</v>
      </c>
      <c r="AV92" s="54">
        <v>5.7854109999999999E-3</v>
      </c>
      <c r="AW92" s="54">
        <v>5.4072230000000001E-3</v>
      </c>
      <c r="AX92" s="54">
        <v>2.922656E-3</v>
      </c>
      <c r="AY92" s="54">
        <v>4.9051379999999999E-3</v>
      </c>
      <c r="AZ92" s="54">
        <v>3.9751250000000004E-3</v>
      </c>
      <c r="BA92" s="54">
        <v>4.4696980000000002E-3</v>
      </c>
    </row>
    <row r="93" spans="1:53" x14ac:dyDescent="0.2">
      <c r="A93" s="54">
        <v>44.748603352000003</v>
      </c>
      <c r="B93" s="54">
        <v>3.2018709999999998E-3</v>
      </c>
      <c r="C93" s="54">
        <v>3.9820610000000003E-3</v>
      </c>
      <c r="D93" s="54">
        <v>3.0574389999999999E-3</v>
      </c>
      <c r="E93" s="54">
        <v>3.6834160000000001E-3</v>
      </c>
      <c r="F93" s="54">
        <v>2.422516E-3</v>
      </c>
      <c r="G93" s="54">
        <v>3.582829E-3</v>
      </c>
      <c r="H93" s="54">
        <v>3.4979630000000002E-3</v>
      </c>
      <c r="I93" s="54">
        <v>3.3503679999999998E-3</v>
      </c>
      <c r="J93" s="54">
        <v>3.2382940000000001E-3</v>
      </c>
      <c r="K93" s="54">
        <v>3.9730360000000001E-3</v>
      </c>
      <c r="L93" s="54">
        <v>3.651081E-3</v>
      </c>
      <c r="M93" s="54">
        <v>3.7882039999999999E-3</v>
      </c>
      <c r="N93" s="54">
        <v>2.6991440000000001E-3</v>
      </c>
      <c r="O93" s="54">
        <v>4.077949E-3</v>
      </c>
      <c r="P93" s="54">
        <v>2.70652E-3</v>
      </c>
      <c r="Q93" s="54">
        <v>6.4321780000000002E-3</v>
      </c>
      <c r="R93" s="54">
        <v>2.9856510000000002E-3</v>
      </c>
      <c r="S93" s="54">
        <v>2.3544009999999999E-3</v>
      </c>
      <c r="T93" s="54">
        <v>3.1477509999999998E-3</v>
      </c>
      <c r="U93" s="54">
        <v>3.4993139999999999E-3</v>
      </c>
      <c r="V93" s="54">
        <v>3.0820299999999999E-3</v>
      </c>
      <c r="W93" s="54">
        <v>3.7545809999999999E-3</v>
      </c>
      <c r="X93" s="54">
        <v>2.938282E-3</v>
      </c>
      <c r="Y93" s="54">
        <v>2.9322660000000002E-3</v>
      </c>
      <c r="Z93" s="54">
        <v>3.0289119999999999E-3</v>
      </c>
      <c r="AA93" s="54">
        <v>2.2934119999999999E-3</v>
      </c>
      <c r="AB93" s="54">
        <v>3.0576660000000001E-3</v>
      </c>
      <c r="AC93" s="54">
        <v>2.6355749999999998E-3</v>
      </c>
      <c r="AD93" s="54">
        <v>7.1050050000000002E-3</v>
      </c>
      <c r="AE93" s="54">
        <v>3.9879360000000001E-3</v>
      </c>
      <c r="AF93" s="54">
        <v>2.8204300000000001E-3</v>
      </c>
      <c r="AG93" s="54">
        <v>3.5977190000000001E-3</v>
      </c>
      <c r="AH93" s="54">
        <v>2.9515470000000001E-3</v>
      </c>
      <c r="AI93" s="54">
        <v>2.8132420000000001E-3</v>
      </c>
      <c r="AJ93" s="54">
        <v>4.7934049999999997E-3</v>
      </c>
      <c r="AK93" s="54">
        <v>1.9704610000000002E-3</v>
      </c>
      <c r="AL93" s="54">
        <v>2.9788369999999998E-3</v>
      </c>
      <c r="AM93" s="54">
        <v>2.4448180000000001E-3</v>
      </c>
      <c r="AN93" s="54">
        <v>3.8984829999999999E-3</v>
      </c>
      <c r="AO93" s="54">
        <v>3.0170599999999998E-3</v>
      </c>
      <c r="AP93" s="54">
        <v>7.110997E-3</v>
      </c>
      <c r="AQ93" s="54">
        <v>3.41319E-3</v>
      </c>
      <c r="AR93" s="54">
        <v>3.4347940000000001E-3</v>
      </c>
      <c r="AS93" s="54">
        <v>2.607524E-3</v>
      </c>
      <c r="AT93" s="54">
        <v>2.4701039999999999E-3</v>
      </c>
      <c r="AU93" s="54">
        <v>3.311872E-3</v>
      </c>
      <c r="AV93" s="54">
        <v>5.2477690000000002E-3</v>
      </c>
      <c r="AW93" s="54">
        <v>6.7064459999999996E-3</v>
      </c>
      <c r="AX93" s="54">
        <v>2.942596E-3</v>
      </c>
      <c r="AY93" s="54">
        <v>5.4577940000000002E-3</v>
      </c>
      <c r="AZ93" s="54">
        <v>3.9495779999999996E-3</v>
      </c>
      <c r="BA93" s="54">
        <v>4.6565410000000002E-3</v>
      </c>
    </row>
    <row r="94" spans="1:53" x14ac:dyDescent="0.2">
      <c r="A94" s="54">
        <v>45.754189943999997</v>
      </c>
      <c r="B94" s="54">
        <v>3.151736E-3</v>
      </c>
      <c r="C94" s="54">
        <v>3.719993E-3</v>
      </c>
      <c r="D94" s="54">
        <v>2.6972350000000001E-3</v>
      </c>
      <c r="E94" s="54">
        <v>3.4290929999999998E-3</v>
      </c>
      <c r="F94" s="54">
        <v>2.179594E-3</v>
      </c>
      <c r="G94" s="54">
        <v>3.1203229999999999E-3</v>
      </c>
      <c r="H94" s="54">
        <v>2.9277389999999999E-3</v>
      </c>
      <c r="I94" s="54">
        <v>3.1039069999999999E-3</v>
      </c>
      <c r="J94" s="54">
        <v>2.9154390000000001E-3</v>
      </c>
      <c r="K94" s="54">
        <v>3.4354989999999998E-3</v>
      </c>
      <c r="L94" s="54">
        <v>2.9946539999999998E-3</v>
      </c>
      <c r="M94" s="54">
        <v>3.6669900000000002E-3</v>
      </c>
      <c r="N94" s="54">
        <v>2.4236449999999999E-3</v>
      </c>
      <c r="O94" s="54">
        <v>4.1311910000000002E-3</v>
      </c>
      <c r="P94" s="54">
        <v>2.239333E-3</v>
      </c>
      <c r="Q94" s="54">
        <v>5.6885319999999996E-3</v>
      </c>
      <c r="R94" s="54">
        <v>2.6869340000000002E-3</v>
      </c>
      <c r="S94" s="54">
        <v>1.9928260000000001E-3</v>
      </c>
      <c r="T94" s="54">
        <v>2.7564389999999999E-3</v>
      </c>
      <c r="U94" s="54">
        <v>3.157707E-3</v>
      </c>
      <c r="V94" s="54">
        <v>3.1327579999999998E-3</v>
      </c>
      <c r="W94" s="54">
        <v>3.27459E-3</v>
      </c>
      <c r="X94" s="54">
        <v>3.0102179999999998E-3</v>
      </c>
      <c r="Y94" s="54">
        <v>2.6814149999999999E-3</v>
      </c>
      <c r="Z94" s="54">
        <v>2.3879600000000002E-3</v>
      </c>
      <c r="AA94" s="54">
        <v>2.2747150000000001E-3</v>
      </c>
      <c r="AB94" s="54">
        <v>2.7575500000000001E-3</v>
      </c>
      <c r="AC94" s="54">
        <v>2.757224E-3</v>
      </c>
      <c r="AD94" s="54">
        <v>6.8231619999999998E-3</v>
      </c>
      <c r="AE94" s="54">
        <v>3.6488979999999998E-3</v>
      </c>
      <c r="AF94" s="54">
        <v>2.4969950000000001E-3</v>
      </c>
      <c r="AG94" s="54">
        <v>3.1914920000000002E-3</v>
      </c>
      <c r="AH94" s="54">
        <v>2.6876249999999999E-3</v>
      </c>
      <c r="AI94" s="54">
        <v>1.3405730000000001E-3</v>
      </c>
      <c r="AJ94" s="54">
        <v>4.129728E-3</v>
      </c>
      <c r="AK94" s="54">
        <v>1.8184220000000001E-3</v>
      </c>
      <c r="AL94" s="54">
        <v>2.8359660000000001E-3</v>
      </c>
      <c r="AM94" s="54">
        <v>2.2572059999999999E-3</v>
      </c>
      <c r="AN94" s="54">
        <v>3.1617020000000002E-3</v>
      </c>
      <c r="AO94" s="54">
        <v>3.0396170000000001E-3</v>
      </c>
      <c r="AP94" s="54">
        <v>6.9636050000000003E-3</v>
      </c>
      <c r="AQ94" s="54">
        <v>3.4307270000000002E-3</v>
      </c>
      <c r="AR94" s="54">
        <v>2.979111E-3</v>
      </c>
      <c r="AS94" s="54">
        <v>2.2082730000000002E-3</v>
      </c>
      <c r="AT94" s="54">
        <v>2.505406E-3</v>
      </c>
      <c r="AU94" s="54">
        <v>2.8762739999999998E-3</v>
      </c>
      <c r="AV94" s="54">
        <v>4.7604350000000004E-3</v>
      </c>
      <c r="AW94" s="54">
        <v>3.9755579999999997E-3</v>
      </c>
      <c r="AX94" s="54">
        <v>3.014194E-3</v>
      </c>
      <c r="AY94" s="54">
        <v>5.5635449999999996E-3</v>
      </c>
      <c r="AZ94" s="54">
        <v>3.227939E-3</v>
      </c>
      <c r="BA94" s="54">
        <v>4.1730550000000002E-3</v>
      </c>
    </row>
    <row r="95" spans="1:53" x14ac:dyDescent="0.2">
      <c r="A95" s="54">
        <v>46.759776535999997</v>
      </c>
      <c r="B95" s="54">
        <v>3.2280770000000002E-3</v>
      </c>
      <c r="C95" s="54">
        <v>3.8913720000000001E-3</v>
      </c>
      <c r="D95" s="54">
        <v>2.8350049999999998E-3</v>
      </c>
      <c r="E95" s="54">
        <v>3.5137129999999999E-3</v>
      </c>
      <c r="F95" s="54">
        <v>2.3760159999999999E-3</v>
      </c>
      <c r="G95" s="54">
        <v>2.9475339999999999E-3</v>
      </c>
      <c r="H95" s="54">
        <v>2.9421009999999999E-3</v>
      </c>
      <c r="I95" s="54">
        <v>3.4487440000000001E-3</v>
      </c>
      <c r="J95" s="54">
        <v>2.9351529999999998E-3</v>
      </c>
      <c r="K95" s="54">
        <v>3.7125940000000001E-3</v>
      </c>
      <c r="L95" s="54">
        <v>2.9090940000000001E-3</v>
      </c>
      <c r="M95" s="54">
        <v>3.168934E-3</v>
      </c>
      <c r="N95" s="54">
        <v>2.5095199999999999E-3</v>
      </c>
      <c r="O95" s="54">
        <v>4.378509E-3</v>
      </c>
      <c r="P95" s="54">
        <v>2.3243869999999998E-3</v>
      </c>
      <c r="Q95" s="54">
        <v>4.8722540000000003E-3</v>
      </c>
      <c r="R95" s="54">
        <v>2.7479869999999999E-3</v>
      </c>
      <c r="S95" s="54">
        <v>1.8419179999999999E-3</v>
      </c>
      <c r="T95" s="54">
        <v>2.8215179999999999E-3</v>
      </c>
      <c r="U95" s="54">
        <v>3.2827170000000001E-3</v>
      </c>
      <c r="V95" s="54">
        <v>3.0040129999999998E-3</v>
      </c>
      <c r="W95" s="54">
        <v>3.2261960000000002E-3</v>
      </c>
      <c r="X95" s="54">
        <v>2.9029239999999999E-3</v>
      </c>
      <c r="Y95" s="54">
        <v>2.5950600000000002E-3</v>
      </c>
      <c r="Z95" s="54">
        <v>2.6079089999999998E-3</v>
      </c>
      <c r="AA95" s="54">
        <v>2.277435E-3</v>
      </c>
      <c r="AB95" s="54">
        <v>2.6388509999999998E-3</v>
      </c>
      <c r="AC95" s="54">
        <v>2.9158489999999999E-3</v>
      </c>
      <c r="AD95" s="54">
        <v>6.8617909999999999E-3</v>
      </c>
      <c r="AE95" s="54">
        <v>4.4127580000000001E-3</v>
      </c>
      <c r="AF95" s="54">
        <v>2.7652879999999999E-3</v>
      </c>
      <c r="AG95" s="54">
        <v>3.3787919999999998E-3</v>
      </c>
      <c r="AH95" s="54">
        <v>2.8947320000000001E-3</v>
      </c>
      <c r="AI95" s="54">
        <v>2.1322099999999998E-3</v>
      </c>
      <c r="AJ95" s="54">
        <v>4.5685530000000004E-3</v>
      </c>
      <c r="AK95" s="54">
        <v>1.8014299999999999E-3</v>
      </c>
      <c r="AL95" s="54">
        <v>3.2046560000000002E-3</v>
      </c>
      <c r="AM95" s="54">
        <v>2.583606E-3</v>
      </c>
      <c r="AN95" s="54">
        <v>3.339196E-3</v>
      </c>
      <c r="AO95" s="54">
        <v>3.1543119999999998E-3</v>
      </c>
      <c r="AP95" s="54">
        <v>6.5403750000000002E-3</v>
      </c>
      <c r="AQ95" s="54">
        <v>3.4760870000000001E-3</v>
      </c>
      <c r="AR95" s="54">
        <v>3.201055E-3</v>
      </c>
      <c r="AS95" s="54">
        <v>2.3395999999999998E-3</v>
      </c>
      <c r="AT95" s="54">
        <v>2.4069479999999999E-3</v>
      </c>
      <c r="AU95" s="54">
        <v>2.9713780000000002E-3</v>
      </c>
      <c r="AV95" s="54">
        <v>4.6482650000000004E-3</v>
      </c>
      <c r="AW95" s="54">
        <v>5.6676540000000003E-3</v>
      </c>
      <c r="AX95" s="54">
        <v>3.0403000000000001E-3</v>
      </c>
      <c r="AY95" s="54">
        <v>5.7235020000000001E-3</v>
      </c>
      <c r="AZ95" s="54">
        <v>3.3691329999999999E-3</v>
      </c>
      <c r="BA95" s="54">
        <v>4.2627109999999998E-3</v>
      </c>
    </row>
    <row r="96" spans="1:53" x14ac:dyDescent="0.2">
      <c r="A96" s="54">
        <v>47.765363127999997</v>
      </c>
      <c r="B96" s="54">
        <v>2.9336129999999998E-3</v>
      </c>
      <c r="C96" s="54">
        <v>3.6848559999999998E-3</v>
      </c>
      <c r="D96" s="54">
        <v>2.9247880000000002E-3</v>
      </c>
      <c r="E96" s="54">
        <v>3.3868959999999999E-3</v>
      </c>
      <c r="F96" s="54">
        <v>2.3707160000000001E-3</v>
      </c>
      <c r="G96" s="54">
        <v>2.715262E-3</v>
      </c>
      <c r="H96" s="54">
        <v>2.793926E-3</v>
      </c>
      <c r="I96" s="54">
        <v>3.437E-3</v>
      </c>
      <c r="J96" s="54">
        <v>2.7975729999999998E-3</v>
      </c>
      <c r="K96" s="54">
        <v>3.8694509999999999E-3</v>
      </c>
      <c r="L96" s="54">
        <v>2.7474729999999998E-3</v>
      </c>
      <c r="M96" s="54">
        <v>3.3185570000000002E-3</v>
      </c>
      <c r="N96" s="54">
        <v>2.5368209999999999E-3</v>
      </c>
      <c r="O96" s="54">
        <v>4.2135380000000002E-3</v>
      </c>
      <c r="P96" s="54">
        <v>2.518724E-3</v>
      </c>
      <c r="Q96" s="54">
        <v>4.235557E-3</v>
      </c>
      <c r="R96" s="54">
        <v>2.8977130000000001E-3</v>
      </c>
      <c r="S96" s="54">
        <v>1.818521E-3</v>
      </c>
      <c r="T96" s="54">
        <v>3.0419309999999999E-3</v>
      </c>
      <c r="U96" s="54">
        <v>3.9115499999999997E-3</v>
      </c>
      <c r="V96" s="54">
        <v>2.911978E-3</v>
      </c>
      <c r="W96" s="54">
        <v>3.2105219999999999E-3</v>
      </c>
      <c r="X96" s="54">
        <v>2.9123909999999999E-3</v>
      </c>
      <c r="Y96" s="54">
        <v>2.4926309999999999E-3</v>
      </c>
      <c r="Z96" s="54">
        <v>2.7655029999999999E-3</v>
      </c>
      <c r="AA96" s="54">
        <v>2.1583499999999999E-3</v>
      </c>
      <c r="AB96" s="54">
        <v>2.638559E-3</v>
      </c>
      <c r="AC96" s="54">
        <v>3.0362589999999999E-3</v>
      </c>
      <c r="AD96" s="54">
        <v>5.9007879999999997E-3</v>
      </c>
      <c r="AE96" s="54">
        <v>4.9593069999999996E-3</v>
      </c>
      <c r="AF96" s="54">
        <v>2.9590089999999999E-3</v>
      </c>
      <c r="AG96" s="54">
        <v>3.1394550000000002E-3</v>
      </c>
      <c r="AH96" s="54">
        <v>2.80701E-3</v>
      </c>
      <c r="AI96" s="54">
        <v>1.797341E-3</v>
      </c>
      <c r="AJ96" s="54">
        <v>4.2148630000000001E-3</v>
      </c>
      <c r="AK96" s="54">
        <v>1.7299640000000001E-3</v>
      </c>
      <c r="AL96" s="54">
        <v>2.86083E-3</v>
      </c>
      <c r="AM96" s="54">
        <v>2.5485769999999998E-3</v>
      </c>
      <c r="AN96" s="54">
        <v>3.2442069999999998E-3</v>
      </c>
      <c r="AO96" s="54">
        <v>3.1567489999999999E-3</v>
      </c>
      <c r="AP96" s="54">
        <v>5.6326520000000001E-3</v>
      </c>
      <c r="AQ96" s="54">
        <v>3.7100290000000001E-3</v>
      </c>
      <c r="AR96" s="54">
        <v>3.1775969999999999E-3</v>
      </c>
      <c r="AS96" s="54">
        <v>2.3024159999999998E-3</v>
      </c>
      <c r="AT96" s="54">
        <v>2.207138E-3</v>
      </c>
      <c r="AU96" s="54">
        <v>2.8201569999999998E-3</v>
      </c>
      <c r="AV96" s="54">
        <v>4.807721E-3</v>
      </c>
      <c r="AW96" s="54">
        <v>5.6390040000000004E-3</v>
      </c>
      <c r="AX96" s="54">
        <v>3.0229850000000002E-3</v>
      </c>
      <c r="AY96" s="54">
        <v>5.4574339999999997E-3</v>
      </c>
      <c r="AZ96" s="54">
        <v>3.5006999999999998E-3</v>
      </c>
      <c r="BA96" s="54">
        <v>4.1987910000000003E-3</v>
      </c>
    </row>
    <row r="97" spans="1:53" x14ac:dyDescent="0.2">
      <c r="A97" s="54">
        <v>48.770949721000001</v>
      </c>
      <c r="B97" s="54">
        <v>2.8023620000000001E-3</v>
      </c>
      <c r="C97" s="54">
        <v>3.6665539999999998E-3</v>
      </c>
      <c r="D97" s="54">
        <v>2.948099E-3</v>
      </c>
      <c r="E97" s="54">
        <v>2.827988E-3</v>
      </c>
      <c r="F97" s="54">
        <v>2.198579E-3</v>
      </c>
      <c r="G97" s="54">
        <v>2.4431129999999998E-3</v>
      </c>
      <c r="H97" s="54">
        <v>2.5895689999999999E-3</v>
      </c>
      <c r="I97" s="54">
        <v>2.9410130000000001E-3</v>
      </c>
      <c r="J97" s="54">
        <v>2.6859890000000002E-3</v>
      </c>
      <c r="K97" s="54">
        <v>3.6881959999999999E-3</v>
      </c>
      <c r="L97" s="54">
        <v>2.96131E-3</v>
      </c>
      <c r="M97" s="54">
        <v>3.6823049999999999E-3</v>
      </c>
      <c r="N97" s="54">
        <v>2.7341700000000002E-3</v>
      </c>
      <c r="O97" s="54">
        <v>4.5611560000000002E-3</v>
      </c>
      <c r="P97" s="54">
        <v>2.5875270000000001E-3</v>
      </c>
      <c r="Q97" s="54">
        <v>3.6143999999999998E-3</v>
      </c>
      <c r="R97" s="54">
        <v>2.692556E-3</v>
      </c>
      <c r="S97" s="54">
        <v>1.8095050000000001E-3</v>
      </c>
      <c r="T97" s="54">
        <v>2.8441180000000001E-3</v>
      </c>
      <c r="U97" s="54">
        <v>3.6730320000000001E-3</v>
      </c>
      <c r="V97" s="54">
        <v>3.1301929999999999E-3</v>
      </c>
      <c r="W97" s="54">
        <v>3.3154529999999999E-3</v>
      </c>
      <c r="X97" s="54">
        <v>2.7837909999999999E-3</v>
      </c>
      <c r="Y97" s="54">
        <v>2.5900369999999999E-3</v>
      </c>
      <c r="Z97" s="54">
        <v>2.9223489999999999E-3</v>
      </c>
      <c r="AA97" s="54">
        <v>2.1157770000000001E-3</v>
      </c>
      <c r="AB97" s="54">
        <v>2.6695070000000002E-3</v>
      </c>
      <c r="AC97" s="54">
        <v>3.0919300000000001E-3</v>
      </c>
      <c r="AD97" s="54">
        <v>5.2854629999999998E-3</v>
      </c>
      <c r="AE97" s="54">
        <v>3.7955469999999998E-3</v>
      </c>
      <c r="AF97" s="54">
        <v>3.157806E-3</v>
      </c>
      <c r="AG97" s="54">
        <v>3.0144429999999999E-3</v>
      </c>
      <c r="AH97" s="54">
        <v>2.657029E-3</v>
      </c>
      <c r="AI97" s="54">
        <v>1.7807630000000001E-3</v>
      </c>
      <c r="AJ97" s="54">
        <v>4.1978839999999998E-3</v>
      </c>
      <c r="AK97" s="54">
        <v>1.776194E-3</v>
      </c>
      <c r="AL97" s="54">
        <v>3.0181420000000001E-3</v>
      </c>
      <c r="AM97" s="54">
        <v>2.874485E-3</v>
      </c>
      <c r="AN97" s="54">
        <v>3.5318630000000001E-3</v>
      </c>
      <c r="AO97" s="54">
        <v>3.0313509999999998E-3</v>
      </c>
      <c r="AP97" s="54">
        <v>4.9395039999999999E-3</v>
      </c>
      <c r="AQ97" s="54">
        <v>4.012753E-3</v>
      </c>
      <c r="AR97" s="54">
        <v>2.8369939999999998E-3</v>
      </c>
      <c r="AS97" s="54">
        <v>2.2692760000000002E-3</v>
      </c>
      <c r="AT97" s="54">
        <v>2.5451950000000001E-3</v>
      </c>
      <c r="AU97" s="54">
        <v>2.7001880000000001E-3</v>
      </c>
      <c r="AV97" s="54">
        <v>4.9904809999999997E-3</v>
      </c>
      <c r="AW97" s="54">
        <v>5.7539160000000004E-3</v>
      </c>
      <c r="AX97" s="54">
        <v>3.0396920000000001E-3</v>
      </c>
      <c r="AY97" s="54">
        <v>5.3846440000000001E-3</v>
      </c>
      <c r="AZ97" s="54">
        <v>3.3528149999999999E-3</v>
      </c>
      <c r="BA97" s="54">
        <v>4.5252249999999999E-3</v>
      </c>
    </row>
    <row r="98" spans="1:53" x14ac:dyDescent="0.2">
      <c r="A98" s="54">
        <v>49.776536313000001</v>
      </c>
      <c r="B98" s="54">
        <v>2.646027E-3</v>
      </c>
      <c r="C98" s="54">
        <v>3.5429049999999998E-3</v>
      </c>
      <c r="D98" s="54">
        <v>3.0553820000000001E-3</v>
      </c>
      <c r="E98" s="54">
        <v>2.5819340000000001E-3</v>
      </c>
      <c r="F98" s="54">
        <v>2.1354719999999998E-3</v>
      </c>
      <c r="G98" s="54">
        <v>2.5395510000000001E-3</v>
      </c>
      <c r="H98" s="54">
        <v>2.4836400000000001E-3</v>
      </c>
      <c r="I98" s="54">
        <v>2.8989770000000001E-3</v>
      </c>
      <c r="J98" s="54">
        <v>2.5451580000000001E-3</v>
      </c>
      <c r="K98" s="54">
        <v>3.6441550000000001E-3</v>
      </c>
      <c r="L98" s="54">
        <v>3.330389E-3</v>
      </c>
      <c r="M98" s="54">
        <v>2.9792400000000002E-3</v>
      </c>
      <c r="N98" s="54">
        <v>2.8148600000000002E-3</v>
      </c>
      <c r="O98" s="54">
        <v>4.8236980000000004E-3</v>
      </c>
      <c r="P98" s="54">
        <v>2.4924280000000001E-3</v>
      </c>
      <c r="Q98" s="54">
        <v>3.570569E-3</v>
      </c>
      <c r="R98" s="54">
        <v>2.586461E-3</v>
      </c>
      <c r="S98" s="54">
        <v>1.8163770000000001E-3</v>
      </c>
      <c r="T98" s="54">
        <v>2.9116189999999998E-3</v>
      </c>
      <c r="U98" s="54">
        <v>3.2514419999999998E-3</v>
      </c>
      <c r="V98" s="54">
        <v>3.1168350000000001E-3</v>
      </c>
      <c r="W98" s="54">
        <v>3.527409E-3</v>
      </c>
      <c r="X98" s="54">
        <v>3.1415589999999999E-3</v>
      </c>
      <c r="Y98" s="54">
        <v>2.8929429999999998E-3</v>
      </c>
      <c r="Z98" s="54">
        <v>3.0290550000000001E-3</v>
      </c>
      <c r="AA98" s="54">
        <v>1.8436469999999999E-3</v>
      </c>
      <c r="AB98" s="54">
        <v>2.7423780000000002E-3</v>
      </c>
      <c r="AC98" s="54">
        <v>3.0037179999999998E-3</v>
      </c>
      <c r="AD98" s="54">
        <v>5.2806820000000001E-3</v>
      </c>
      <c r="AE98" s="54">
        <v>3.5037219999999999E-3</v>
      </c>
      <c r="AF98" s="54">
        <v>3.0664540000000001E-3</v>
      </c>
      <c r="AG98" s="54">
        <v>3.008742E-3</v>
      </c>
      <c r="AH98" s="54">
        <v>2.592123E-3</v>
      </c>
      <c r="AI98" s="54">
        <v>1.9362229999999999E-3</v>
      </c>
      <c r="AJ98" s="54">
        <v>3.9909580000000002E-3</v>
      </c>
      <c r="AK98" s="54">
        <v>1.8910190000000001E-3</v>
      </c>
      <c r="AL98" s="54">
        <v>2.9857410000000001E-3</v>
      </c>
      <c r="AM98" s="54">
        <v>3.0002879999999998E-3</v>
      </c>
      <c r="AN98" s="54">
        <v>4.2226970000000001E-3</v>
      </c>
      <c r="AO98" s="54">
        <v>3.0774600000000002E-3</v>
      </c>
      <c r="AP98" s="54">
        <v>5.9157999999999997E-3</v>
      </c>
      <c r="AQ98" s="54">
        <v>3.7523690000000002E-3</v>
      </c>
      <c r="AR98" s="54">
        <v>3.0316620000000001E-3</v>
      </c>
      <c r="AS98" s="54">
        <v>2.3515710000000002E-3</v>
      </c>
      <c r="AT98" s="54">
        <v>2.4328380000000001E-3</v>
      </c>
      <c r="AU98" s="54">
        <v>2.575786E-3</v>
      </c>
      <c r="AV98" s="54">
        <v>5.3244260000000002E-3</v>
      </c>
      <c r="AW98" s="54">
        <v>5.4573989999999999E-3</v>
      </c>
      <c r="AX98" s="54">
        <v>3.0318849999999998E-3</v>
      </c>
      <c r="AY98" s="54">
        <v>5.6573489999999999E-3</v>
      </c>
      <c r="AZ98" s="54">
        <v>3.3942339999999999E-3</v>
      </c>
      <c r="BA98" s="54">
        <v>4.7795440000000002E-3</v>
      </c>
    </row>
    <row r="99" spans="1:53" x14ac:dyDescent="0.2">
      <c r="A99" s="54">
        <v>50.782122905000001</v>
      </c>
      <c r="B99" s="54">
        <v>2.484263E-3</v>
      </c>
      <c r="C99" s="54">
        <v>3.503478E-3</v>
      </c>
      <c r="D99" s="54">
        <v>2.9981130000000002E-3</v>
      </c>
      <c r="E99" s="54">
        <v>2.626883E-3</v>
      </c>
      <c r="F99" s="54">
        <v>1.9633430000000002E-3</v>
      </c>
      <c r="G99" s="54">
        <v>2.7492440000000001E-3</v>
      </c>
      <c r="H99" s="54">
        <v>2.3760880000000002E-3</v>
      </c>
      <c r="I99" s="54">
        <v>2.6886779999999999E-3</v>
      </c>
      <c r="J99" s="54">
        <v>2.6232159999999998E-3</v>
      </c>
      <c r="K99" s="54">
        <v>3.51411E-3</v>
      </c>
      <c r="L99" s="54">
        <v>3.894397E-3</v>
      </c>
      <c r="M99" s="54">
        <v>3.1842070000000001E-3</v>
      </c>
      <c r="N99" s="54">
        <v>2.700563E-3</v>
      </c>
      <c r="O99" s="54">
        <v>4.2270140000000003E-3</v>
      </c>
      <c r="P99" s="54">
        <v>2.3910289999999998E-3</v>
      </c>
      <c r="Q99" s="54">
        <v>3.5556619999999998E-3</v>
      </c>
      <c r="R99" s="54">
        <v>2.8466049999999999E-3</v>
      </c>
      <c r="S99" s="54">
        <v>1.762743E-3</v>
      </c>
      <c r="T99" s="54">
        <v>3.1011440000000001E-3</v>
      </c>
      <c r="U99" s="54">
        <v>3.6240690000000002E-3</v>
      </c>
      <c r="V99" s="54">
        <v>3.1576080000000001E-3</v>
      </c>
      <c r="W99" s="54">
        <v>3.2721209999999998E-3</v>
      </c>
      <c r="X99" s="54">
        <v>2.8936579999999999E-3</v>
      </c>
      <c r="Y99" s="54">
        <v>3.0952649999999998E-3</v>
      </c>
      <c r="Z99" s="54">
        <v>3.2722210000000001E-3</v>
      </c>
      <c r="AA99" s="54">
        <v>1.8800290000000001E-3</v>
      </c>
      <c r="AB99" s="54">
        <v>2.7865559999999999E-3</v>
      </c>
      <c r="AC99" s="54">
        <v>3.171503E-3</v>
      </c>
      <c r="AD99" s="54">
        <v>5.0696839999999996E-3</v>
      </c>
      <c r="AE99" s="54">
        <v>3.6052189999999998E-3</v>
      </c>
      <c r="AF99" s="54">
        <v>2.8968819999999999E-3</v>
      </c>
      <c r="AG99" s="54">
        <v>2.9182069999999999E-3</v>
      </c>
      <c r="AH99" s="54">
        <v>2.4058579999999999E-3</v>
      </c>
      <c r="AI99" s="54">
        <v>1.7352209999999999E-3</v>
      </c>
      <c r="AJ99" s="54">
        <v>3.7943859999999999E-3</v>
      </c>
      <c r="AK99" s="54">
        <v>1.8420050000000001E-3</v>
      </c>
      <c r="AL99" s="54">
        <v>3.1176049999999999E-3</v>
      </c>
      <c r="AM99" s="54">
        <v>2.9427899999999998E-3</v>
      </c>
      <c r="AN99" s="54">
        <v>4.1934370000000004E-3</v>
      </c>
      <c r="AO99" s="54">
        <v>3.1660289999999999E-3</v>
      </c>
      <c r="AP99" s="54">
        <v>8.7074419999999993E-3</v>
      </c>
      <c r="AQ99" s="54">
        <v>3.6989449999999999E-3</v>
      </c>
      <c r="AR99" s="54">
        <v>3.2516110000000002E-3</v>
      </c>
      <c r="AS99" s="54">
        <v>2.327754E-3</v>
      </c>
      <c r="AT99" s="54">
        <v>2.6113759999999999E-3</v>
      </c>
      <c r="AU99" s="54">
        <v>2.7103779999999998E-3</v>
      </c>
      <c r="AV99" s="54">
        <v>5.3008279999999996E-3</v>
      </c>
      <c r="AW99" s="54">
        <v>5.4017680000000004E-3</v>
      </c>
      <c r="AX99" s="54">
        <v>2.8536529999999998E-3</v>
      </c>
      <c r="AY99" s="54">
        <v>5.5243499999999999E-3</v>
      </c>
      <c r="AZ99" s="54">
        <v>3.5267419999999998E-3</v>
      </c>
      <c r="BA99" s="54">
        <v>4.7657669999999997E-3</v>
      </c>
    </row>
    <row r="100" spans="1:53" x14ac:dyDescent="0.2">
      <c r="A100" s="54">
        <v>51.787709497000002</v>
      </c>
      <c r="B100" s="54">
        <v>2.4115270000000001E-3</v>
      </c>
      <c r="C100" s="54">
        <v>3.3640200000000001E-3</v>
      </c>
      <c r="D100" s="54">
        <v>2.9708909999999998E-3</v>
      </c>
      <c r="E100" s="54">
        <v>2.6665550000000001E-3</v>
      </c>
      <c r="F100" s="54">
        <v>1.826437E-3</v>
      </c>
      <c r="G100" s="54">
        <v>2.7195769999999999E-3</v>
      </c>
      <c r="H100" s="54">
        <v>2.2956180000000001E-3</v>
      </c>
      <c r="I100" s="54">
        <v>2.3142240000000001E-3</v>
      </c>
      <c r="J100" s="54">
        <v>2.5345150000000002E-3</v>
      </c>
      <c r="K100" s="54">
        <v>3.546184E-3</v>
      </c>
      <c r="L100" s="54">
        <v>4.1291399999999999E-3</v>
      </c>
      <c r="M100" s="54">
        <v>3.5172889999999998E-3</v>
      </c>
      <c r="N100" s="54">
        <v>2.7472690000000001E-3</v>
      </c>
      <c r="O100" s="54">
        <v>3.6406640000000001E-3</v>
      </c>
      <c r="P100" s="54">
        <v>2.3415480000000002E-3</v>
      </c>
      <c r="Q100" s="54">
        <v>3.567064E-3</v>
      </c>
      <c r="R100" s="54">
        <v>2.873544E-3</v>
      </c>
      <c r="S100" s="54">
        <v>1.7315379999999999E-3</v>
      </c>
      <c r="T100" s="54">
        <v>3.0427200000000001E-3</v>
      </c>
      <c r="U100" s="54">
        <v>3.389885E-3</v>
      </c>
      <c r="V100" s="54">
        <v>3.1173049999999999E-3</v>
      </c>
      <c r="W100" s="54">
        <v>3.34674E-3</v>
      </c>
      <c r="X100" s="54">
        <v>2.714265E-3</v>
      </c>
      <c r="Y100" s="54">
        <v>3.0936340000000001E-3</v>
      </c>
      <c r="Z100" s="54">
        <v>3.5326889999999999E-3</v>
      </c>
      <c r="AA100" s="54">
        <v>2.0197150000000001E-3</v>
      </c>
      <c r="AB100" s="54">
        <v>2.7014109999999999E-3</v>
      </c>
      <c r="AC100" s="54">
        <v>3.263953E-3</v>
      </c>
      <c r="AD100" s="54">
        <v>4.7636620000000001E-3</v>
      </c>
      <c r="AE100" s="54">
        <v>3.8485979999999999E-3</v>
      </c>
      <c r="AF100" s="54">
        <v>2.96736E-3</v>
      </c>
      <c r="AG100" s="54">
        <v>2.843005E-3</v>
      </c>
      <c r="AH100" s="54">
        <v>2.3903150000000001E-3</v>
      </c>
      <c r="AI100" s="54">
        <v>1.7557860000000001E-3</v>
      </c>
      <c r="AJ100" s="54">
        <v>3.7768290000000002E-3</v>
      </c>
      <c r="AK100" s="54">
        <v>1.938476E-3</v>
      </c>
      <c r="AL100" s="54">
        <v>3.0156440000000001E-3</v>
      </c>
      <c r="AM100" s="54">
        <v>2.805288E-3</v>
      </c>
      <c r="AN100" s="54">
        <v>3.5491020000000002E-3</v>
      </c>
      <c r="AO100" s="54">
        <v>3.3163350000000001E-3</v>
      </c>
      <c r="AP100" s="54">
        <v>8.6681380000000006E-3</v>
      </c>
      <c r="AQ100" s="54">
        <v>3.4651700000000001E-3</v>
      </c>
      <c r="AR100" s="54">
        <v>3.40253E-3</v>
      </c>
      <c r="AS100" s="54">
        <v>2.3886039999999999E-3</v>
      </c>
      <c r="AT100" s="54">
        <v>2.592586E-3</v>
      </c>
      <c r="AU100" s="54">
        <v>2.738833E-3</v>
      </c>
      <c r="AV100" s="54">
        <v>5.0709229999999998E-3</v>
      </c>
      <c r="AW100" s="54">
        <v>5.8701430000000004E-3</v>
      </c>
      <c r="AX100" s="54">
        <v>2.9073800000000002E-3</v>
      </c>
      <c r="AY100" s="54">
        <v>5.5813169999999997E-3</v>
      </c>
      <c r="AZ100" s="54">
        <v>3.7890160000000001E-3</v>
      </c>
      <c r="BA100" s="54">
        <v>4.4012419999999997E-3</v>
      </c>
    </row>
    <row r="101" spans="1:53" x14ac:dyDescent="0.2">
      <c r="A101" s="54">
        <v>52.793296089000002</v>
      </c>
      <c r="B101" s="54">
        <v>2.394766E-3</v>
      </c>
      <c r="C101" s="54">
        <v>3.345074E-3</v>
      </c>
      <c r="D101" s="54">
        <v>2.7042559999999999E-3</v>
      </c>
      <c r="E101" s="54">
        <v>2.5828140000000001E-3</v>
      </c>
      <c r="F101" s="54">
        <v>1.9470959999999999E-3</v>
      </c>
      <c r="G101" s="54">
        <v>2.7358069999999998E-3</v>
      </c>
      <c r="H101" s="54">
        <v>2.3873140000000002E-3</v>
      </c>
      <c r="I101" s="54">
        <v>2.8947959999999998E-3</v>
      </c>
      <c r="J101" s="54">
        <v>2.1907580000000001E-3</v>
      </c>
      <c r="K101" s="54">
        <v>3.5989720000000002E-3</v>
      </c>
      <c r="L101" s="54">
        <v>3.9901379999999998E-3</v>
      </c>
      <c r="M101" s="54">
        <v>3.2772550000000002E-3</v>
      </c>
      <c r="N101" s="54">
        <v>2.642892E-3</v>
      </c>
      <c r="O101" s="54">
        <v>3.6100559999999999E-3</v>
      </c>
      <c r="P101" s="54">
        <v>2.307445E-3</v>
      </c>
      <c r="Q101" s="54">
        <v>3.7567249999999998E-3</v>
      </c>
      <c r="R101" s="54">
        <v>2.7861679999999999E-3</v>
      </c>
      <c r="S101" s="54">
        <v>1.688567E-3</v>
      </c>
      <c r="T101" s="54">
        <v>3.114295E-3</v>
      </c>
      <c r="U101" s="54">
        <v>3.4507560000000001E-3</v>
      </c>
      <c r="V101" s="54">
        <v>3.2506900000000001E-3</v>
      </c>
      <c r="W101" s="54">
        <v>3.394616E-3</v>
      </c>
      <c r="X101" s="54">
        <v>3.1453729999999999E-3</v>
      </c>
      <c r="Y101" s="54">
        <v>3.1871730000000002E-3</v>
      </c>
      <c r="Z101" s="54">
        <v>3.5477450000000002E-3</v>
      </c>
      <c r="AA101" s="54">
        <v>2.0506180000000001E-3</v>
      </c>
      <c r="AB101" s="54">
        <v>2.7551289999999998E-3</v>
      </c>
      <c r="AC101" s="54">
        <v>3.5544610000000001E-3</v>
      </c>
      <c r="AD101" s="54">
        <v>4.1683329999999998E-3</v>
      </c>
      <c r="AE101" s="54">
        <v>3.6153100000000001E-3</v>
      </c>
      <c r="AF101" s="54">
        <v>2.7133109999999999E-3</v>
      </c>
      <c r="AG101" s="54">
        <v>3.155209E-3</v>
      </c>
      <c r="AH101" s="54">
        <v>2.4457760000000002E-3</v>
      </c>
      <c r="AI101" s="54">
        <v>1.794847E-3</v>
      </c>
      <c r="AJ101" s="54">
        <v>3.4919740000000001E-3</v>
      </c>
      <c r="AK101" s="54">
        <v>1.8952109999999999E-3</v>
      </c>
      <c r="AL101" s="54">
        <v>3.0173050000000001E-3</v>
      </c>
      <c r="AM101" s="54">
        <v>2.65848E-3</v>
      </c>
      <c r="AN101" s="54">
        <v>3.030587E-3</v>
      </c>
      <c r="AO101" s="54">
        <v>3.6313159999999999E-3</v>
      </c>
      <c r="AP101" s="54">
        <v>7.539914E-3</v>
      </c>
      <c r="AQ101" s="54">
        <v>3.6206419999999999E-3</v>
      </c>
      <c r="AR101" s="54">
        <v>3.4851370000000001E-3</v>
      </c>
      <c r="AS101" s="54">
        <v>2.4273979999999999E-3</v>
      </c>
      <c r="AT101" s="54">
        <v>2.5328210000000002E-3</v>
      </c>
      <c r="AU101" s="54">
        <v>2.7191009999999998E-3</v>
      </c>
      <c r="AV101" s="54">
        <v>5.014737E-3</v>
      </c>
      <c r="AW101" s="54">
        <v>5.5649979999999998E-3</v>
      </c>
      <c r="AX101" s="54">
        <v>3.1319759999999999E-3</v>
      </c>
      <c r="AY101" s="54">
        <v>5.7009579999999999E-3</v>
      </c>
      <c r="AZ101" s="54">
        <v>3.844072E-3</v>
      </c>
      <c r="BA101" s="54">
        <v>4.1835259999999999E-3</v>
      </c>
    </row>
    <row r="102" spans="1:53" x14ac:dyDescent="0.2">
      <c r="A102" s="54">
        <v>53.798882681999999</v>
      </c>
      <c r="B102" s="54">
        <v>2.4126820000000002E-3</v>
      </c>
      <c r="C102" s="54">
        <v>3.3561839999999999E-3</v>
      </c>
      <c r="D102" s="54">
        <v>2.464118E-3</v>
      </c>
      <c r="E102" s="54">
        <v>2.4180349999999998E-3</v>
      </c>
      <c r="F102" s="54">
        <v>1.7316219999999999E-3</v>
      </c>
      <c r="G102" s="54">
        <v>2.639958E-3</v>
      </c>
      <c r="H102" s="54">
        <v>2.3944959999999999E-3</v>
      </c>
      <c r="I102" s="54">
        <v>3.6038939999999998E-3</v>
      </c>
      <c r="J102" s="54">
        <v>1.9766610000000002E-3</v>
      </c>
      <c r="K102" s="54">
        <v>3.7883280000000001E-3</v>
      </c>
      <c r="L102" s="54">
        <v>3.8163619999999998E-3</v>
      </c>
      <c r="M102" s="54">
        <v>2.9717440000000001E-3</v>
      </c>
      <c r="N102" s="54">
        <v>3.0192890000000001E-3</v>
      </c>
      <c r="O102" s="54">
        <v>3.726446E-3</v>
      </c>
      <c r="P102" s="54">
        <v>2.2677769999999999E-3</v>
      </c>
      <c r="Q102" s="54">
        <v>3.4990820000000001E-3</v>
      </c>
      <c r="R102" s="54">
        <v>2.719361E-3</v>
      </c>
      <c r="S102" s="54">
        <v>1.617184E-3</v>
      </c>
      <c r="T102" s="54">
        <v>3.029725E-3</v>
      </c>
      <c r="U102" s="54">
        <v>3.9135669999999997E-3</v>
      </c>
      <c r="V102" s="54">
        <v>2.9899560000000002E-3</v>
      </c>
      <c r="W102" s="54">
        <v>3.2910309999999998E-3</v>
      </c>
      <c r="X102" s="54">
        <v>3.070227E-3</v>
      </c>
      <c r="Y102" s="54">
        <v>3.6349569999999999E-3</v>
      </c>
      <c r="Z102" s="54">
        <v>3.5836869999999999E-3</v>
      </c>
      <c r="AA102" s="54">
        <v>1.894951E-3</v>
      </c>
      <c r="AB102" s="54">
        <v>2.794745E-3</v>
      </c>
      <c r="AC102" s="54">
        <v>3.780411E-3</v>
      </c>
      <c r="AD102" s="54">
        <v>4.3284949999999999E-3</v>
      </c>
      <c r="AE102" s="54">
        <v>3.740274E-3</v>
      </c>
      <c r="AF102" s="54">
        <v>2.5201999999999998E-3</v>
      </c>
      <c r="AG102" s="54">
        <v>3.2267590000000001E-3</v>
      </c>
      <c r="AH102" s="54">
        <v>2.4543659999999999E-3</v>
      </c>
      <c r="AI102" s="54">
        <v>1.6375840000000001E-3</v>
      </c>
      <c r="AJ102" s="54">
        <v>3.2435530000000001E-3</v>
      </c>
      <c r="AK102" s="54">
        <v>1.879646E-3</v>
      </c>
      <c r="AL102" s="54">
        <v>2.8298049999999999E-3</v>
      </c>
      <c r="AM102" s="54">
        <v>2.786228E-3</v>
      </c>
      <c r="AN102" s="54">
        <v>3.26282E-3</v>
      </c>
      <c r="AO102" s="54">
        <v>3.5242839999999999E-3</v>
      </c>
      <c r="AP102" s="54">
        <v>6.2875179999999998E-3</v>
      </c>
      <c r="AQ102" s="54">
        <v>3.5116180000000002E-3</v>
      </c>
      <c r="AR102" s="54">
        <v>3.5094309999999999E-3</v>
      </c>
      <c r="AS102" s="54">
        <v>2.4263639999999999E-3</v>
      </c>
      <c r="AT102" s="54">
        <v>2.377746E-3</v>
      </c>
      <c r="AU102" s="54">
        <v>2.732445E-3</v>
      </c>
      <c r="AV102" s="54">
        <v>5.5031819999999997E-3</v>
      </c>
      <c r="AW102" s="54">
        <v>5.7866610000000002E-3</v>
      </c>
      <c r="AX102" s="54">
        <v>3.264388E-3</v>
      </c>
      <c r="AY102" s="54">
        <v>5.7637000000000001E-3</v>
      </c>
      <c r="AZ102" s="54">
        <v>3.8763399999999998E-3</v>
      </c>
      <c r="BA102" s="54">
        <v>4.4345690000000002E-3</v>
      </c>
    </row>
    <row r="103" spans="1:53" x14ac:dyDescent="0.2">
      <c r="A103" s="54">
        <v>54.804469273999999</v>
      </c>
      <c r="B103" s="54">
        <v>2.4900399999999998E-3</v>
      </c>
      <c r="C103" s="54">
        <v>3.4269029999999998E-3</v>
      </c>
      <c r="D103" s="54">
        <v>2.3145750000000001E-3</v>
      </c>
      <c r="E103" s="54">
        <v>2.178569E-3</v>
      </c>
      <c r="F103" s="54">
        <v>1.5952480000000001E-3</v>
      </c>
      <c r="G103" s="54">
        <v>2.743639E-3</v>
      </c>
      <c r="H103" s="54">
        <v>2.3514339999999999E-3</v>
      </c>
      <c r="I103" s="54">
        <v>3.54886E-3</v>
      </c>
      <c r="J103" s="54">
        <v>2.0855029999999998E-3</v>
      </c>
      <c r="K103" s="54">
        <v>3.843501E-3</v>
      </c>
      <c r="L103" s="54">
        <v>3.8190910000000002E-3</v>
      </c>
      <c r="M103" s="54">
        <v>3.2589170000000001E-3</v>
      </c>
      <c r="N103" s="54">
        <v>3.1246070000000002E-3</v>
      </c>
      <c r="O103" s="54">
        <v>3.9721069999999999E-3</v>
      </c>
      <c r="P103" s="54">
        <v>2.368092E-3</v>
      </c>
      <c r="Q103" s="54">
        <v>3.4472209999999999E-3</v>
      </c>
      <c r="R103" s="54">
        <v>2.7962540000000002E-3</v>
      </c>
      <c r="S103" s="54">
        <v>1.6215839999999999E-3</v>
      </c>
      <c r="T103" s="54">
        <v>3.1632890000000001E-3</v>
      </c>
      <c r="U103" s="54">
        <v>4.0514189999999997E-3</v>
      </c>
      <c r="V103" s="54">
        <v>3.062646E-3</v>
      </c>
      <c r="W103" s="54">
        <v>3.1624550000000002E-3</v>
      </c>
      <c r="X103" s="54">
        <v>2.847133E-3</v>
      </c>
      <c r="Y103" s="54">
        <v>3.7099699999999999E-3</v>
      </c>
      <c r="Z103" s="54">
        <v>3.705701E-3</v>
      </c>
      <c r="AA103" s="54">
        <v>2.1013619999999998E-3</v>
      </c>
      <c r="AB103" s="54">
        <v>2.6384569999999999E-3</v>
      </c>
      <c r="AC103" s="54">
        <v>3.837984E-3</v>
      </c>
      <c r="AD103" s="54">
        <v>4.7268409999999999E-3</v>
      </c>
      <c r="AE103" s="54">
        <v>3.4607639999999999E-3</v>
      </c>
      <c r="AF103" s="54">
        <v>2.5068040000000001E-3</v>
      </c>
      <c r="AG103" s="54">
        <v>3.28255E-3</v>
      </c>
      <c r="AH103" s="54">
        <v>2.50409E-3</v>
      </c>
      <c r="AI103" s="54">
        <v>1.6594509999999999E-3</v>
      </c>
      <c r="AJ103" s="54">
        <v>2.9100699999999998E-3</v>
      </c>
      <c r="AK103" s="54">
        <v>1.7928880000000001E-3</v>
      </c>
      <c r="AL103" s="54">
        <v>2.7609079999999999E-3</v>
      </c>
      <c r="AM103" s="54">
        <v>2.909011E-3</v>
      </c>
      <c r="AN103" s="54">
        <v>3.516468E-3</v>
      </c>
      <c r="AO103" s="54">
        <v>3.2677689999999998E-3</v>
      </c>
      <c r="AP103" s="54">
        <v>4.068019E-3</v>
      </c>
      <c r="AQ103" s="54">
        <v>3.5902909999999998E-3</v>
      </c>
      <c r="AR103" s="54">
        <v>3.189538E-3</v>
      </c>
      <c r="AS103" s="54">
        <v>2.4244470000000001E-3</v>
      </c>
      <c r="AT103" s="54">
        <v>2.4459310000000001E-3</v>
      </c>
      <c r="AU103" s="54">
        <v>2.8120430000000002E-3</v>
      </c>
      <c r="AV103" s="54">
        <v>4.7933300000000002E-3</v>
      </c>
      <c r="AW103" s="54">
        <v>5.7393979999999997E-3</v>
      </c>
      <c r="AX103" s="54">
        <v>3.210114E-3</v>
      </c>
      <c r="AY103" s="54">
        <v>5.913125E-3</v>
      </c>
      <c r="AZ103" s="54">
        <v>4.0838369999999999E-3</v>
      </c>
      <c r="BA103" s="54">
        <v>5.2704279999999997E-3</v>
      </c>
    </row>
    <row r="104" spans="1:53" x14ac:dyDescent="0.2">
      <c r="A104" s="54">
        <v>55.810055865999999</v>
      </c>
      <c r="B104" s="54">
        <v>2.449821E-3</v>
      </c>
      <c r="C104" s="54">
        <v>3.4647699999999998E-3</v>
      </c>
      <c r="D104" s="54">
        <v>2.2628349999999999E-3</v>
      </c>
      <c r="E104" s="54">
        <v>2.1093150000000001E-3</v>
      </c>
      <c r="F104" s="54">
        <v>1.7285099999999999E-3</v>
      </c>
      <c r="G104" s="54">
        <v>3.0741380000000001E-3</v>
      </c>
      <c r="H104" s="54">
        <v>2.2427520000000002E-3</v>
      </c>
      <c r="I104" s="54">
        <v>3.4385169999999999E-3</v>
      </c>
      <c r="J104" s="54">
        <v>2.138975E-3</v>
      </c>
      <c r="K104" s="54">
        <v>3.8035170000000002E-3</v>
      </c>
      <c r="L104" s="54">
        <v>3.7293069999999998E-3</v>
      </c>
      <c r="M104" s="54">
        <v>3.3213969999999998E-3</v>
      </c>
      <c r="N104" s="54">
        <v>2.8355379999999999E-3</v>
      </c>
      <c r="O104" s="54">
        <v>4.4269779999999998E-3</v>
      </c>
      <c r="P104" s="54">
        <v>2.3668930000000001E-3</v>
      </c>
      <c r="Q104" s="54">
        <v>3.4209710000000001E-3</v>
      </c>
      <c r="R104" s="54">
        <v>2.7359649999999999E-3</v>
      </c>
      <c r="S104" s="54">
        <v>1.5788219999999999E-3</v>
      </c>
      <c r="T104" s="54">
        <v>3.1149870000000001E-3</v>
      </c>
      <c r="U104" s="54">
        <v>4.093256E-3</v>
      </c>
      <c r="V104" s="54">
        <v>3.0981429999999998E-3</v>
      </c>
      <c r="W104" s="54">
        <v>3.336823E-3</v>
      </c>
      <c r="X104" s="54">
        <v>2.8914650000000002E-3</v>
      </c>
      <c r="Y104" s="54">
        <v>3.5270409999999999E-3</v>
      </c>
      <c r="Z104" s="54">
        <v>3.7227480000000001E-3</v>
      </c>
      <c r="AA104" s="54">
        <v>2.2426429999999999E-3</v>
      </c>
      <c r="AB104" s="54">
        <v>2.6084390000000002E-3</v>
      </c>
      <c r="AC104" s="54">
        <v>3.8635700000000002E-3</v>
      </c>
      <c r="AD104" s="54">
        <v>4.7607869999999998E-3</v>
      </c>
      <c r="AE104" s="54">
        <v>3.1841009999999999E-3</v>
      </c>
      <c r="AF104" s="54">
        <v>2.4636300000000001E-3</v>
      </c>
      <c r="AG104" s="54">
        <v>3.414055E-3</v>
      </c>
      <c r="AH104" s="54">
        <v>2.3862229999999998E-3</v>
      </c>
      <c r="AI104" s="54">
        <v>1.6113989999999999E-3</v>
      </c>
      <c r="AJ104" s="54">
        <v>2.652672E-3</v>
      </c>
      <c r="AK104" s="54">
        <v>1.7821569999999999E-3</v>
      </c>
      <c r="AL104" s="54">
        <v>2.5186509999999998E-3</v>
      </c>
      <c r="AM104" s="54">
        <v>2.5657010000000001E-3</v>
      </c>
      <c r="AN104" s="54">
        <v>3.3495280000000001E-3</v>
      </c>
      <c r="AO104" s="54">
        <v>3.507502E-3</v>
      </c>
      <c r="AP104" s="54">
        <v>2.9688309999999999E-3</v>
      </c>
      <c r="AQ104" s="54">
        <v>3.7990210000000001E-3</v>
      </c>
      <c r="AR104" s="54">
        <v>2.9193689999999998E-3</v>
      </c>
      <c r="AS104" s="54">
        <v>2.3780619999999998E-3</v>
      </c>
      <c r="AT104" s="54">
        <v>2.4499740000000002E-3</v>
      </c>
      <c r="AU104" s="54">
        <v>2.7335889999999998E-3</v>
      </c>
      <c r="AV104" s="54">
        <v>5.5594420000000004E-3</v>
      </c>
      <c r="AW104" s="54">
        <v>5.8304369999999999E-3</v>
      </c>
      <c r="AX104" s="54">
        <v>3.2941540000000001E-3</v>
      </c>
      <c r="AY104" s="54">
        <v>5.840469E-3</v>
      </c>
      <c r="AZ104" s="54">
        <v>4.2144649999999997E-3</v>
      </c>
      <c r="BA104" s="54">
        <v>6.3065070000000003E-3</v>
      </c>
    </row>
    <row r="105" spans="1:53" x14ac:dyDescent="0.2">
      <c r="A105" s="54">
        <v>56.815642457999999</v>
      </c>
      <c r="B105" s="54">
        <v>2.3184210000000002E-3</v>
      </c>
      <c r="C105" s="54">
        <v>3.3860129999999998E-3</v>
      </c>
      <c r="D105" s="54">
        <v>2.2190259999999998E-3</v>
      </c>
      <c r="E105" s="54">
        <v>2.4368789999999999E-3</v>
      </c>
      <c r="F105" s="54">
        <v>1.858667E-3</v>
      </c>
      <c r="G105" s="54">
        <v>3.3671780000000002E-3</v>
      </c>
      <c r="H105" s="54">
        <v>2.0118179999999999E-3</v>
      </c>
      <c r="I105" s="54">
        <v>3.2949780000000001E-3</v>
      </c>
      <c r="J105" s="54">
        <v>2.1294270000000001E-3</v>
      </c>
      <c r="K105" s="54">
        <v>3.6427E-3</v>
      </c>
      <c r="L105" s="54">
        <v>3.733798E-3</v>
      </c>
      <c r="M105" s="54">
        <v>3.8456829999999999E-3</v>
      </c>
      <c r="N105" s="54">
        <v>2.5387510000000001E-3</v>
      </c>
      <c r="O105" s="54">
        <v>4.236503E-3</v>
      </c>
      <c r="P105" s="54">
        <v>2.2488579999999998E-3</v>
      </c>
      <c r="Q105" s="54">
        <v>4.0962940000000003E-3</v>
      </c>
      <c r="R105" s="54">
        <v>2.4980739999999999E-3</v>
      </c>
      <c r="S105" s="54">
        <v>1.646385E-3</v>
      </c>
      <c r="T105" s="54">
        <v>2.8600679999999999E-3</v>
      </c>
      <c r="U105" s="54">
        <v>4.3067280000000001E-3</v>
      </c>
      <c r="V105" s="54">
        <v>3.2426239999999999E-3</v>
      </c>
      <c r="W105" s="54">
        <v>3.6745810000000001E-3</v>
      </c>
      <c r="X105" s="54">
        <v>2.7024750000000002E-3</v>
      </c>
      <c r="Y105" s="54">
        <v>3.5778049999999999E-3</v>
      </c>
      <c r="Z105" s="54">
        <v>3.7497680000000001E-3</v>
      </c>
      <c r="AA105" s="54">
        <v>2.3077480000000001E-3</v>
      </c>
      <c r="AB105" s="54">
        <v>2.7282370000000001E-3</v>
      </c>
      <c r="AC105" s="54">
        <v>3.9076229999999998E-3</v>
      </c>
      <c r="AD105" s="54">
        <v>4.6873310000000003E-3</v>
      </c>
      <c r="AE105" s="54">
        <v>3.1732940000000001E-3</v>
      </c>
      <c r="AF105" s="54">
        <v>2.75881E-3</v>
      </c>
      <c r="AG105" s="54">
        <v>3.3003009999999998E-3</v>
      </c>
      <c r="AH105" s="54">
        <v>2.3081260000000002E-3</v>
      </c>
      <c r="AI105" s="54">
        <v>1.639901E-3</v>
      </c>
      <c r="AJ105" s="54">
        <v>2.4612089999999998E-3</v>
      </c>
      <c r="AK105" s="54">
        <v>1.9769499999999999E-3</v>
      </c>
      <c r="AL105" s="54">
        <v>2.8655519999999999E-3</v>
      </c>
      <c r="AM105" s="54">
        <v>2.7921529999999999E-3</v>
      </c>
      <c r="AN105" s="54">
        <v>2.7787749999999998E-3</v>
      </c>
      <c r="AO105" s="54">
        <v>3.3494409999999999E-3</v>
      </c>
      <c r="AP105" s="54">
        <v>2.9963419999999999E-3</v>
      </c>
      <c r="AQ105" s="54">
        <v>3.6856110000000001E-3</v>
      </c>
      <c r="AR105" s="54">
        <v>2.7551749999999999E-3</v>
      </c>
      <c r="AS105" s="54">
        <v>2.3379379999999999E-3</v>
      </c>
      <c r="AT105" s="54">
        <v>2.468549E-3</v>
      </c>
      <c r="AU105" s="54">
        <v>2.674793E-3</v>
      </c>
      <c r="AV105" s="54">
        <v>6.3019080000000002E-3</v>
      </c>
      <c r="AW105" s="54">
        <v>5.7265129999999999E-3</v>
      </c>
      <c r="AX105" s="54">
        <v>3.4860030000000001E-3</v>
      </c>
      <c r="AY105" s="54">
        <v>5.6169389999999996E-3</v>
      </c>
      <c r="AZ105" s="54">
        <v>4.2738280000000003E-3</v>
      </c>
      <c r="BA105" s="54">
        <v>7.1583460000000003E-3</v>
      </c>
    </row>
    <row r="106" spans="1:53" x14ac:dyDescent="0.2">
      <c r="A106" s="54">
        <v>57.821229049999999</v>
      </c>
      <c r="B106" s="54">
        <v>2.2916270000000001E-3</v>
      </c>
      <c r="C106" s="54">
        <v>3.3841880000000002E-3</v>
      </c>
      <c r="D106" s="54">
        <v>2.2955459999999999E-3</v>
      </c>
      <c r="E106" s="54">
        <v>2.2031149999999998E-3</v>
      </c>
      <c r="F106" s="54">
        <v>1.8005759999999999E-3</v>
      </c>
      <c r="G106" s="54">
        <v>3.1094759999999999E-3</v>
      </c>
      <c r="H106" s="54">
        <v>1.8796959999999999E-3</v>
      </c>
      <c r="I106" s="54">
        <v>3.1411429999999999E-3</v>
      </c>
      <c r="J106" s="54">
        <v>2.122433E-3</v>
      </c>
      <c r="K106" s="54">
        <v>3.6517260000000001E-3</v>
      </c>
      <c r="L106" s="54">
        <v>3.6140289999999999E-3</v>
      </c>
      <c r="M106" s="54">
        <v>3.7533229999999998E-3</v>
      </c>
      <c r="N106" s="54">
        <v>2.278399E-3</v>
      </c>
      <c r="O106" s="54">
        <v>4.3958180000000001E-3</v>
      </c>
      <c r="P106" s="54">
        <v>2.0956590000000002E-3</v>
      </c>
      <c r="Q106" s="54">
        <v>4.653562E-3</v>
      </c>
      <c r="R106" s="54">
        <v>2.2996010000000001E-3</v>
      </c>
      <c r="S106" s="54">
        <v>1.7363980000000001E-3</v>
      </c>
      <c r="T106" s="54">
        <v>3.0490550000000002E-3</v>
      </c>
      <c r="U106" s="54">
        <v>4.37843E-3</v>
      </c>
      <c r="V106" s="54">
        <v>3.498026E-3</v>
      </c>
      <c r="W106" s="54">
        <v>3.6958709999999999E-3</v>
      </c>
      <c r="X106" s="54">
        <v>3.0404149999999999E-3</v>
      </c>
      <c r="Y106" s="54">
        <v>3.8973419999999998E-3</v>
      </c>
      <c r="Z106" s="54">
        <v>3.6345190000000001E-3</v>
      </c>
      <c r="AA106" s="54">
        <v>2.3898399999999998E-3</v>
      </c>
      <c r="AB106" s="54">
        <v>2.776302E-3</v>
      </c>
      <c r="AC106" s="54">
        <v>3.801371E-3</v>
      </c>
      <c r="AD106" s="54">
        <v>4.575885E-3</v>
      </c>
      <c r="AE106" s="54">
        <v>3.0848350000000002E-3</v>
      </c>
      <c r="AF106" s="54">
        <v>2.937739E-3</v>
      </c>
      <c r="AG106" s="54">
        <v>3.3201110000000002E-3</v>
      </c>
      <c r="AH106" s="54">
        <v>2.3490149999999999E-3</v>
      </c>
      <c r="AI106" s="54">
        <v>1.7259420000000001E-3</v>
      </c>
      <c r="AJ106" s="54">
        <v>2.369024E-3</v>
      </c>
      <c r="AK106" s="54">
        <v>1.980051E-3</v>
      </c>
      <c r="AL106" s="54">
        <v>2.8989609999999998E-3</v>
      </c>
      <c r="AM106" s="54">
        <v>3.0440269999999999E-3</v>
      </c>
      <c r="AN106" s="54">
        <v>2.640973E-3</v>
      </c>
      <c r="AO106" s="54">
        <v>3.2152859999999999E-3</v>
      </c>
      <c r="AP106" s="54">
        <v>3.357184E-3</v>
      </c>
      <c r="AQ106" s="54">
        <v>3.778474E-3</v>
      </c>
      <c r="AR106" s="54">
        <v>2.6934210000000001E-3</v>
      </c>
      <c r="AS106" s="54">
        <v>2.3090680000000001E-3</v>
      </c>
      <c r="AT106" s="54">
        <v>2.2892569999999998E-3</v>
      </c>
      <c r="AU106" s="54">
        <v>2.7511150000000002E-3</v>
      </c>
      <c r="AV106" s="54">
        <v>5.1298749999999999E-3</v>
      </c>
      <c r="AW106" s="54">
        <v>5.6658339999999998E-3</v>
      </c>
      <c r="AX106" s="54">
        <v>3.6589589999999998E-3</v>
      </c>
      <c r="AY106" s="54">
        <v>5.9342209999999999E-3</v>
      </c>
      <c r="AZ106" s="54">
        <v>4.2836610000000002E-3</v>
      </c>
      <c r="BA106" s="54">
        <v>7.805312E-3</v>
      </c>
    </row>
    <row r="107" spans="1:53" x14ac:dyDescent="0.2">
      <c r="A107" s="54">
        <v>58.826815642</v>
      </c>
      <c r="B107" s="54">
        <v>2.398117E-3</v>
      </c>
      <c r="C107" s="54">
        <v>3.3551689999999999E-3</v>
      </c>
      <c r="D107" s="54">
        <v>2.208083E-3</v>
      </c>
      <c r="E107" s="54">
        <v>2.1121159999999998E-3</v>
      </c>
      <c r="F107" s="54">
        <v>1.610034E-3</v>
      </c>
      <c r="G107" s="54">
        <v>2.7421379999999999E-3</v>
      </c>
      <c r="H107" s="54">
        <v>1.857502E-3</v>
      </c>
      <c r="I107" s="54">
        <v>2.880704E-3</v>
      </c>
      <c r="J107" s="54">
        <v>2.1611690000000001E-3</v>
      </c>
      <c r="K107" s="54">
        <v>3.7224760000000002E-3</v>
      </c>
      <c r="L107" s="54">
        <v>3.4045479999999999E-3</v>
      </c>
      <c r="M107" s="54">
        <v>3.6457709999999999E-3</v>
      </c>
      <c r="N107" s="54">
        <v>2.207737E-3</v>
      </c>
      <c r="O107" s="54">
        <v>4.7991750000000001E-3</v>
      </c>
      <c r="P107" s="54">
        <v>2.24471E-3</v>
      </c>
      <c r="Q107" s="54">
        <v>4.7967629999999999E-3</v>
      </c>
      <c r="R107" s="54">
        <v>2.2474140000000001E-3</v>
      </c>
      <c r="S107" s="54">
        <v>1.7951589999999999E-3</v>
      </c>
      <c r="T107" s="54">
        <v>3.450664E-3</v>
      </c>
      <c r="U107" s="54">
        <v>4.7835789999999996E-3</v>
      </c>
      <c r="V107" s="54">
        <v>3.540746E-3</v>
      </c>
      <c r="W107" s="54">
        <v>3.7959370000000001E-3</v>
      </c>
      <c r="X107" s="54">
        <v>3.1162939999999999E-3</v>
      </c>
      <c r="Y107" s="54">
        <v>3.6111070000000001E-3</v>
      </c>
      <c r="Z107" s="54">
        <v>3.598618E-3</v>
      </c>
      <c r="AA107" s="54">
        <v>2.4930339999999999E-3</v>
      </c>
      <c r="AB107" s="54">
        <v>2.7234820000000002E-3</v>
      </c>
      <c r="AC107" s="54">
        <v>3.8972070000000002E-3</v>
      </c>
      <c r="AD107" s="54">
        <v>4.3065330000000004E-3</v>
      </c>
      <c r="AE107" s="54">
        <v>3.2563560000000002E-3</v>
      </c>
      <c r="AF107" s="54">
        <v>2.952386E-3</v>
      </c>
      <c r="AG107" s="54">
        <v>3.2849760000000002E-3</v>
      </c>
      <c r="AH107" s="54">
        <v>2.4073749999999998E-3</v>
      </c>
      <c r="AI107" s="54">
        <v>1.8380860000000001E-3</v>
      </c>
      <c r="AJ107" s="54">
        <v>2.2692390000000002E-3</v>
      </c>
      <c r="AK107" s="54">
        <v>2.2271859999999999E-3</v>
      </c>
      <c r="AL107" s="54">
        <v>2.9077030000000002E-3</v>
      </c>
      <c r="AM107" s="54">
        <v>3.0390230000000001E-3</v>
      </c>
      <c r="AN107" s="54">
        <v>2.5345490000000001E-3</v>
      </c>
      <c r="AO107" s="54">
        <v>3.2336359999999998E-3</v>
      </c>
      <c r="AP107" s="54">
        <v>3.4629050000000001E-3</v>
      </c>
      <c r="AQ107" s="54">
        <v>3.4460799999999998E-3</v>
      </c>
      <c r="AR107" s="54">
        <v>2.6149319999999999E-3</v>
      </c>
      <c r="AS107" s="54">
        <v>2.3199679999999999E-3</v>
      </c>
      <c r="AT107" s="54">
        <v>2.2492300000000001E-3</v>
      </c>
      <c r="AU107" s="54">
        <v>2.7724580000000002E-3</v>
      </c>
      <c r="AV107" s="54">
        <v>5.1601249999999998E-3</v>
      </c>
      <c r="AW107" s="54">
        <v>5.5798050000000002E-3</v>
      </c>
      <c r="AX107" s="54">
        <v>3.4924690000000002E-3</v>
      </c>
      <c r="AY107" s="54">
        <v>6.2905390000000004E-3</v>
      </c>
      <c r="AZ107" s="54">
        <v>4.0523419999999996E-3</v>
      </c>
      <c r="BA107" s="54">
        <v>8.2536069999999996E-3</v>
      </c>
    </row>
    <row r="108" spans="1:53" x14ac:dyDescent="0.2">
      <c r="A108" s="54">
        <v>59.832402235000004</v>
      </c>
      <c r="B108" s="54">
        <v>2.4196420000000001E-3</v>
      </c>
      <c r="C108" s="54">
        <v>3.466575E-3</v>
      </c>
      <c r="D108" s="54">
        <v>2.084313E-3</v>
      </c>
      <c r="E108" s="54">
        <v>2.262886E-3</v>
      </c>
      <c r="F108" s="54">
        <v>1.714904E-3</v>
      </c>
      <c r="G108" s="54">
        <v>2.8632559999999998E-3</v>
      </c>
      <c r="H108" s="54">
        <v>1.8789130000000001E-3</v>
      </c>
      <c r="I108" s="54">
        <v>2.5140240000000001E-3</v>
      </c>
      <c r="J108" s="54">
        <v>2.0383979999999999E-3</v>
      </c>
      <c r="K108" s="54">
        <v>3.7401309999999998E-3</v>
      </c>
      <c r="L108" s="54">
        <v>3.2071690000000002E-3</v>
      </c>
      <c r="M108" s="54">
        <v>3.8177060000000001E-3</v>
      </c>
      <c r="N108" s="54">
        <v>2.2445519999999999E-3</v>
      </c>
      <c r="O108" s="54">
        <v>5.0463790000000001E-3</v>
      </c>
      <c r="P108" s="54">
        <v>2.2902270000000001E-3</v>
      </c>
      <c r="Q108" s="54">
        <v>5.0340139999999998E-3</v>
      </c>
      <c r="R108" s="54">
        <v>2.459906E-3</v>
      </c>
      <c r="S108" s="54">
        <v>1.9368079999999999E-3</v>
      </c>
      <c r="T108" s="54">
        <v>3.3206809999999998E-3</v>
      </c>
      <c r="U108" s="54">
        <v>5.0431779999999997E-3</v>
      </c>
      <c r="V108" s="54">
        <v>3.6386259999999998E-3</v>
      </c>
      <c r="W108" s="54">
        <v>3.9807599999999999E-3</v>
      </c>
      <c r="X108" s="54">
        <v>3.3026420000000002E-3</v>
      </c>
      <c r="Y108" s="54">
        <v>3.9327429999999998E-3</v>
      </c>
      <c r="Z108" s="54">
        <v>3.576194E-3</v>
      </c>
      <c r="AA108" s="54">
        <v>2.3857319999999998E-3</v>
      </c>
      <c r="AB108" s="54">
        <v>2.7668689999999999E-3</v>
      </c>
      <c r="AC108" s="54">
        <v>4.0472110000000002E-3</v>
      </c>
      <c r="AD108" s="54">
        <v>3.9694539999999999E-3</v>
      </c>
      <c r="AE108" s="54">
        <v>3.0698909999999999E-3</v>
      </c>
      <c r="AF108" s="54">
        <v>2.927154E-3</v>
      </c>
      <c r="AG108" s="54">
        <v>3.4628689999999999E-3</v>
      </c>
      <c r="AH108" s="54">
        <v>2.27757E-3</v>
      </c>
      <c r="AI108" s="54">
        <v>1.9014500000000001E-3</v>
      </c>
      <c r="AJ108" s="54">
        <v>2.1496670000000001E-3</v>
      </c>
      <c r="AK108" s="54">
        <v>1.9535529999999998E-3</v>
      </c>
      <c r="AL108" s="54">
        <v>3.0170100000000001E-3</v>
      </c>
      <c r="AM108" s="54">
        <v>2.8282300000000002E-3</v>
      </c>
      <c r="AN108" s="54">
        <v>2.6271509999999999E-3</v>
      </c>
      <c r="AO108" s="54">
        <v>3.41779E-3</v>
      </c>
      <c r="AP108" s="54">
        <v>3.2693560000000002E-3</v>
      </c>
      <c r="AQ108" s="54">
        <v>3.4468189999999998E-3</v>
      </c>
      <c r="AR108" s="54">
        <v>2.425609E-3</v>
      </c>
      <c r="AS108" s="54">
        <v>2.3272700000000002E-3</v>
      </c>
      <c r="AT108" s="54">
        <v>2.1274409999999999E-3</v>
      </c>
      <c r="AU108" s="54">
        <v>2.7189979999999998E-3</v>
      </c>
      <c r="AV108" s="54">
        <v>4.7394250000000002E-3</v>
      </c>
      <c r="AW108" s="54">
        <v>5.3142700000000003E-3</v>
      </c>
      <c r="AX108" s="54">
        <v>3.4623280000000002E-3</v>
      </c>
      <c r="AY108" s="54">
        <v>6.1730839999999997E-3</v>
      </c>
      <c r="AZ108" s="54">
        <v>3.9032759999999998E-3</v>
      </c>
      <c r="BA108" s="54">
        <v>8.5573019999999993E-3</v>
      </c>
    </row>
    <row r="109" spans="1:53" x14ac:dyDescent="0.2">
      <c r="A109" s="54">
        <v>60.837988826999997</v>
      </c>
      <c r="B109" s="54">
        <v>2.447692E-3</v>
      </c>
      <c r="C109" s="54">
        <v>3.5893819999999999E-3</v>
      </c>
      <c r="D109" s="54">
        <v>2.1044900000000001E-3</v>
      </c>
      <c r="E109" s="54">
        <v>2.3526319999999999E-3</v>
      </c>
      <c r="F109" s="54">
        <v>1.70923E-3</v>
      </c>
      <c r="G109" s="54">
        <v>3.2516789999999999E-3</v>
      </c>
      <c r="H109" s="54">
        <v>1.7853820000000001E-3</v>
      </c>
      <c r="I109" s="54">
        <v>2.3652640000000002E-3</v>
      </c>
      <c r="J109" s="54">
        <v>2.0816160000000001E-3</v>
      </c>
      <c r="K109" s="54">
        <v>3.7268779999999999E-3</v>
      </c>
      <c r="L109" s="54">
        <v>2.943555E-3</v>
      </c>
      <c r="M109" s="54">
        <v>4.0431460000000001E-3</v>
      </c>
      <c r="N109" s="54">
        <v>2.2858029999999999E-3</v>
      </c>
      <c r="O109" s="54">
        <v>5.1335979999999996E-3</v>
      </c>
      <c r="P109" s="54">
        <v>2.1206530000000001E-3</v>
      </c>
      <c r="Q109" s="54">
        <v>4.4778650000000001E-3</v>
      </c>
      <c r="R109" s="54">
        <v>2.6694230000000002E-3</v>
      </c>
      <c r="S109" s="54">
        <v>2.0214849999999999E-3</v>
      </c>
      <c r="T109" s="54">
        <v>3.3892660000000002E-3</v>
      </c>
      <c r="U109" s="54">
        <v>5.1508220000000002E-3</v>
      </c>
      <c r="V109" s="54">
        <v>3.731144E-3</v>
      </c>
      <c r="W109" s="54">
        <v>3.8599319999999999E-3</v>
      </c>
      <c r="X109" s="54">
        <v>3.5362810000000001E-3</v>
      </c>
      <c r="Y109" s="54">
        <v>4.1489170000000002E-3</v>
      </c>
      <c r="Z109" s="54">
        <v>3.3738349999999999E-3</v>
      </c>
      <c r="AA109" s="54">
        <v>2.1913660000000001E-3</v>
      </c>
      <c r="AB109" s="54">
        <v>2.76896E-3</v>
      </c>
      <c r="AC109" s="54">
        <v>4.1397999999999999E-3</v>
      </c>
      <c r="AD109" s="54">
        <v>4.0101690000000001E-3</v>
      </c>
      <c r="AE109" s="54">
        <v>3.0816960000000001E-3</v>
      </c>
      <c r="AF109" s="54">
        <v>3.2260169999999999E-3</v>
      </c>
      <c r="AG109" s="54">
        <v>3.6595740000000001E-3</v>
      </c>
      <c r="AH109" s="54">
        <v>2.3273109999999999E-3</v>
      </c>
      <c r="AI109" s="54">
        <v>1.8482360000000001E-3</v>
      </c>
      <c r="AJ109" s="54">
        <v>2.0387280000000001E-3</v>
      </c>
      <c r="AK109" s="54">
        <v>2.0010370000000002E-3</v>
      </c>
      <c r="AL109" s="54">
        <v>3.1461649999999998E-3</v>
      </c>
      <c r="AM109" s="54">
        <v>3.298755E-3</v>
      </c>
      <c r="AN109" s="54">
        <v>2.7173549999999999E-3</v>
      </c>
      <c r="AO109" s="54">
        <v>3.572693E-3</v>
      </c>
      <c r="AP109" s="54">
        <v>2.879997E-3</v>
      </c>
      <c r="AQ109" s="54">
        <v>3.5414349999999999E-3</v>
      </c>
      <c r="AR109" s="54">
        <v>2.4439240000000001E-3</v>
      </c>
      <c r="AS109" s="54">
        <v>2.3414569999999999E-3</v>
      </c>
      <c r="AT109" s="54">
        <v>2.2609209999999999E-3</v>
      </c>
      <c r="AU109" s="54">
        <v>2.7684110000000001E-3</v>
      </c>
      <c r="AV109" s="54">
        <v>5.2747430000000001E-3</v>
      </c>
      <c r="AW109" s="54">
        <v>4.7895580000000002E-3</v>
      </c>
      <c r="AX109" s="54">
        <v>3.4933389999999998E-3</v>
      </c>
      <c r="AY109" s="54">
        <v>5.8654680000000004E-3</v>
      </c>
      <c r="AZ109" s="54">
        <v>3.8023430000000001E-3</v>
      </c>
      <c r="BA109" s="54">
        <v>8.6497420000000002E-3</v>
      </c>
    </row>
    <row r="110" spans="1:53" x14ac:dyDescent="0.2">
      <c r="A110" s="54">
        <v>61.843575418999997</v>
      </c>
      <c r="B110" s="54">
        <v>2.41325E-3</v>
      </c>
      <c r="C110" s="54">
        <v>3.9010479999999998E-3</v>
      </c>
      <c r="D110" s="54">
        <v>2.1996250000000002E-3</v>
      </c>
      <c r="E110" s="54">
        <v>2.1074930000000002E-3</v>
      </c>
      <c r="F110" s="54">
        <v>1.5227960000000001E-3</v>
      </c>
      <c r="G110" s="54">
        <v>3.0217669999999999E-3</v>
      </c>
      <c r="H110" s="54">
        <v>1.7690379999999999E-3</v>
      </c>
      <c r="I110" s="54">
        <v>2.4243910000000001E-3</v>
      </c>
      <c r="J110" s="54">
        <v>1.901753E-3</v>
      </c>
      <c r="K110" s="54">
        <v>3.548023E-3</v>
      </c>
      <c r="L110" s="54">
        <v>2.6400239999999999E-3</v>
      </c>
      <c r="M110" s="54">
        <v>3.6198060000000002E-3</v>
      </c>
      <c r="N110" s="54">
        <v>2.2991489999999999E-3</v>
      </c>
      <c r="O110" s="54">
        <v>5.1863760000000004E-3</v>
      </c>
      <c r="P110" s="54">
        <v>2.1151210000000002E-3</v>
      </c>
      <c r="Q110" s="54">
        <v>4.0134029999999996E-3</v>
      </c>
      <c r="R110" s="54">
        <v>2.7365060000000001E-3</v>
      </c>
      <c r="S110" s="54">
        <v>1.9120400000000001E-3</v>
      </c>
      <c r="T110" s="54">
        <v>3.6522960000000002E-3</v>
      </c>
      <c r="U110" s="54">
        <v>5.2527069999999997E-3</v>
      </c>
      <c r="V110" s="54">
        <v>3.597041E-3</v>
      </c>
      <c r="W110" s="54">
        <v>3.7329519999999999E-3</v>
      </c>
      <c r="X110" s="54">
        <v>3.6606149999999999E-3</v>
      </c>
      <c r="Y110" s="54">
        <v>4.004624E-3</v>
      </c>
      <c r="Z110" s="54">
        <v>3.126869E-3</v>
      </c>
      <c r="AA110" s="54">
        <v>2.1823770000000001E-3</v>
      </c>
      <c r="AB110" s="54">
        <v>2.7660010000000001E-3</v>
      </c>
      <c r="AC110" s="54">
        <v>4.4288349999999999E-3</v>
      </c>
      <c r="AD110" s="54">
        <v>4.1015679999999999E-3</v>
      </c>
      <c r="AE110" s="54">
        <v>3.2393779999999998E-3</v>
      </c>
      <c r="AF110" s="54">
        <v>3.665359E-3</v>
      </c>
      <c r="AG110" s="54">
        <v>3.8129240000000001E-3</v>
      </c>
      <c r="AH110" s="54">
        <v>2.3876420000000001E-3</v>
      </c>
      <c r="AI110" s="54">
        <v>1.7903319999999999E-3</v>
      </c>
      <c r="AJ110" s="54">
        <v>1.905683E-3</v>
      </c>
      <c r="AK110" s="54">
        <v>2.0203460000000001E-3</v>
      </c>
      <c r="AL110" s="54">
        <v>3.432053E-3</v>
      </c>
      <c r="AM110" s="54">
        <v>3.3244889999999999E-3</v>
      </c>
      <c r="AN110" s="54">
        <v>2.5678739999999999E-3</v>
      </c>
      <c r="AO110" s="54">
        <v>3.2993620000000001E-3</v>
      </c>
      <c r="AP110" s="54">
        <v>2.5422719999999999E-3</v>
      </c>
      <c r="AQ110" s="54">
        <v>3.321559E-3</v>
      </c>
      <c r="AR110" s="54">
        <v>2.6130939999999998E-3</v>
      </c>
      <c r="AS110" s="54">
        <v>2.3624150000000001E-3</v>
      </c>
      <c r="AT110" s="54">
        <v>2.2236299999999999E-3</v>
      </c>
      <c r="AU110" s="54">
        <v>2.8091779999999998E-3</v>
      </c>
      <c r="AV110" s="54">
        <v>5.2192460000000003E-3</v>
      </c>
      <c r="AW110" s="54">
        <v>4.455072E-3</v>
      </c>
      <c r="AX110" s="54">
        <v>3.4029030000000001E-3</v>
      </c>
      <c r="AY110" s="54">
        <v>5.8144030000000001E-3</v>
      </c>
      <c r="AZ110" s="54">
        <v>3.403854E-3</v>
      </c>
      <c r="BA110" s="54">
        <v>8.3328199999999995E-3</v>
      </c>
    </row>
    <row r="111" spans="1:53" x14ac:dyDescent="0.2">
      <c r="A111" s="54">
        <v>62.849162010999997</v>
      </c>
      <c r="B111" s="54">
        <v>2.3066800000000002E-3</v>
      </c>
      <c r="C111" s="54">
        <v>3.9043110000000002E-3</v>
      </c>
      <c r="D111" s="54">
        <v>2.3292040000000001E-3</v>
      </c>
      <c r="E111" s="54">
        <v>2.1617099999999998E-3</v>
      </c>
      <c r="F111" s="54">
        <v>2.0518390000000002E-3</v>
      </c>
      <c r="G111" s="54">
        <v>2.930059E-3</v>
      </c>
      <c r="H111" s="54">
        <v>1.877536E-3</v>
      </c>
      <c r="I111" s="54">
        <v>2.2561009999999999E-3</v>
      </c>
      <c r="J111" s="54">
        <v>1.991488E-3</v>
      </c>
      <c r="K111" s="54">
        <v>3.843717E-3</v>
      </c>
      <c r="L111" s="54">
        <v>2.584753E-3</v>
      </c>
      <c r="M111" s="54">
        <v>4.1228920000000004E-3</v>
      </c>
      <c r="N111" s="54">
        <v>2.3818979999999999E-3</v>
      </c>
      <c r="O111" s="54">
        <v>5.2622160000000001E-3</v>
      </c>
      <c r="P111" s="54">
        <v>2.238968E-3</v>
      </c>
      <c r="Q111" s="54">
        <v>3.42276E-3</v>
      </c>
      <c r="R111" s="54">
        <v>2.9473730000000001E-3</v>
      </c>
      <c r="S111" s="54">
        <v>1.894029E-3</v>
      </c>
      <c r="T111" s="54">
        <v>3.9410690000000002E-3</v>
      </c>
      <c r="U111" s="54">
        <v>5.2585549999999998E-3</v>
      </c>
      <c r="V111" s="54">
        <v>3.9467790000000001E-3</v>
      </c>
      <c r="W111" s="54">
        <v>3.9413640000000002E-3</v>
      </c>
      <c r="X111" s="54">
        <v>3.847095E-3</v>
      </c>
      <c r="Y111" s="54">
        <v>4.2346220000000004E-3</v>
      </c>
      <c r="Z111" s="54">
        <v>3.243868E-3</v>
      </c>
      <c r="AA111" s="54">
        <v>2.1952920000000002E-3</v>
      </c>
      <c r="AB111" s="54">
        <v>2.822672E-3</v>
      </c>
      <c r="AC111" s="54">
        <v>4.6218819999999999E-3</v>
      </c>
      <c r="AD111" s="54">
        <v>3.9878270000000002E-3</v>
      </c>
      <c r="AE111" s="54">
        <v>3.4073580000000001E-3</v>
      </c>
      <c r="AF111" s="54">
        <v>3.9909380000000003E-3</v>
      </c>
      <c r="AG111" s="54">
        <v>3.7335770000000001E-3</v>
      </c>
      <c r="AH111" s="54">
        <v>2.2659799999999999E-3</v>
      </c>
      <c r="AI111" s="54">
        <v>1.6067099999999999E-3</v>
      </c>
      <c r="AJ111" s="54">
        <v>1.7586430000000001E-3</v>
      </c>
      <c r="AK111" s="54">
        <v>1.9452460000000001E-3</v>
      </c>
      <c r="AL111" s="54">
        <v>3.8420640000000001E-3</v>
      </c>
      <c r="AM111" s="54">
        <v>3.3373610000000001E-3</v>
      </c>
      <c r="AN111" s="54">
        <v>2.7033090000000001E-3</v>
      </c>
      <c r="AO111" s="54">
        <v>3.4661459999999998E-3</v>
      </c>
      <c r="AP111" s="54">
        <v>2.3750239999999999E-3</v>
      </c>
      <c r="AQ111" s="54">
        <v>3.3830710000000001E-3</v>
      </c>
      <c r="AR111" s="54">
        <v>2.6091759999999999E-3</v>
      </c>
      <c r="AS111" s="54">
        <v>2.3574949999999998E-3</v>
      </c>
      <c r="AT111" s="54">
        <v>2.357006E-3</v>
      </c>
      <c r="AU111" s="54">
        <v>2.815124E-3</v>
      </c>
      <c r="AV111" s="54">
        <v>5.0914749999999998E-3</v>
      </c>
      <c r="AW111" s="54">
        <v>4.1587289999999999E-3</v>
      </c>
      <c r="AX111" s="54">
        <v>3.038518E-3</v>
      </c>
      <c r="AY111" s="54">
        <v>6.0031809999999998E-3</v>
      </c>
      <c r="AZ111" s="54">
        <v>3.0755550000000002E-3</v>
      </c>
      <c r="BA111" s="54">
        <v>7.7835639999999998E-3</v>
      </c>
    </row>
    <row r="112" spans="1:53" x14ac:dyDescent="0.2">
      <c r="A112" s="54">
        <v>63.854748602999997</v>
      </c>
      <c r="B112" s="54">
        <v>2.353717E-3</v>
      </c>
      <c r="C112" s="54">
        <v>3.9570559999999996E-3</v>
      </c>
      <c r="D112" s="54">
        <v>2.305189E-3</v>
      </c>
      <c r="E112" s="54">
        <v>2.1183420000000001E-3</v>
      </c>
      <c r="F112" s="54">
        <v>2.019308E-3</v>
      </c>
      <c r="G112" s="54">
        <v>2.9508849999999999E-3</v>
      </c>
      <c r="H112" s="54">
        <v>2.0474460000000001E-3</v>
      </c>
      <c r="I112" s="54">
        <v>2.2700110000000002E-3</v>
      </c>
      <c r="J112" s="54">
        <v>1.980458E-3</v>
      </c>
      <c r="K112" s="54">
        <v>4.0932169999999997E-3</v>
      </c>
      <c r="L112" s="54">
        <v>2.660028E-3</v>
      </c>
      <c r="M112" s="54">
        <v>4.7364520000000004E-3</v>
      </c>
      <c r="N112" s="54">
        <v>2.4359210000000002E-3</v>
      </c>
      <c r="O112" s="54">
        <v>5.2202139999999999E-3</v>
      </c>
      <c r="P112" s="54">
        <v>2.524372E-3</v>
      </c>
      <c r="Q112" s="54">
        <v>3.236844E-3</v>
      </c>
      <c r="R112" s="54">
        <v>3.0720629999999999E-3</v>
      </c>
      <c r="S112" s="54">
        <v>2.0050630000000001E-3</v>
      </c>
      <c r="T112" s="54">
        <v>4.1630180000000001E-3</v>
      </c>
      <c r="U112" s="54">
        <v>5.2568210000000001E-3</v>
      </c>
      <c r="V112" s="54">
        <v>4.1521040000000002E-3</v>
      </c>
      <c r="W112" s="54">
        <v>4.2364799999999999E-3</v>
      </c>
      <c r="X112" s="54">
        <v>3.4997190000000001E-3</v>
      </c>
      <c r="Y112" s="54">
        <v>4.2052399999999998E-3</v>
      </c>
      <c r="Z112" s="54">
        <v>3.6849209999999999E-3</v>
      </c>
      <c r="AA112" s="54">
        <v>2.1011350000000001E-3</v>
      </c>
      <c r="AB112" s="54">
        <v>2.7274420000000001E-3</v>
      </c>
      <c r="AC112" s="54">
        <v>4.7983330000000001E-3</v>
      </c>
      <c r="AD112" s="54">
        <v>3.7899790000000002E-3</v>
      </c>
      <c r="AE112" s="54">
        <v>3.541658E-3</v>
      </c>
      <c r="AF112" s="54">
        <v>4.4572409999999998E-3</v>
      </c>
      <c r="AG112" s="54">
        <v>3.6361269999999998E-3</v>
      </c>
      <c r="AH112" s="54">
        <v>2.1754109999999999E-3</v>
      </c>
      <c r="AI112" s="54">
        <v>1.776002E-3</v>
      </c>
      <c r="AJ112" s="54">
        <v>1.7185E-3</v>
      </c>
      <c r="AK112" s="54">
        <v>1.88678E-3</v>
      </c>
      <c r="AL112" s="54">
        <v>3.9939600000000004E-3</v>
      </c>
      <c r="AM112" s="54">
        <v>3.610462E-3</v>
      </c>
      <c r="AN112" s="54">
        <v>2.8246320000000001E-3</v>
      </c>
      <c r="AO112" s="54">
        <v>4.256269E-3</v>
      </c>
      <c r="AP112" s="54">
        <v>2.460088E-3</v>
      </c>
      <c r="AQ112" s="54">
        <v>3.3969600000000001E-3</v>
      </c>
      <c r="AR112" s="54">
        <v>2.6732869999999999E-3</v>
      </c>
      <c r="AS112" s="54">
        <v>2.3975670000000002E-3</v>
      </c>
      <c r="AT112" s="54">
        <v>2.3121790000000001E-3</v>
      </c>
      <c r="AU112" s="54">
        <v>3.0538079999999999E-3</v>
      </c>
      <c r="AV112" s="54">
        <v>4.5010199999999997E-3</v>
      </c>
      <c r="AW112" s="54">
        <v>4.5068039999999997E-3</v>
      </c>
      <c r="AX112" s="54">
        <v>2.6431890000000002E-3</v>
      </c>
      <c r="AY112" s="54">
        <v>6.5748780000000001E-3</v>
      </c>
      <c r="AZ112" s="54">
        <v>3.1192540000000001E-3</v>
      </c>
      <c r="BA112" s="54">
        <v>7.2390420000000002E-3</v>
      </c>
    </row>
    <row r="113" spans="1:53" x14ac:dyDescent="0.2">
      <c r="A113" s="54">
        <v>64.860335195999994</v>
      </c>
      <c r="B113" s="54">
        <v>2.364868E-3</v>
      </c>
      <c r="C113" s="54">
        <v>3.7962339999999999E-3</v>
      </c>
      <c r="D113" s="54">
        <v>2.30452E-3</v>
      </c>
      <c r="E113" s="54">
        <v>2.01768E-3</v>
      </c>
      <c r="F113" s="54">
        <v>1.7689240000000001E-3</v>
      </c>
      <c r="G113" s="54">
        <v>3.0344830000000001E-3</v>
      </c>
      <c r="H113" s="54">
        <v>2.0388390000000002E-3</v>
      </c>
      <c r="I113" s="54">
        <v>2.572885E-3</v>
      </c>
      <c r="J113" s="54">
        <v>1.949898E-3</v>
      </c>
      <c r="K113" s="54">
        <v>4.0344480000000004E-3</v>
      </c>
      <c r="L113" s="54">
        <v>2.6642269999999999E-3</v>
      </c>
      <c r="M113" s="54">
        <v>3.5165719999999999E-3</v>
      </c>
      <c r="N113" s="54">
        <v>2.5953600000000001E-3</v>
      </c>
      <c r="O113" s="54">
        <v>5.4649659999999999E-3</v>
      </c>
      <c r="P113" s="54">
        <v>2.6131420000000002E-3</v>
      </c>
      <c r="Q113" s="54">
        <v>3.5407199999999998E-3</v>
      </c>
      <c r="R113" s="54">
        <v>3.2919529999999998E-3</v>
      </c>
      <c r="S113" s="54">
        <v>2.061935E-3</v>
      </c>
      <c r="T113" s="54">
        <v>4.1842140000000003E-3</v>
      </c>
      <c r="U113" s="54">
        <v>5.2748329999999996E-3</v>
      </c>
      <c r="V113" s="54">
        <v>4.3104370000000003E-3</v>
      </c>
      <c r="W113" s="54">
        <v>4.1213980000000001E-3</v>
      </c>
      <c r="X113" s="54">
        <v>3.7374090000000001E-3</v>
      </c>
      <c r="Y113" s="54">
        <v>4.6051260000000002E-3</v>
      </c>
      <c r="Z113" s="54">
        <v>3.8979040000000002E-3</v>
      </c>
      <c r="AA113" s="54">
        <v>2.148769E-3</v>
      </c>
      <c r="AB113" s="54">
        <v>2.689229E-3</v>
      </c>
      <c r="AC113" s="54">
        <v>4.8412180000000004E-3</v>
      </c>
      <c r="AD113" s="54">
        <v>3.7999560000000002E-3</v>
      </c>
      <c r="AE113" s="54">
        <v>3.2360190000000001E-3</v>
      </c>
      <c r="AF113" s="54">
        <v>4.6865090000000002E-3</v>
      </c>
      <c r="AG113" s="54">
        <v>4.0163619999999999E-3</v>
      </c>
      <c r="AH113" s="54">
        <v>2.0354489999999999E-3</v>
      </c>
      <c r="AI113" s="54">
        <v>1.794616E-3</v>
      </c>
      <c r="AJ113" s="54">
        <v>1.6766540000000001E-3</v>
      </c>
      <c r="AK113" s="54">
        <v>1.9049970000000001E-3</v>
      </c>
      <c r="AL113" s="54">
        <v>3.9366790000000002E-3</v>
      </c>
      <c r="AM113" s="54">
        <v>3.7071830000000002E-3</v>
      </c>
      <c r="AN113" s="54">
        <v>2.7241259999999999E-3</v>
      </c>
      <c r="AO113" s="54">
        <v>4.8102759999999996E-3</v>
      </c>
      <c r="AP113" s="54">
        <v>2.4654439999999998E-3</v>
      </c>
      <c r="AQ113" s="54">
        <v>3.3035899999999999E-3</v>
      </c>
      <c r="AR113" s="54">
        <v>2.7578450000000001E-3</v>
      </c>
      <c r="AS113" s="54">
        <v>2.3994469999999999E-3</v>
      </c>
      <c r="AT113" s="54">
        <v>2.1155190000000002E-3</v>
      </c>
      <c r="AU113" s="54">
        <v>3.0242849999999998E-3</v>
      </c>
      <c r="AV113" s="54">
        <v>4.0280109999999997E-3</v>
      </c>
      <c r="AW113" s="54">
        <v>4.3773099999999997E-3</v>
      </c>
      <c r="AX113" s="54">
        <v>2.7344190000000001E-3</v>
      </c>
      <c r="AY113" s="54">
        <v>6.9596010000000002E-3</v>
      </c>
      <c r="AZ113" s="54">
        <v>2.9263980000000002E-3</v>
      </c>
      <c r="BA113" s="54">
        <v>6.502987E-3</v>
      </c>
    </row>
    <row r="114" spans="1:53" x14ac:dyDescent="0.2">
      <c r="A114" s="54">
        <v>65.865921787999994</v>
      </c>
      <c r="B114" s="54">
        <v>2.3934329999999999E-3</v>
      </c>
      <c r="C114" s="54">
        <v>4.0204669999999998E-3</v>
      </c>
      <c r="D114" s="54">
        <v>2.6222540000000001E-3</v>
      </c>
      <c r="E114" s="54">
        <v>2.3162880000000001E-3</v>
      </c>
      <c r="F114" s="54">
        <v>1.8034170000000001E-3</v>
      </c>
      <c r="G114" s="54">
        <v>3.1202159999999999E-3</v>
      </c>
      <c r="H114" s="54">
        <v>1.976378E-3</v>
      </c>
      <c r="I114" s="54">
        <v>2.7204799999999999E-3</v>
      </c>
      <c r="J114" s="54">
        <v>1.878457E-3</v>
      </c>
      <c r="K114" s="54">
        <v>3.946275E-3</v>
      </c>
      <c r="L114" s="54">
        <v>2.6411049999999999E-3</v>
      </c>
      <c r="M114" s="54">
        <v>3.9472149999999996E-3</v>
      </c>
      <c r="N114" s="54">
        <v>2.5238600000000002E-3</v>
      </c>
      <c r="O114" s="54">
        <v>5.8297920000000003E-3</v>
      </c>
      <c r="P114" s="54">
        <v>2.5021459999999998E-3</v>
      </c>
      <c r="Q114" s="54">
        <v>3.7992669999999998E-3</v>
      </c>
      <c r="R114" s="54">
        <v>3.841442E-3</v>
      </c>
      <c r="S114" s="54">
        <v>2.14957E-3</v>
      </c>
      <c r="T114" s="54">
        <v>4.4189720000000002E-3</v>
      </c>
      <c r="U114" s="54">
        <v>5.4456870000000003E-3</v>
      </c>
      <c r="V114" s="54">
        <v>4.1332890000000001E-3</v>
      </c>
      <c r="W114" s="54">
        <v>4.4775889999999997E-3</v>
      </c>
      <c r="X114" s="54">
        <v>4.2406040000000002E-3</v>
      </c>
      <c r="Y114" s="54">
        <v>4.6323120000000004E-3</v>
      </c>
      <c r="Z114" s="54">
        <v>3.85308E-3</v>
      </c>
      <c r="AA114" s="54">
        <v>2.117739E-3</v>
      </c>
      <c r="AB114" s="54">
        <v>2.7876250000000002E-3</v>
      </c>
      <c r="AC114" s="54">
        <v>5.0439899999999999E-3</v>
      </c>
      <c r="AD114" s="54">
        <v>3.9878190000000001E-3</v>
      </c>
      <c r="AE114" s="54">
        <v>3.4955920000000001E-3</v>
      </c>
      <c r="AF114" s="54">
        <v>5.0827340000000002E-3</v>
      </c>
      <c r="AG114" s="54">
        <v>4.0438089999999998E-3</v>
      </c>
      <c r="AH114" s="54">
        <v>2.0130460000000001E-3</v>
      </c>
      <c r="AI114" s="54">
        <v>1.902553E-3</v>
      </c>
      <c r="AJ114" s="54">
        <v>1.6179160000000001E-3</v>
      </c>
      <c r="AK114" s="54">
        <v>1.9789679999999998E-3</v>
      </c>
      <c r="AL114" s="54">
        <v>4.5408310000000004E-3</v>
      </c>
      <c r="AM114" s="54">
        <v>4.0532490000000001E-3</v>
      </c>
      <c r="AN114" s="54">
        <v>2.500155E-3</v>
      </c>
      <c r="AO114" s="54">
        <v>4.6482809999999998E-3</v>
      </c>
      <c r="AP114" s="54">
        <v>2.4510209999999998E-3</v>
      </c>
      <c r="AQ114" s="54">
        <v>3.6563630000000001E-3</v>
      </c>
      <c r="AR114" s="54">
        <v>2.778993E-3</v>
      </c>
      <c r="AS114" s="54">
        <v>2.4261030000000002E-3</v>
      </c>
      <c r="AT114" s="54">
        <v>2.054953E-3</v>
      </c>
      <c r="AU114" s="54">
        <v>2.9945129999999999E-3</v>
      </c>
      <c r="AV114" s="54">
        <v>4.3387959999999998E-3</v>
      </c>
      <c r="AW114" s="54">
        <v>4.4156639999999997E-3</v>
      </c>
      <c r="AX114" s="54">
        <v>2.8216000000000001E-3</v>
      </c>
      <c r="AY114" s="54">
        <v>6.9886430000000001E-3</v>
      </c>
      <c r="AZ114" s="54">
        <v>2.7974190000000002E-3</v>
      </c>
      <c r="BA114" s="54">
        <v>5.7664099999999996E-3</v>
      </c>
    </row>
    <row r="115" spans="1:53" x14ac:dyDescent="0.2">
      <c r="A115" s="54">
        <v>66.871508379999995</v>
      </c>
      <c r="B115" s="54">
        <v>2.3925090000000001E-3</v>
      </c>
      <c r="C115" s="54">
        <v>4.230218E-3</v>
      </c>
      <c r="D115" s="54">
        <v>2.6303609999999999E-3</v>
      </c>
      <c r="E115" s="54">
        <v>2.5229860000000001E-3</v>
      </c>
      <c r="F115" s="54">
        <v>1.807386E-3</v>
      </c>
      <c r="G115" s="54">
        <v>3.042459E-3</v>
      </c>
      <c r="H115" s="54">
        <v>1.9092790000000001E-3</v>
      </c>
      <c r="I115" s="54">
        <v>3.3257999999999999E-3</v>
      </c>
      <c r="J115" s="54">
        <v>1.884117E-3</v>
      </c>
      <c r="K115" s="54">
        <v>4.0720039999999997E-3</v>
      </c>
      <c r="L115" s="54">
        <v>2.509538E-3</v>
      </c>
      <c r="M115" s="54">
        <v>4.5843289999999998E-3</v>
      </c>
      <c r="N115" s="54">
        <v>2.474118E-3</v>
      </c>
      <c r="O115" s="54">
        <v>5.612059E-3</v>
      </c>
      <c r="P115" s="54">
        <v>2.2573160000000001E-3</v>
      </c>
      <c r="Q115" s="54">
        <v>3.7337759999999998E-3</v>
      </c>
      <c r="R115" s="54">
        <v>4.1665249999999999E-3</v>
      </c>
      <c r="S115" s="54">
        <v>2.12401E-3</v>
      </c>
      <c r="T115" s="54">
        <v>4.7513770000000002E-3</v>
      </c>
      <c r="U115" s="54">
        <v>5.7799169999999999E-3</v>
      </c>
      <c r="V115" s="54">
        <v>4.1980760000000002E-3</v>
      </c>
      <c r="W115" s="54">
        <v>4.3032540000000003E-3</v>
      </c>
      <c r="X115" s="54">
        <v>4.1858290000000003E-3</v>
      </c>
      <c r="Y115" s="54">
        <v>5.0011470000000001E-3</v>
      </c>
      <c r="Z115" s="54">
        <v>4.2186970000000004E-3</v>
      </c>
      <c r="AA115" s="54">
        <v>1.922345E-3</v>
      </c>
      <c r="AB115" s="54">
        <v>2.8262249999999999E-3</v>
      </c>
      <c r="AC115" s="54">
        <v>5.1607809999999997E-3</v>
      </c>
      <c r="AD115" s="54">
        <v>3.6027059999999998E-3</v>
      </c>
      <c r="AE115" s="54">
        <v>3.5870120000000001E-3</v>
      </c>
      <c r="AF115" s="54">
        <v>5.1311660000000004E-3</v>
      </c>
      <c r="AG115" s="54">
        <v>3.9673190000000004E-3</v>
      </c>
      <c r="AH115" s="54">
        <v>2.2952939999999998E-3</v>
      </c>
      <c r="AI115" s="54">
        <v>2.1385430000000001E-3</v>
      </c>
      <c r="AJ115" s="54">
        <v>1.579282E-3</v>
      </c>
      <c r="AK115" s="54">
        <v>1.8211880000000001E-3</v>
      </c>
      <c r="AL115" s="54">
        <v>4.6242039999999998E-3</v>
      </c>
      <c r="AM115" s="54">
        <v>4.2503519999999998E-3</v>
      </c>
      <c r="AN115" s="54">
        <v>2.496949E-3</v>
      </c>
      <c r="AO115" s="54">
        <v>4.3815970000000001E-3</v>
      </c>
      <c r="AP115" s="54">
        <v>2.4733239999999998E-3</v>
      </c>
      <c r="AQ115" s="54">
        <v>3.619265E-3</v>
      </c>
      <c r="AR115" s="54">
        <v>2.7908859999999998E-3</v>
      </c>
      <c r="AS115" s="54">
        <v>2.4620779999999999E-3</v>
      </c>
      <c r="AT115" s="54">
        <v>2.2177099999999999E-3</v>
      </c>
      <c r="AU115" s="54">
        <v>3.0162890000000001E-3</v>
      </c>
      <c r="AV115" s="54">
        <v>4.4941080000000001E-3</v>
      </c>
      <c r="AW115" s="54">
        <v>4.6136379999999998E-3</v>
      </c>
      <c r="AX115" s="54">
        <v>2.7977639999999999E-3</v>
      </c>
      <c r="AY115" s="54">
        <v>6.6464499999999999E-3</v>
      </c>
      <c r="AZ115" s="54">
        <v>2.8159560000000001E-3</v>
      </c>
      <c r="BA115" s="54">
        <v>5.1115550000000003E-3</v>
      </c>
    </row>
    <row r="116" spans="1:53" x14ac:dyDescent="0.2">
      <c r="A116" s="54">
        <v>67.877094971999995</v>
      </c>
      <c r="B116" s="54">
        <v>2.410901E-3</v>
      </c>
      <c r="C116" s="54">
        <v>4.3615479999999998E-3</v>
      </c>
      <c r="D116" s="54">
        <v>2.3529029999999999E-3</v>
      </c>
      <c r="E116" s="54">
        <v>2.3874360000000002E-3</v>
      </c>
      <c r="F116" s="54">
        <v>1.9395549999999999E-3</v>
      </c>
      <c r="G116" s="54">
        <v>2.8789280000000002E-3</v>
      </c>
      <c r="H116" s="54">
        <v>1.885381E-3</v>
      </c>
      <c r="I116" s="54">
        <v>3.9108720000000001E-3</v>
      </c>
      <c r="J116" s="54">
        <v>2.0623859999999998E-3</v>
      </c>
      <c r="K116" s="54">
        <v>4.0428319999999997E-3</v>
      </c>
      <c r="L116" s="54">
        <v>2.5026129999999999E-3</v>
      </c>
      <c r="M116" s="54">
        <v>4.5479070000000003E-3</v>
      </c>
      <c r="N116" s="54">
        <v>2.6075550000000001E-3</v>
      </c>
      <c r="O116" s="54">
        <v>5.7604229999999998E-3</v>
      </c>
      <c r="P116" s="54">
        <v>2.210128E-3</v>
      </c>
      <c r="Q116" s="54">
        <v>4.0324970000000003E-3</v>
      </c>
      <c r="R116" s="54">
        <v>4.0919329999999999E-3</v>
      </c>
      <c r="S116" s="54">
        <v>2.069834E-3</v>
      </c>
      <c r="T116" s="54">
        <v>5.0887670000000001E-3</v>
      </c>
      <c r="U116" s="54">
        <v>6.0156849999999998E-3</v>
      </c>
      <c r="V116" s="54">
        <v>4.4744190000000003E-3</v>
      </c>
      <c r="W116" s="54">
        <v>4.394411E-3</v>
      </c>
      <c r="X116" s="54">
        <v>4.4113290000000003E-3</v>
      </c>
      <c r="Y116" s="54">
        <v>5.1141679999999997E-3</v>
      </c>
      <c r="Z116" s="54">
        <v>4.8472489999999997E-3</v>
      </c>
      <c r="AA116" s="54">
        <v>2.1233900000000002E-3</v>
      </c>
      <c r="AB116" s="54">
        <v>2.8479460000000001E-3</v>
      </c>
      <c r="AC116" s="54">
        <v>5.2900919999999997E-3</v>
      </c>
      <c r="AD116" s="54">
        <v>3.6868420000000001E-3</v>
      </c>
      <c r="AE116" s="54">
        <v>3.6853770000000001E-3</v>
      </c>
      <c r="AF116" s="54">
        <v>5.4971280000000004E-3</v>
      </c>
      <c r="AG116" s="54">
        <v>4.0751199999999998E-3</v>
      </c>
      <c r="AH116" s="54">
        <v>2.5847380000000001E-3</v>
      </c>
      <c r="AI116" s="54">
        <v>2.3428289999999998E-3</v>
      </c>
      <c r="AJ116" s="54">
        <v>1.5862809999999999E-3</v>
      </c>
      <c r="AK116" s="54">
        <v>1.890444E-3</v>
      </c>
      <c r="AL116" s="54">
        <v>4.9426829999999998E-3</v>
      </c>
      <c r="AM116" s="54">
        <v>4.2773799999999999E-3</v>
      </c>
      <c r="AN116" s="54">
        <v>2.7876450000000001E-3</v>
      </c>
      <c r="AO116" s="54">
        <v>4.3324710000000001E-3</v>
      </c>
      <c r="AP116" s="54">
        <v>2.5754699999999998E-3</v>
      </c>
      <c r="AQ116" s="54">
        <v>3.4079309999999999E-3</v>
      </c>
      <c r="AR116" s="54">
        <v>2.973697E-3</v>
      </c>
      <c r="AS116" s="54">
        <v>2.4795559999999999E-3</v>
      </c>
      <c r="AT116" s="54">
        <v>2.2365000000000002E-3</v>
      </c>
      <c r="AU116" s="54">
        <v>3.0475120000000001E-3</v>
      </c>
      <c r="AV116" s="54">
        <v>4.4702470000000001E-3</v>
      </c>
      <c r="AW116" s="54">
        <v>4.6778940000000001E-3</v>
      </c>
      <c r="AX116" s="54">
        <v>3.0179600000000001E-3</v>
      </c>
      <c r="AY116" s="54">
        <v>6.3960950000000001E-3</v>
      </c>
      <c r="AZ116" s="54">
        <v>2.8592050000000001E-3</v>
      </c>
      <c r="BA116" s="54">
        <v>4.7082549999999997E-3</v>
      </c>
    </row>
    <row r="117" spans="1:53" x14ac:dyDescent="0.2">
      <c r="A117" s="54">
        <v>68.882681563999995</v>
      </c>
      <c r="B117" s="54">
        <v>2.4801279999999998E-3</v>
      </c>
      <c r="C117" s="54">
        <v>4.7037279999999999E-3</v>
      </c>
      <c r="D117" s="54">
        <v>2.4257269999999999E-3</v>
      </c>
      <c r="E117" s="54">
        <v>2.463785E-3</v>
      </c>
      <c r="F117" s="54">
        <v>2.0271859999999998E-3</v>
      </c>
      <c r="G117" s="54">
        <v>2.8842630000000002E-3</v>
      </c>
      <c r="H117" s="54">
        <v>1.911224E-3</v>
      </c>
      <c r="I117" s="54">
        <v>3.7788510000000002E-3</v>
      </c>
      <c r="J117" s="54">
        <v>2.092404E-3</v>
      </c>
      <c r="K117" s="54">
        <v>4.0767650000000004E-3</v>
      </c>
      <c r="L117" s="54">
        <v>2.5686519999999998E-3</v>
      </c>
      <c r="M117" s="54">
        <v>4.4921140000000002E-3</v>
      </c>
      <c r="N117" s="54">
        <v>2.6419E-3</v>
      </c>
      <c r="O117" s="54">
        <v>5.9689799999999996E-3</v>
      </c>
      <c r="P117" s="54">
        <v>2.05113E-3</v>
      </c>
      <c r="Q117" s="54">
        <v>4.191373E-3</v>
      </c>
      <c r="R117" s="54">
        <v>4.205164E-3</v>
      </c>
      <c r="S117" s="54">
        <v>2.1420559999999998E-3</v>
      </c>
      <c r="T117" s="54">
        <v>5.5085849999999999E-3</v>
      </c>
      <c r="U117" s="54">
        <v>6.362019E-3</v>
      </c>
      <c r="V117" s="54">
        <v>4.4892830000000002E-3</v>
      </c>
      <c r="W117" s="54">
        <v>4.4932130000000002E-3</v>
      </c>
      <c r="X117" s="54">
        <v>4.5834329999999996E-3</v>
      </c>
      <c r="Y117" s="54">
        <v>4.6240550000000002E-3</v>
      </c>
      <c r="Z117" s="54">
        <v>5.409802E-3</v>
      </c>
      <c r="AA117" s="54">
        <v>2.1862819999999999E-3</v>
      </c>
      <c r="AB117" s="54">
        <v>2.8746620000000001E-3</v>
      </c>
      <c r="AC117" s="54">
        <v>5.1806040000000001E-3</v>
      </c>
      <c r="AD117" s="54">
        <v>3.7455209999999999E-3</v>
      </c>
      <c r="AE117" s="54">
        <v>3.576433E-3</v>
      </c>
      <c r="AF117" s="54">
        <v>5.6859969999999999E-3</v>
      </c>
      <c r="AG117" s="54">
        <v>3.8402589999999999E-3</v>
      </c>
      <c r="AH117" s="54">
        <v>2.4686069999999998E-3</v>
      </c>
      <c r="AI117" s="54">
        <v>2.3102230000000001E-3</v>
      </c>
      <c r="AJ117" s="54">
        <v>1.671877E-3</v>
      </c>
      <c r="AK117" s="54">
        <v>2.0712180000000001E-3</v>
      </c>
      <c r="AL117" s="54">
        <v>5.1702620000000001E-3</v>
      </c>
      <c r="AM117" s="54">
        <v>4.3169369999999999E-3</v>
      </c>
      <c r="AN117" s="54">
        <v>3.062749E-3</v>
      </c>
      <c r="AO117" s="54">
        <v>4.2981479999999999E-3</v>
      </c>
      <c r="AP117" s="54">
        <v>2.5680019999999998E-3</v>
      </c>
      <c r="AQ117" s="54">
        <v>3.806987E-3</v>
      </c>
      <c r="AR117" s="54">
        <v>3.1160710000000002E-3</v>
      </c>
      <c r="AS117" s="54">
        <v>2.5002459999999998E-3</v>
      </c>
      <c r="AT117" s="54">
        <v>2.4922870000000001E-3</v>
      </c>
      <c r="AU117" s="54">
        <v>3.039384E-3</v>
      </c>
      <c r="AV117" s="54">
        <v>4.4633010000000002E-3</v>
      </c>
      <c r="AW117" s="54">
        <v>4.5729869999999997E-3</v>
      </c>
      <c r="AX117" s="54">
        <v>3.458666E-3</v>
      </c>
      <c r="AY117" s="54">
        <v>6.3785689999999997E-3</v>
      </c>
      <c r="AZ117" s="54">
        <v>2.8070299999999999E-3</v>
      </c>
      <c r="BA117" s="54">
        <v>4.593064E-3</v>
      </c>
    </row>
    <row r="118" spans="1:53" x14ac:dyDescent="0.2">
      <c r="A118" s="54">
        <v>69.888268155999995</v>
      </c>
      <c r="B118" s="54">
        <v>2.599741E-3</v>
      </c>
      <c r="C118" s="54">
        <v>4.9708269999999997E-3</v>
      </c>
      <c r="D118" s="54">
        <v>2.902108E-3</v>
      </c>
      <c r="E118" s="54">
        <v>2.208785E-3</v>
      </c>
      <c r="F118" s="54">
        <v>1.887625E-3</v>
      </c>
      <c r="G118" s="54">
        <v>2.7940500000000002E-3</v>
      </c>
      <c r="H118" s="54">
        <v>1.944978E-3</v>
      </c>
      <c r="I118" s="54">
        <v>4.3867619999999998E-3</v>
      </c>
      <c r="J118" s="54">
        <v>2.1585789999999999E-3</v>
      </c>
      <c r="K118" s="54">
        <v>4.0248710000000002E-3</v>
      </c>
      <c r="L118" s="54">
        <v>2.5864070000000002E-3</v>
      </c>
      <c r="M118" s="54">
        <v>4.852332E-3</v>
      </c>
      <c r="N118" s="54">
        <v>2.6520350000000001E-3</v>
      </c>
      <c r="O118" s="54">
        <v>5.8106989999999999E-3</v>
      </c>
      <c r="P118" s="54">
        <v>2.2416630000000001E-3</v>
      </c>
      <c r="Q118" s="54">
        <v>4.3497409999999999E-3</v>
      </c>
      <c r="R118" s="54">
        <v>3.958914E-3</v>
      </c>
      <c r="S118" s="54">
        <v>2.1405619999999999E-3</v>
      </c>
      <c r="T118" s="54">
        <v>5.131694E-3</v>
      </c>
      <c r="U118" s="54">
        <v>6.496768E-3</v>
      </c>
      <c r="V118" s="54">
        <v>4.5577489999999998E-3</v>
      </c>
      <c r="W118" s="54">
        <v>4.701279E-3</v>
      </c>
      <c r="X118" s="54">
        <v>4.6200319999999996E-3</v>
      </c>
      <c r="Y118" s="54">
        <v>4.7473059999999997E-3</v>
      </c>
      <c r="Z118" s="54">
        <v>6.2103729999999999E-3</v>
      </c>
      <c r="AA118" s="54">
        <v>2.4499180000000001E-3</v>
      </c>
      <c r="AB118" s="54">
        <v>2.9265519999999998E-3</v>
      </c>
      <c r="AC118" s="54">
        <v>5.0910800000000004E-3</v>
      </c>
      <c r="AD118" s="54">
        <v>3.7282970000000002E-3</v>
      </c>
      <c r="AE118" s="54">
        <v>3.413648E-3</v>
      </c>
      <c r="AF118" s="54">
        <v>5.4421230000000001E-3</v>
      </c>
      <c r="AG118" s="54">
        <v>3.8658469999999999E-3</v>
      </c>
      <c r="AH118" s="54">
        <v>2.3873050000000002E-3</v>
      </c>
      <c r="AI118" s="54">
        <v>2.374152E-3</v>
      </c>
      <c r="AJ118" s="54">
        <v>1.770457E-3</v>
      </c>
      <c r="AK118" s="54">
        <v>2.1374139999999998E-3</v>
      </c>
      <c r="AL118" s="54">
        <v>5.2237380000000003E-3</v>
      </c>
      <c r="AM118" s="54">
        <v>4.2539040000000002E-3</v>
      </c>
      <c r="AN118" s="54">
        <v>2.8125030000000001E-3</v>
      </c>
      <c r="AO118" s="54">
        <v>4.4455900000000001E-3</v>
      </c>
      <c r="AP118" s="54">
        <v>2.6288000000000001E-3</v>
      </c>
      <c r="AQ118" s="54">
        <v>4.0445250000000002E-3</v>
      </c>
      <c r="AR118" s="54">
        <v>3.2705859999999998E-3</v>
      </c>
      <c r="AS118" s="54">
        <v>2.520193E-3</v>
      </c>
      <c r="AT118" s="54">
        <v>2.9361840000000001E-3</v>
      </c>
      <c r="AU118" s="54">
        <v>3.0447410000000001E-3</v>
      </c>
      <c r="AV118" s="54">
        <v>4.5786680000000001E-3</v>
      </c>
      <c r="AW118" s="54">
        <v>4.433401E-3</v>
      </c>
      <c r="AX118" s="54">
        <v>3.8114020000000002E-3</v>
      </c>
      <c r="AY118" s="54">
        <v>6.7528639999999999E-3</v>
      </c>
      <c r="AZ118" s="54">
        <v>2.9573020000000002E-3</v>
      </c>
      <c r="BA118" s="54">
        <v>4.8330079999999997E-3</v>
      </c>
    </row>
    <row r="119" spans="1:53" x14ac:dyDescent="0.2">
      <c r="A119" s="54">
        <v>70.893854748999999</v>
      </c>
      <c r="B119" s="54">
        <v>2.74332E-3</v>
      </c>
      <c r="C119" s="54">
        <v>5.3479390000000003E-3</v>
      </c>
      <c r="D119" s="54">
        <v>2.6265360000000001E-3</v>
      </c>
      <c r="E119" s="54">
        <v>2.3498630000000002E-3</v>
      </c>
      <c r="F119" s="54">
        <v>1.960533E-3</v>
      </c>
      <c r="G119" s="54">
        <v>2.8178550000000002E-3</v>
      </c>
      <c r="H119" s="54">
        <v>2.0692409999999999E-3</v>
      </c>
      <c r="I119" s="54">
        <v>4.8040729999999999E-3</v>
      </c>
      <c r="J119" s="54">
        <v>2.281927E-3</v>
      </c>
      <c r="K119" s="54">
        <v>3.9040949999999998E-3</v>
      </c>
      <c r="L119" s="54">
        <v>2.6843739999999998E-3</v>
      </c>
      <c r="M119" s="54">
        <v>4.7137799999999999E-3</v>
      </c>
      <c r="N119" s="54">
        <v>2.8145359999999999E-3</v>
      </c>
      <c r="O119" s="54">
        <v>5.8777380000000004E-3</v>
      </c>
      <c r="P119" s="54">
        <v>2.24274E-3</v>
      </c>
      <c r="Q119" s="54">
        <v>4.3242979999999999E-3</v>
      </c>
      <c r="R119" s="54">
        <v>3.17498E-3</v>
      </c>
      <c r="S119" s="54">
        <v>2.0488289999999998E-3</v>
      </c>
      <c r="T119" s="54">
        <v>5.1702959999999996E-3</v>
      </c>
      <c r="U119" s="54">
        <v>6.6219260000000002E-3</v>
      </c>
      <c r="V119" s="54">
        <v>4.6285390000000001E-3</v>
      </c>
      <c r="W119" s="54">
        <v>4.7884470000000004E-3</v>
      </c>
      <c r="X119" s="54">
        <v>4.8786489999999997E-3</v>
      </c>
      <c r="Y119" s="54">
        <v>4.8631289999999999E-3</v>
      </c>
      <c r="Z119" s="54">
        <v>6.5328959999999998E-3</v>
      </c>
      <c r="AA119" s="54">
        <v>2.5335679999999999E-3</v>
      </c>
      <c r="AB119" s="54">
        <v>2.9756449999999999E-3</v>
      </c>
      <c r="AC119" s="54">
        <v>5.0015859999999997E-3</v>
      </c>
      <c r="AD119" s="54">
        <v>3.7995339999999998E-3</v>
      </c>
      <c r="AE119" s="54">
        <v>3.3926070000000002E-3</v>
      </c>
      <c r="AF119" s="54">
        <v>5.0477589999999998E-3</v>
      </c>
      <c r="AG119" s="54">
        <v>4.3082240000000003E-3</v>
      </c>
      <c r="AH119" s="54">
        <v>2.3110819999999999E-3</v>
      </c>
      <c r="AI119" s="54">
        <v>2.4284509999999999E-3</v>
      </c>
      <c r="AJ119" s="54">
        <v>1.856363E-3</v>
      </c>
      <c r="AK119" s="54">
        <v>2.0702239999999998E-3</v>
      </c>
      <c r="AL119" s="54">
        <v>5.6145530000000004E-3</v>
      </c>
      <c r="AM119" s="54">
        <v>4.23516E-3</v>
      </c>
      <c r="AN119" s="54">
        <v>2.548519E-3</v>
      </c>
      <c r="AO119" s="54">
        <v>4.3682779999999997E-3</v>
      </c>
      <c r="AP119" s="54">
        <v>2.7820969999999999E-3</v>
      </c>
      <c r="AQ119" s="54">
        <v>4.1017340000000001E-3</v>
      </c>
      <c r="AR119" s="54">
        <v>3.2860960000000001E-3</v>
      </c>
      <c r="AS119" s="54">
        <v>2.522458E-3</v>
      </c>
      <c r="AT119" s="54">
        <v>2.9960130000000001E-3</v>
      </c>
      <c r="AU119" s="54">
        <v>2.961525E-3</v>
      </c>
      <c r="AV119" s="54">
        <v>4.3611250000000004E-3</v>
      </c>
      <c r="AW119" s="54">
        <v>3.9437860000000003E-3</v>
      </c>
      <c r="AX119" s="54">
        <v>3.620664E-3</v>
      </c>
      <c r="AY119" s="54">
        <v>7.5702390000000003E-3</v>
      </c>
      <c r="AZ119" s="54">
        <v>3.2007619999999998E-3</v>
      </c>
      <c r="BA119" s="54">
        <v>5.1233850000000003E-3</v>
      </c>
    </row>
    <row r="120" spans="1:53" x14ac:dyDescent="0.2">
      <c r="A120" s="54">
        <v>71.899441340999999</v>
      </c>
      <c r="B120" s="54">
        <v>2.6559740000000002E-3</v>
      </c>
      <c r="C120" s="54">
        <v>5.2350929999999997E-3</v>
      </c>
      <c r="D120" s="54">
        <v>2.5585389999999999E-3</v>
      </c>
      <c r="E120" s="54">
        <v>2.8126399999999999E-3</v>
      </c>
      <c r="F120" s="54">
        <v>2.204812E-3</v>
      </c>
      <c r="G120" s="54">
        <v>2.9390169999999999E-3</v>
      </c>
      <c r="H120" s="54">
        <v>2.1899720000000001E-3</v>
      </c>
      <c r="I120" s="54">
        <v>5.00089E-3</v>
      </c>
      <c r="J120" s="54">
        <v>2.3556559999999998E-3</v>
      </c>
      <c r="K120" s="54">
        <v>4.3489560000000002E-3</v>
      </c>
      <c r="L120" s="54">
        <v>2.716366E-3</v>
      </c>
      <c r="M120" s="54">
        <v>5.0793929999999998E-3</v>
      </c>
      <c r="N120" s="54">
        <v>2.6925289999999999E-3</v>
      </c>
      <c r="O120" s="54">
        <v>6.3078049999999997E-3</v>
      </c>
      <c r="P120" s="54">
        <v>2.4256799999999999E-3</v>
      </c>
      <c r="Q120" s="54">
        <v>4.2197119999999996E-3</v>
      </c>
      <c r="R120" s="54">
        <v>3.1899889999999998E-3</v>
      </c>
      <c r="S120" s="54">
        <v>2.0707770000000002E-3</v>
      </c>
      <c r="T120" s="54">
        <v>5.7978209999999999E-3</v>
      </c>
      <c r="U120" s="54">
        <v>7.0633629999999996E-3</v>
      </c>
      <c r="V120" s="54">
        <v>4.8348489999999996E-3</v>
      </c>
      <c r="W120" s="54">
        <v>4.9076629999999996E-3</v>
      </c>
      <c r="X120" s="54">
        <v>5.1927010000000001E-3</v>
      </c>
      <c r="Y120" s="54">
        <v>4.6589099999999996E-3</v>
      </c>
      <c r="Z120" s="54">
        <v>6.4668709999999999E-3</v>
      </c>
      <c r="AA120" s="54">
        <v>2.645353E-3</v>
      </c>
      <c r="AB120" s="54">
        <v>2.9741350000000001E-3</v>
      </c>
      <c r="AC120" s="54">
        <v>4.5360820000000003E-3</v>
      </c>
      <c r="AD120" s="54">
        <v>3.942091E-3</v>
      </c>
      <c r="AE120" s="54">
        <v>3.3677350000000002E-3</v>
      </c>
      <c r="AF120" s="54">
        <v>5.3526529999999998E-3</v>
      </c>
      <c r="AG120" s="54">
        <v>4.3064879999999998E-3</v>
      </c>
      <c r="AH120" s="54">
        <v>2.363324E-3</v>
      </c>
      <c r="AI120" s="54">
        <v>2.7337479999999998E-3</v>
      </c>
      <c r="AJ120" s="54">
        <v>1.910194E-3</v>
      </c>
      <c r="AK120" s="54">
        <v>2.0590560000000001E-3</v>
      </c>
      <c r="AL120" s="54">
        <v>5.4746999999999999E-3</v>
      </c>
      <c r="AM120" s="54">
        <v>3.8975949999999998E-3</v>
      </c>
      <c r="AN120" s="54">
        <v>2.5339210000000002E-3</v>
      </c>
      <c r="AO120" s="54">
        <v>4.3122289999999999E-3</v>
      </c>
      <c r="AP120" s="54">
        <v>2.6513370000000001E-3</v>
      </c>
      <c r="AQ120" s="54">
        <v>3.8994910000000002E-3</v>
      </c>
      <c r="AR120" s="54">
        <v>3.2826819999999999E-3</v>
      </c>
      <c r="AS120" s="54">
        <v>2.55952E-3</v>
      </c>
      <c r="AT120" s="54">
        <v>2.9833730000000001E-3</v>
      </c>
      <c r="AU120" s="54">
        <v>2.9416260000000001E-3</v>
      </c>
      <c r="AV120" s="54">
        <v>4.2127029999999999E-3</v>
      </c>
      <c r="AW120" s="54">
        <v>3.8961730000000002E-3</v>
      </c>
      <c r="AX120" s="54">
        <v>3.8200439999999999E-3</v>
      </c>
      <c r="AY120" s="54">
        <v>8.6830599999999994E-3</v>
      </c>
      <c r="AZ120" s="54">
        <v>3.5585180000000001E-3</v>
      </c>
      <c r="BA120" s="54">
        <v>5.4171990000000001E-3</v>
      </c>
    </row>
    <row r="121" spans="1:53" x14ac:dyDescent="0.2">
      <c r="A121" s="54">
        <v>72.905027933</v>
      </c>
      <c r="B121" s="54">
        <v>2.3808509999999998E-3</v>
      </c>
      <c r="C121" s="54">
        <v>5.3252739999999996E-3</v>
      </c>
      <c r="D121" s="54">
        <v>2.66183E-3</v>
      </c>
      <c r="E121" s="54">
        <v>2.7531410000000002E-3</v>
      </c>
      <c r="F121" s="54">
        <v>1.884181E-3</v>
      </c>
      <c r="G121" s="54">
        <v>2.7522929999999998E-3</v>
      </c>
      <c r="H121" s="54">
        <v>2.2869119999999999E-3</v>
      </c>
      <c r="I121" s="54">
        <v>6.0193180000000001E-3</v>
      </c>
      <c r="J121" s="54">
        <v>2.6574709999999998E-3</v>
      </c>
      <c r="K121" s="54">
        <v>4.2815249999999996E-3</v>
      </c>
      <c r="L121" s="54">
        <v>2.687774E-3</v>
      </c>
      <c r="M121" s="54">
        <v>5.2989719999999999E-3</v>
      </c>
      <c r="N121" s="54">
        <v>2.6246939999999999E-3</v>
      </c>
      <c r="O121" s="54">
        <v>7.2949060000000003E-3</v>
      </c>
      <c r="P121" s="54">
        <v>2.274079E-3</v>
      </c>
      <c r="Q121" s="54">
        <v>3.8998599999999998E-3</v>
      </c>
      <c r="R121" s="54">
        <v>3.3590149999999999E-3</v>
      </c>
      <c r="S121" s="54">
        <v>2.1663149999999998E-3</v>
      </c>
      <c r="T121" s="54">
        <v>6.0359480000000002E-3</v>
      </c>
      <c r="U121" s="54">
        <v>7.0451649999999999E-3</v>
      </c>
      <c r="V121" s="54">
        <v>4.8228949999999998E-3</v>
      </c>
      <c r="W121" s="54">
        <v>5.2840559999999996E-3</v>
      </c>
      <c r="X121" s="54">
        <v>5.1964450000000001E-3</v>
      </c>
      <c r="Y121" s="54">
        <v>4.8804180000000001E-3</v>
      </c>
      <c r="Z121" s="54">
        <v>6.1461570000000002E-3</v>
      </c>
      <c r="AA121" s="54">
        <v>2.7967579999999999E-3</v>
      </c>
      <c r="AB121" s="54">
        <v>3.0253720000000001E-3</v>
      </c>
      <c r="AC121" s="54">
        <v>4.2747100000000001E-3</v>
      </c>
      <c r="AD121" s="54">
        <v>4.2777409999999998E-3</v>
      </c>
      <c r="AE121" s="54">
        <v>3.5687539999999999E-3</v>
      </c>
      <c r="AF121" s="54">
        <v>5.1915540000000001E-3</v>
      </c>
      <c r="AG121" s="54">
        <v>4.4022929999999998E-3</v>
      </c>
      <c r="AH121" s="54">
        <v>2.2637489999999998E-3</v>
      </c>
      <c r="AI121" s="54">
        <v>2.5612180000000001E-3</v>
      </c>
      <c r="AJ121" s="54">
        <v>1.8625130000000001E-3</v>
      </c>
      <c r="AK121" s="54">
        <v>2.2371510000000002E-3</v>
      </c>
      <c r="AL121" s="54">
        <v>5.2431539999999999E-3</v>
      </c>
      <c r="AM121" s="54">
        <v>4.3581790000000002E-3</v>
      </c>
      <c r="AN121" s="54">
        <v>2.7125539999999998E-3</v>
      </c>
      <c r="AO121" s="54">
        <v>4.358097E-3</v>
      </c>
      <c r="AP121" s="54">
        <v>2.6250890000000002E-3</v>
      </c>
      <c r="AQ121" s="54">
        <v>3.8379460000000001E-3</v>
      </c>
      <c r="AR121" s="54">
        <v>3.5007800000000002E-3</v>
      </c>
      <c r="AS121" s="54">
        <v>2.55653E-3</v>
      </c>
      <c r="AT121" s="54">
        <v>2.910181E-3</v>
      </c>
      <c r="AU121" s="54">
        <v>3.0026269999999999E-3</v>
      </c>
      <c r="AV121" s="54">
        <v>4.4723489999999996E-3</v>
      </c>
      <c r="AW121" s="54">
        <v>3.687301E-3</v>
      </c>
      <c r="AX121" s="54">
        <v>4.0102330000000002E-3</v>
      </c>
      <c r="AY121" s="54">
        <v>9.2018350000000002E-3</v>
      </c>
      <c r="AZ121" s="54">
        <v>3.8166889999999998E-3</v>
      </c>
      <c r="BA121" s="54">
        <v>5.4329529999999999E-3</v>
      </c>
    </row>
    <row r="122" spans="1:53" x14ac:dyDescent="0.2">
      <c r="A122" s="54">
        <v>73.910614525</v>
      </c>
      <c r="B122" s="54">
        <v>2.3655009999999999E-3</v>
      </c>
      <c r="C122" s="54">
        <v>5.5044910000000002E-3</v>
      </c>
      <c r="D122" s="54">
        <v>2.6795059999999999E-3</v>
      </c>
      <c r="E122" s="54">
        <v>2.5219790000000001E-3</v>
      </c>
      <c r="F122" s="54">
        <v>1.985058E-3</v>
      </c>
      <c r="G122" s="54">
        <v>3.0216990000000001E-3</v>
      </c>
      <c r="H122" s="54">
        <v>2.324057E-3</v>
      </c>
      <c r="I122" s="54">
        <v>6.6351140000000001E-3</v>
      </c>
      <c r="J122" s="54">
        <v>2.725103E-3</v>
      </c>
      <c r="K122" s="54">
        <v>4.4967009999999996E-3</v>
      </c>
      <c r="L122" s="54">
        <v>2.6857230000000001E-3</v>
      </c>
      <c r="M122" s="54">
        <v>4.9830600000000001E-3</v>
      </c>
      <c r="N122" s="54">
        <v>2.4235329999999999E-3</v>
      </c>
      <c r="O122" s="54">
        <v>6.853245E-3</v>
      </c>
      <c r="P122" s="54">
        <v>2.1657500000000001E-3</v>
      </c>
      <c r="Q122" s="54">
        <v>4.4171449999999999E-3</v>
      </c>
      <c r="R122" s="54">
        <v>3.1378819999999998E-3</v>
      </c>
      <c r="S122" s="54">
        <v>2.2288630000000002E-3</v>
      </c>
      <c r="T122" s="54">
        <v>6.1190810000000002E-3</v>
      </c>
      <c r="U122" s="54">
        <v>6.9925949999999999E-3</v>
      </c>
      <c r="V122" s="54">
        <v>5.0341420000000001E-3</v>
      </c>
      <c r="W122" s="54">
        <v>5.3430650000000001E-3</v>
      </c>
      <c r="X122" s="54">
        <v>5.3500830000000003E-3</v>
      </c>
      <c r="Y122" s="54">
        <v>4.9941860000000003E-3</v>
      </c>
      <c r="Z122" s="54">
        <v>5.792485E-3</v>
      </c>
      <c r="AA122" s="54">
        <v>2.5381079999999999E-3</v>
      </c>
      <c r="AB122" s="54">
        <v>3.1030799999999998E-3</v>
      </c>
      <c r="AC122" s="54">
        <v>4.1894310000000004E-3</v>
      </c>
      <c r="AD122" s="54">
        <v>4.094337E-3</v>
      </c>
      <c r="AE122" s="54">
        <v>3.7331170000000002E-3</v>
      </c>
      <c r="AF122" s="54">
        <v>5.2142040000000001E-3</v>
      </c>
      <c r="AG122" s="54">
        <v>4.7225000000000001E-3</v>
      </c>
      <c r="AH122" s="54">
        <v>2.5105169999999999E-3</v>
      </c>
      <c r="AI122" s="54">
        <v>2.721724E-3</v>
      </c>
      <c r="AJ122" s="54">
        <v>1.7695020000000001E-3</v>
      </c>
      <c r="AK122" s="54">
        <v>2.062192E-3</v>
      </c>
      <c r="AL122" s="54">
        <v>5.0340810000000001E-3</v>
      </c>
      <c r="AM122" s="54">
        <v>4.9336859999999996E-3</v>
      </c>
      <c r="AN122" s="54">
        <v>2.9849830000000001E-3</v>
      </c>
      <c r="AO122" s="54">
        <v>4.579924E-3</v>
      </c>
      <c r="AP122" s="54">
        <v>2.6339029999999999E-3</v>
      </c>
      <c r="AQ122" s="54">
        <v>3.7675909999999998E-3</v>
      </c>
      <c r="AR122" s="54">
        <v>3.6908890000000001E-3</v>
      </c>
      <c r="AS122" s="54">
        <v>2.5586979999999999E-3</v>
      </c>
      <c r="AT122" s="54">
        <v>3.018242E-3</v>
      </c>
      <c r="AU122" s="54">
        <v>2.984095E-3</v>
      </c>
      <c r="AV122" s="54">
        <v>4.2580509999999997E-3</v>
      </c>
      <c r="AW122" s="54">
        <v>3.6560820000000002E-3</v>
      </c>
      <c r="AX122" s="54">
        <v>3.9510989999999996E-3</v>
      </c>
      <c r="AY122" s="54">
        <v>8.511121E-3</v>
      </c>
      <c r="AZ122" s="54">
        <v>3.9790989999999998E-3</v>
      </c>
      <c r="BA122" s="54">
        <v>5.3428620000000003E-3</v>
      </c>
    </row>
    <row r="123" spans="1:53" x14ac:dyDescent="0.2">
      <c r="A123" s="54">
        <v>74.916201117</v>
      </c>
      <c r="B123" s="54">
        <v>2.5802149999999999E-3</v>
      </c>
      <c r="C123" s="54">
        <v>5.6216929999999997E-3</v>
      </c>
      <c r="D123" s="54">
        <v>2.875935E-3</v>
      </c>
      <c r="E123" s="54">
        <v>2.7109949999999999E-3</v>
      </c>
      <c r="F123" s="54">
        <v>2.045172E-3</v>
      </c>
      <c r="G123" s="54">
        <v>3.4953599999999999E-3</v>
      </c>
      <c r="H123" s="54">
        <v>2.3590629999999998E-3</v>
      </c>
      <c r="I123" s="54">
        <v>6.8046169999999998E-3</v>
      </c>
      <c r="J123" s="54">
        <v>2.8160350000000002E-3</v>
      </c>
      <c r="K123" s="54">
        <v>4.7981580000000003E-3</v>
      </c>
      <c r="L123" s="54">
        <v>2.7381670000000001E-3</v>
      </c>
      <c r="M123" s="54">
        <v>6.032773E-3</v>
      </c>
      <c r="N123" s="54">
        <v>2.137374E-3</v>
      </c>
      <c r="O123" s="54">
        <v>5.9093110000000004E-3</v>
      </c>
      <c r="P123" s="54">
        <v>2.1789579999999999E-3</v>
      </c>
      <c r="Q123" s="54">
        <v>4.6733499999999997E-3</v>
      </c>
      <c r="R123" s="54">
        <v>3.07376E-3</v>
      </c>
      <c r="S123" s="54">
        <v>2.2872050000000001E-3</v>
      </c>
      <c r="T123" s="54">
        <v>6.2411910000000001E-3</v>
      </c>
      <c r="U123" s="54">
        <v>6.8894250000000002E-3</v>
      </c>
      <c r="V123" s="54">
        <v>5.0267580000000001E-3</v>
      </c>
      <c r="W123" s="54">
        <v>5.6499239999999997E-3</v>
      </c>
      <c r="X123" s="54">
        <v>5.7155000000000001E-3</v>
      </c>
      <c r="Y123" s="54">
        <v>5.071842E-3</v>
      </c>
      <c r="Z123" s="54">
        <v>5.4300980000000004E-3</v>
      </c>
      <c r="AA123" s="54">
        <v>2.3138479999999999E-3</v>
      </c>
      <c r="AB123" s="54">
        <v>3.0804629999999999E-3</v>
      </c>
      <c r="AC123" s="54">
        <v>4.1276480000000003E-3</v>
      </c>
      <c r="AD123" s="54">
        <v>4.1415250000000001E-3</v>
      </c>
      <c r="AE123" s="54">
        <v>3.9395319999999999E-3</v>
      </c>
      <c r="AF123" s="54">
        <v>4.9933579999999998E-3</v>
      </c>
      <c r="AG123" s="54">
        <v>5.3561190000000003E-3</v>
      </c>
      <c r="AH123" s="54">
        <v>2.7406890000000001E-3</v>
      </c>
      <c r="AI123" s="54">
        <v>3.0361279999999999E-3</v>
      </c>
      <c r="AJ123" s="54">
        <v>1.7594990000000001E-3</v>
      </c>
      <c r="AK123" s="54">
        <v>1.989078E-3</v>
      </c>
      <c r="AL123" s="54">
        <v>4.4513069999999998E-3</v>
      </c>
      <c r="AM123" s="54">
        <v>4.4791299999999996E-3</v>
      </c>
      <c r="AN123" s="54">
        <v>2.6034750000000001E-3</v>
      </c>
      <c r="AO123" s="54">
        <v>4.8718399999999997E-3</v>
      </c>
      <c r="AP123" s="54">
        <v>2.5425000000000001E-3</v>
      </c>
      <c r="AQ123" s="54">
        <v>4.1060890000000003E-3</v>
      </c>
      <c r="AR123" s="54">
        <v>3.6155599999999999E-3</v>
      </c>
      <c r="AS123" s="54">
        <v>2.5515619999999998E-3</v>
      </c>
      <c r="AT123" s="54">
        <v>3.1995399999999998E-3</v>
      </c>
      <c r="AU123" s="54">
        <v>2.891416E-3</v>
      </c>
      <c r="AV123" s="54">
        <v>4.2138690000000003E-3</v>
      </c>
      <c r="AW123" s="54">
        <v>3.4266689999999998E-3</v>
      </c>
      <c r="AX123" s="54">
        <v>3.850553E-3</v>
      </c>
      <c r="AY123" s="54">
        <v>7.049062E-3</v>
      </c>
      <c r="AZ123" s="54">
        <v>4.2305069999999997E-3</v>
      </c>
      <c r="BA123" s="54">
        <v>5.3065680000000002E-3</v>
      </c>
    </row>
    <row r="124" spans="1:53" x14ac:dyDescent="0.2">
      <c r="A124" s="54">
        <v>75.921787709</v>
      </c>
      <c r="B124" s="54">
        <v>2.708317E-3</v>
      </c>
      <c r="C124" s="54">
        <v>5.7445259999999998E-3</v>
      </c>
      <c r="D124" s="54">
        <v>3.0646850000000002E-3</v>
      </c>
      <c r="E124" s="54">
        <v>3.0820380000000001E-3</v>
      </c>
      <c r="F124" s="54">
        <v>2.2927080000000001E-3</v>
      </c>
      <c r="G124" s="54">
        <v>3.936892E-3</v>
      </c>
      <c r="H124" s="54">
        <v>2.4242410000000002E-3</v>
      </c>
      <c r="I124" s="54">
        <v>7.4058149999999996E-3</v>
      </c>
      <c r="J124" s="54">
        <v>2.772676E-3</v>
      </c>
      <c r="K124" s="54">
        <v>5.4003619999999997E-3</v>
      </c>
      <c r="L124" s="54">
        <v>2.71273E-3</v>
      </c>
      <c r="M124" s="54">
        <v>5.8634749999999999E-3</v>
      </c>
      <c r="N124" s="54">
        <v>2.105272E-3</v>
      </c>
      <c r="O124" s="54">
        <v>5.8385039999999996E-3</v>
      </c>
      <c r="P124" s="54">
        <v>2.3306609999999999E-3</v>
      </c>
      <c r="Q124" s="54">
        <v>4.5787370000000003E-3</v>
      </c>
      <c r="R124" s="54">
        <v>3.2735770000000002E-3</v>
      </c>
      <c r="S124" s="54">
        <v>2.3329169999999999E-3</v>
      </c>
      <c r="T124" s="54">
        <v>6.8816629999999997E-3</v>
      </c>
      <c r="U124" s="54">
        <v>7.4098799999999998E-3</v>
      </c>
      <c r="V124" s="54">
        <v>5.4481E-3</v>
      </c>
      <c r="W124" s="54">
        <v>6.3850929999999997E-3</v>
      </c>
      <c r="X124" s="54">
        <v>6.5935910000000002E-3</v>
      </c>
      <c r="Y124" s="54">
        <v>4.8801269999999997E-3</v>
      </c>
      <c r="Z124" s="54">
        <v>5.5421979999999999E-3</v>
      </c>
      <c r="AA124" s="54">
        <v>2.4585639999999999E-3</v>
      </c>
      <c r="AB124" s="54">
        <v>3.0719520000000002E-3</v>
      </c>
      <c r="AC124" s="54">
        <v>4.2904969999999999E-3</v>
      </c>
      <c r="AD124" s="54">
        <v>4.1473999999999999E-3</v>
      </c>
      <c r="AE124" s="54">
        <v>3.8851379999999998E-3</v>
      </c>
      <c r="AF124" s="54">
        <v>5.0515860000000003E-3</v>
      </c>
      <c r="AG124" s="54">
        <v>4.9640530000000004E-3</v>
      </c>
      <c r="AH124" s="54">
        <v>2.8315139999999998E-3</v>
      </c>
      <c r="AI124" s="54">
        <v>3.069006E-3</v>
      </c>
      <c r="AJ124" s="54">
        <v>1.7232599999999999E-3</v>
      </c>
      <c r="AK124" s="54">
        <v>2.068608E-3</v>
      </c>
      <c r="AL124" s="54">
        <v>4.1875979999999998E-3</v>
      </c>
      <c r="AM124" s="54">
        <v>4.7312029999999998E-3</v>
      </c>
      <c r="AN124" s="54">
        <v>2.4411010000000002E-3</v>
      </c>
      <c r="AO124" s="54">
        <v>5.1017299999999996E-3</v>
      </c>
      <c r="AP124" s="54">
        <v>2.3102370000000001E-3</v>
      </c>
      <c r="AQ124" s="54">
        <v>4.8374129999999996E-3</v>
      </c>
      <c r="AR124" s="54">
        <v>3.470327E-3</v>
      </c>
      <c r="AS124" s="54">
        <v>2.5516620000000001E-3</v>
      </c>
      <c r="AT124" s="54">
        <v>3.2525480000000001E-3</v>
      </c>
      <c r="AU124" s="54">
        <v>2.9101330000000001E-3</v>
      </c>
      <c r="AV124" s="54">
        <v>4.2635700000000004E-3</v>
      </c>
      <c r="AW124" s="54">
        <v>3.2728459999999998E-3</v>
      </c>
      <c r="AX124" s="54">
        <v>3.6564129999999999E-3</v>
      </c>
      <c r="AY124" s="54">
        <v>7.5024230000000003E-3</v>
      </c>
      <c r="AZ124" s="54">
        <v>4.3851680000000001E-3</v>
      </c>
      <c r="BA124" s="54">
        <v>5.3561709999999998E-3</v>
      </c>
    </row>
    <row r="125" spans="1:53" x14ac:dyDescent="0.2">
      <c r="A125" s="54">
        <v>76.927374302000004</v>
      </c>
      <c r="B125" s="54">
        <v>2.6194740000000001E-3</v>
      </c>
      <c r="C125" s="54">
        <v>5.899011E-3</v>
      </c>
      <c r="D125" s="54">
        <v>3.4301230000000002E-3</v>
      </c>
      <c r="E125" s="54">
        <v>3.1717469999999999E-3</v>
      </c>
      <c r="F125" s="54">
        <v>2.1632919999999998E-3</v>
      </c>
      <c r="G125" s="54">
        <v>4.0971599999999999E-3</v>
      </c>
      <c r="H125" s="54">
        <v>2.4645259999999999E-3</v>
      </c>
      <c r="I125" s="54">
        <v>7.8265049999999992E-3</v>
      </c>
      <c r="J125" s="54">
        <v>2.6464100000000001E-3</v>
      </c>
      <c r="K125" s="54">
        <v>5.7562680000000001E-3</v>
      </c>
      <c r="L125" s="54">
        <v>2.6496340000000001E-3</v>
      </c>
      <c r="M125" s="54">
        <v>6.7480140000000001E-3</v>
      </c>
      <c r="N125" s="54">
        <v>2.1663780000000001E-3</v>
      </c>
      <c r="O125" s="54">
        <v>6.2168149999999997E-3</v>
      </c>
      <c r="P125" s="54">
        <v>2.2659640000000001E-3</v>
      </c>
      <c r="Q125" s="54">
        <v>4.5242110000000002E-3</v>
      </c>
      <c r="R125" s="54">
        <v>3.2984809999999998E-3</v>
      </c>
      <c r="S125" s="54">
        <v>2.3259079999999998E-3</v>
      </c>
      <c r="T125" s="54">
        <v>6.8846109999999997E-3</v>
      </c>
      <c r="U125" s="54">
        <v>7.271334E-3</v>
      </c>
      <c r="V125" s="54">
        <v>6.1615439999999997E-3</v>
      </c>
      <c r="W125" s="54">
        <v>6.8212949999999998E-3</v>
      </c>
      <c r="X125" s="54">
        <v>7.2180530000000003E-3</v>
      </c>
      <c r="Y125" s="54">
        <v>5.1492630000000003E-3</v>
      </c>
      <c r="Z125" s="54">
        <v>5.8289090000000002E-3</v>
      </c>
      <c r="AA125" s="54">
        <v>2.4273329999999998E-3</v>
      </c>
      <c r="AB125" s="54">
        <v>3.1427460000000001E-3</v>
      </c>
      <c r="AC125" s="54">
        <v>4.2087840000000001E-3</v>
      </c>
      <c r="AD125" s="54">
        <v>3.9239890000000001E-3</v>
      </c>
      <c r="AE125" s="54">
        <v>4.0084109999999999E-3</v>
      </c>
      <c r="AF125" s="54">
        <v>5.0586440000000002E-3</v>
      </c>
      <c r="AG125" s="54">
        <v>4.4051120000000001E-3</v>
      </c>
      <c r="AH125" s="54">
        <v>2.867826E-3</v>
      </c>
      <c r="AI125" s="54">
        <v>3.0560940000000001E-3</v>
      </c>
      <c r="AJ125" s="54">
        <v>1.6708269999999999E-3</v>
      </c>
      <c r="AK125" s="54">
        <v>2.0186010000000001E-3</v>
      </c>
      <c r="AL125" s="54">
        <v>3.8269599999999999E-3</v>
      </c>
      <c r="AM125" s="54">
        <v>5.3038429999999999E-3</v>
      </c>
      <c r="AN125" s="54">
        <v>2.6634610000000002E-3</v>
      </c>
      <c r="AO125" s="54">
        <v>5.1916640000000003E-3</v>
      </c>
      <c r="AP125" s="54">
        <v>2.2274769999999998E-3</v>
      </c>
      <c r="AQ125" s="54">
        <v>4.8601579999999998E-3</v>
      </c>
      <c r="AR125" s="54">
        <v>3.4684709999999999E-3</v>
      </c>
      <c r="AS125" s="54">
        <v>2.543263E-3</v>
      </c>
      <c r="AT125" s="54">
        <v>3.3418440000000001E-3</v>
      </c>
      <c r="AU125" s="54">
        <v>2.819509E-3</v>
      </c>
      <c r="AV125" s="54">
        <v>4.1309370000000003E-3</v>
      </c>
      <c r="AW125" s="54">
        <v>3.3702850000000002E-3</v>
      </c>
      <c r="AX125" s="54">
        <v>3.520273E-3</v>
      </c>
      <c r="AY125" s="54">
        <v>1.0191703E-2</v>
      </c>
      <c r="AZ125" s="54">
        <v>4.2989769999999998E-3</v>
      </c>
      <c r="BA125" s="54">
        <v>5.355622E-3</v>
      </c>
    </row>
    <row r="126" spans="1:53" x14ac:dyDescent="0.2">
      <c r="A126" s="54">
        <v>77.932960894000004</v>
      </c>
      <c r="B126" s="54">
        <v>2.6149820000000001E-3</v>
      </c>
      <c r="C126" s="54">
        <v>6.1431749999999999E-3</v>
      </c>
      <c r="D126" s="54">
        <v>3.8375699999999998E-3</v>
      </c>
      <c r="E126" s="54">
        <v>3.4411009999999998E-3</v>
      </c>
      <c r="F126" s="54">
        <v>2.1513029999999998E-3</v>
      </c>
      <c r="G126" s="54">
        <v>3.9002440000000002E-3</v>
      </c>
      <c r="H126" s="54">
        <v>2.6970290000000001E-3</v>
      </c>
      <c r="I126" s="54">
        <v>7.1463469999999999E-3</v>
      </c>
      <c r="J126" s="54">
        <v>3.0500240000000001E-3</v>
      </c>
      <c r="K126" s="54">
        <v>6.430669E-3</v>
      </c>
      <c r="L126" s="54">
        <v>2.7044109999999999E-3</v>
      </c>
      <c r="M126" s="54">
        <v>6.9234199999999996E-3</v>
      </c>
      <c r="N126" s="54">
        <v>2.2720660000000001E-3</v>
      </c>
      <c r="O126" s="54">
        <v>6.3717390000000004E-3</v>
      </c>
      <c r="P126" s="54">
        <v>2.3638779999999998E-3</v>
      </c>
      <c r="Q126" s="54">
        <v>4.6441E-3</v>
      </c>
      <c r="R126" s="54">
        <v>3.322111E-3</v>
      </c>
      <c r="S126" s="54">
        <v>2.3531519999999998E-3</v>
      </c>
      <c r="T126" s="54">
        <v>7.4838329999999996E-3</v>
      </c>
      <c r="U126" s="54">
        <v>6.9484070000000002E-3</v>
      </c>
      <c r="V126" s="54">
        <v>6.3213599999999998E-3</v>
      </c>
      <c r="W126" s="54">
        <v>7.2655380000000002E-3</v>
      </c>
      <c r="X126" s="54">
        <v>6.5447559999999997E-3</v>
      </c>
      <c r="Y126" s="54">
        <v>5.3675160000000001E-3</v>
      </c>
      <c r="Z126" s="54">
        <v>6.037939E-3</v>
      </c>
      <c r="AA126" s="54">
        <v>2.3768550000000002E-3</v>
      </c>
      <c r="AB126" s="54">
        <v>3.2561370000000001E-3</v>
      </c>
      <c r="AC126" s="54">
        <v>4.4447339999999997E-3</v>
      </c>
      <c r="AD126" s="54">
        <v>3.9402400000000002E-3</v>
      </c>
      <c r="AE126" s="54">
        <v>3.7927590000000001E-3</v>
      </c>
      <c r="AF126" s="54">
        <v>5.4275590000000002E-3</v>
      </c>
      <c r="AG126" s="54">
        <v>4.2237589999999997E-3</v>
      </c>
      <c r="AH126" s="54">
        <v>2.8444379999999999E-3</v>
      </c>
      <c r="AI126" s="54">
        <v>3.3783609999999999E-3</v>
      </c>
      <c r="AJ126" s="54">
        <v>1.6620039999999999E-3</v>
      </c>
      <c r="AK126" s="54">
        <v>2.1500970000000001E-3</v>
      </c>
      <c r="AL126" s="54">
        <v>3.822293E-3</v>
      </c>
      <c r="AM126" s="54">
        <v>5.3311809999999999E-3</v>
      </c>
      <c r="AN126" s="54">
        <v>2.7093450000000002E-3</v>
      </c>
      <c r="AO126" s="54">
        <v>5.2488359999999998E-3</v>
      </c>
      <c r="AP126" s="54">
        <v>2.174278E-3</v>
      </c>
      <c r="AQ126" s="54">
        <v>4.7297950000000002E-3</v>
      </c>
      <c r="AR126" s="54">
        <v>3.6652059999999998E-3</v>
      </c>
      <c r="AS126" s="54">
        <v>2.5066139999999999E-3</v>
      </c>
      <c r="AT126" s="54">
        <v>3.463168E-3</v>
      </c>
      <c r="AU126" s="54">
        <v>2.7670730000000001E-3</v>
      </c>
      <c r="AV126" s="54">
        <v>3.9724219999999998E-3</v>
      </c>
      <c r="AW126" s="54">
        <v>3.3830639999999999E-3</v>
      </c>
      <c r="AX126" s="54">
        <v>3.5913960000000002E-3</v>
      </c>
      <c r="AY126" s="54">
        <v>1.042392E-2</v>
      </c>
      <c r="AZ126" s="54">
        <v>4.2905390000000003E-3</v>
      </c>
      <c r="BA126" s="54">
        <v>5.1532089999999997E-3</v>
      </c>
    </row>
    <row r="127" spans="1:53" x14ac:dyDescent="0.2">
      <c r="A127" s="54">
        <v>78.938547486000004</v>
      </c>
      <c r="B127" s="54">
        <v>2.7747470000000002E-3</v>
      </c>
      <c r="C127" s="54">
        <v>6.5090160000000003E-3</v>
      </c>
      <c r="D127" s="54">
        <v>3.9424550000000001E-3</v>
      </c>
      <c r="E127" s="54">
        <v>3.8514719999999999E-3</v>
      </c>
      <c r="F127" s="54">
        <v>1.9984949999999999E-3</v>
      </c>
      <c r="G127" s="54">
        <v>5.0298549999999997E-3</v>
      </c>
      <c r="H127" s="54">
        <v>2.8891889999999999E-3</v>
      </c>
      <c r="I127" s="54">
        <v>6.7822480000000003E-3</v>
      </c>
      <c r="J127" s="54">
        <v>3.1307129999999998E-3</v>
      </c>
      <c r="K127" s="54">
        <v>6.3989440000000002E-3</v>
      </c>
      <c r="L127" s="54">
        <v>2.736161E-3</v>
      </c>
      <c r="M127" s="54">
        <v>6.6660299999999999E-3</v>
      </c>
      <c r="N127" s="54">
        <v>2.314998E-3</v>
      </c>
      <c r="O127" s="54">
        <v>6.6384030000000002E-3</v>
      </c>
      <c r="P127" s="54">
        <v>2.5881950000000002E-3</v>
      </c>
      <c r="Q127" s="54">
        <v>4.9473369999999996E-3</v>
      </c>
      <c r="R127" s="54">
        <v>3.431501E-3</v>
      </c>
      <c r="S127" s="54">
        <v>2.4024850000000002E-3</v>
      </c>
      <c r="T127" s="54">
        <v>7.6348960000000004E-3</v>
      </c>
      <c r="U127" s="54">
        <v>5.9815420000000003E-3</v>
      </c>
      <c r="V127" s="54">
        <v>6.6350740000000004E-3</v>
      </c>
      <c r="W127" s="54">
        <v>8.1355769999999997E-3</v>
      </c>
      <c r="X127" s="54">
        <v>7.1130619999999999E-3</v>
      </c>
      <c r="Y127" s="54">
        <v>5.0105230000000002E-3</v>
      </c>
      <c r="Z127" s="54">
        <v>6.1438619999999999E-3</v>
      </c>
      <c r="AA127" s="54">
        <v>2.4885739999999999E-3</v>
      </c>
      <c r="AB127" s="54">
        <v>3.407434E-3</v>
      </c>
      <c r="AC127" s="54">
        <v>4.6811250000000004E-3</v>
      </c>
      <c r="AD127" s="54">
        <v>3.9413479999999999E-3</v>
      </c>
      <c r="AE127" s="54">
        <v>3.9162019999999997E-3</v>
      </c>
      <c r="AF127" s="54">
        <v>5.2223019999999998E-3</v>
      </c>
      <c r="AG127" s="54">
        <v>4.008167E-3</v>
      </c>
      <c r="AH127" s="54">
        <v>2.9438609999999999E-3</v>
      </c>
      <c r="AI127" s="54">
        <v>3.3912E-3</v>
      </c>
      <c r="AJ127" s="54">
        <v>1.5677390000000001E-3</v>
      </c>
      <c r="AK127" s="54">
        <v>2.1267930000000001E-3</v>
      </c>
      <c r="AL127" s="54">
        <v>3.7710539999999998E-3</v>
      </c>
      <c r="AM127" s="54">
        <v>5.2216839999999999E-3</v>
      </c>
      <c r="AN127" s="54">
        <v>2.6380209999999999E-3</v>
      </c>
      <c r="AO127" s="54">
        <v>5.2672789999999997E-3</v>
      </c>
      <c r="AP127" s="54">
        <v>2.1083830000000001E-3</v>
      </c>
      <c r="AQ127" s="54">
        <v>5.2377659999999996E-3</v>
      </c>
      <c r="AR127" s="54">
        <v>3.9064260000000002E-3</v>
      </c>
      <c r="AS127" s="54">
        <v>2.557017E-3</v>
      </c>
      <c r="AT127" s="54">
        <v>3.5710199999999998E-3</v>
      </c>
      <c r="AU127" s="54">
        <v>2.7548490000000002E-3</v>
      </c>
      <c r="AV127" s="54">
        <v>3.6667639999999999E-3</v>
      </c>
      <c r="AW127" s="54">
        <v>3.471647E-3</v>
      </c>
      <c r="AX127" s="54">
        <v>3.5469329999999999E-3</v>
      </c>
      <c r="AY127" s="54">
        <v>9.1468790000000001E-3</v>
      </c>
      <c r="AZ127" s="54">
        <v>4.2380040000000001E-3</v>
      </c>
      <c r="BA127" s="54">
        <v>4.875814E-3</v>
      </c>
    </row>
    <row r="128" spans="1:53" x14ac:dyDescent="0.2">
      <c r="A128" s="54">
        <v>79.944134078000005</v>
      </c>
      <c r="B128" s="54">
        <v>3.001629E-3</v>
      </c>
      <c r="C128" s="54">
        <v>6.3514629999999999E-3</v>
      </c>
      <c r="D128" s="54">
        <v>4.186782E-3</v>
      </c>
      <c r="E128" s="54">
        <v>3.9896189999999998E-3</v>
      </c>
      <c r="F128" s="54">
        <v>1.977239E-3</v>
      </c>
      <c r="G128" s="54">
        <v>5.651868E-3</v>
      </c>
      <c r="H128" s="54">
        <v>3.1650599999999999E-3</v>
      </c>
      <c r="I128" s="54">
        <v>7.0867400000000002E-3</v>
      </c>
      <c r="J128" s="54">
        <v>2.6756829999999999E-3</v>
      </c>
      <c r="K128" s="54">
        <v>6.6268309999999997E-3</v>
      </c>
      <c r="L128" s="54">
        <v>2.9788900000000001E-3</v>
      </c>
      <c r="M128" s="54">
        <v>7.7973879999999997E-3</v>
      </c>
      <c r="N128" s="54">
        <v>2.2312199999999999E-3</v>
      </c>
      <c r="O128" s="54">
        <v>6.4528099999999998E-3</v>
      </c>
      <c r="P128" s="54">
        <v>2.5260899999999999E-3</v>
      </c>
      <c r="Q128" s="54">
        <v>5.5126660000000003E-3</v>
      </c>
      <c r="R128" s="54">
        <v>3.4249160000000001E-3</v>
      </c>
      <c r="S128" s="54">
        <v>2.462068E-3</v>
      </c>
      <c r="T128" s="54">
        <v>7.0954629999999998E-3</v>
      </c>
      <c r="U128" s="54">
        <v>5.9146930000000004E-3</v>
      </c>
      <c r="V128" s="54">
        <v>7.0808770000000002E-3</v>
      </c>
      <c r="W128" s="54">
        <v>8.9546339999999995E-3</v>
      </c>
      <c r="X128" s="54">
        <v>8.9094180000000005E-3</v>
      </c>
      <c r="Y128" s="54">
        <v>5.0007610000000003E-3</v>
      </c>
      <c r="Z128" s="54">
        <v>6.1600919999999998E-3</v>
      </c>
      <c r="AA128" s="54">
        <v>2.5308100000000001E-3</v>
      </c>
      <c r="AB128" s="54">
        <v>3.493889E-3</v>
      </c>
      <c r="AC128" s="54">
        <v>4.756545E-3</v>
      </c>
      <c r="AD128" s="54">
        <v>3.8825230000000001E-3</v>
      </c>
      <c r="AE128" s="54">
        <v>4.042314E-3</v>
      </c>
      <c r="AF128" s="54">
        <v>5.22099E-3</v>
      </c>
      <c r="AG128" s="54">
        <v>4.0940259999999997E-3</v>
      </c>
      <c r="AH128" s="54">
        <v>3.0516649999999998E-3</v>
      </c>
      <c r="AI128" s="54">
        <v>3.4501520000000002E-3</v>
      </c>
      <c r="AJ128" s="54">
        <v>1.5301799999999999E-3</v>
      </c>
      <c r="AK128" s="54">
        <v>1.875877E-3</v>
      </c>
      <c r="AL128" s="54">
        <v>3.4077439999999999E-3</v>
      </c>
      <c r="AM128" s="54">
        <v>5.6684470000000001E-3</v>
      </c>
      <c r="AN128" s="54">
        <v>2.6807839999999999E-3</v>
      </c>
      <c r="AO128" s="54">
        <v>5.2659710000000004E-3</v>
      </c>
      <c r="AP128" s="54">
        <v>2.1116759999999998E-3</v>
      </c>
      <c r="AQ128" s="54">
        <v>5.6777640000000001E-3</v>
      </c>
      <c r="AR128" s="54">
        <v>3.9369649999999997E-3</v>
      </c>
      <c r="AS128" s="54">
        <v>2.5319000000000001E-3</v>
      </c>
      <c r="AT128" s="54">
        <v>3.7669230000000001E-3</v>
      </c>
      <c r="AU128" s="54">
        <v>2.771038E-3</v>
      </c>
      <c r="AV128" s="54">
        <v>3.5925670000000001E-3</v>
      </c>
      <c r="AW128" s="54">
        <v>3.5656939999999999E-3</v>
      </c>
      <c r="AX128" s="54">
        <v>3.5419760000000001E-3</v>
      </c>
      <c r="AY128" s="54">
        <v>9.8343259999999991E-3</v>
      </c>
      <c r="AZ128" s="54">
        <v>4.2468319999999999E-3</v>
      </c>
      <c r="BA128" s="54">
        <v>4.6210009999999996E-3</v>
      </c>
    </row>
    <row r="129" spans="1:619" x14ac:dyDescent="0.2">
      <c r="A129" s="54">
        <v>80.949720670000005</v>
      </c>
      <c r="B129" s="54">
        <v>3.2753740000000002E-3</v>
      </c>
      <c r="C129" s="54">
        <v>6.4996400000000001E-3</v>
      </c>
      <c r="D129" s="54">
        <v>4.713053E-3</v>
      </c>
      <c r="E129" s="54">
        <v>4.3715560000000004E-3</v>
      </c>
      <c r="F129" s="54">
        <v>1.8364570000000001E-3</v>
      </c>
      <c r="G129" s="54">
        <v>4.6029490000000003E-3</v>
      </c>
      <c r="H129" s="54">
        <v>3.3985489999999998E-3</v>
      </c>
      <c r="I129" s="54">
        <v>7.6844870000000003E-3</v>
      </c>
      <c r="J129" s="54">
        <v>3.2169310000000001E-3</v>
      </c>
      <c r="K129" s="54">
        <v>7.6064890000000001E-3</v>
      </c>
      <c r="L129" s="54">
        <v>3.0167200000000001E-3</v>
      </c>
      <c r="M129" s="54">
        <v>7.3222239999999996E-3</v>
      </c>
      <c r="N129" s="54">
        <v>2.259025E-3</v>
      </c>
      <c r="O129" s="54">
        <v>5.981274E-3</v>
      </c>
      <c r="P129" s="54">
        <v>2.2628869999999999E-3</v>
      </c>
      <c r="Q129" s="54">
        <v>5.5371079999999998E-3</v>
      </c>
      <c r="R129" s="54">
        <v>3.54252E-3</v>
      </c>
      <c r="S129" s="54">
        <v>2.465404E-3</v>
      </c>
      <c r="T129" s="54">
        <v>7.9338880000000001E-3</v>
      </c>
      <c r="U129" s="54">
        <v>6.1516230000000002E-3</v>
      </c>
      <c r="V129" s="54">
        <v>7.5640509999999996E-3</v>
      </c>
      <c r="W129" s="54">
        <v>9.09307E-3</v>
      </c>
      <c r="X129" s="54">
        <v>9.9197769999999994E-3</v>
      </c>
      <c r="Y129" s="54">
        <v>5.4934700000000003E-3</v>
      </c>
      <c r="Z129" s="54">
        <v>6.156257E-3</v>
      </c>
      <c r="AA129" s="54">
        <v>2.6230250000000002E-3</v>
      </c>
      <c r="AB129" s="54">
        <v>3.5957979999999999E-3</v>
      </c>
      <c r="AC129" s="54">
        <v>5.3124820000000003E-3</v>
      </c>
      <c r="AD129" s="54">
        <v>3.9783049999999997E-3</v>
      </c>
      <c r="AE129" s="54">
        <v>4.0476990000000001E-3</v>
      </c>
      <c r="AF129" s="54">
        <v>5.3200239999999996E-3</v>
      </c>
      <c r="AG129" s="54">
        <v>4.3068539999999997E-3</v>
      </c>
      <c r="AH129" s="54">
        <v>3.1529409999999998E-3</v>
      </c>
      <c r="AI129" s="54">
        <v>3.3490820000000002E-3</v>
      </c>
      <c r="AJ129" s="54">
        <v>1.4107729999999999E-3</v>
      </c>
      <c r="AK129" s="54">
        <v>1.93465E-3</v>
      </c>
      <c r="AL129" s="54">
        <v>3.4013289999999998E-3</v>
      </c>
      <c r="AM129" s="54">
        <v>6.2355860000000004E-3</v>
      </c>
      <c r="AN129" s="54">
        <v>2.7875999999999999E-3</v>
      </c>
      <c r="AO129" s="54">
        <v>5.5423970000000001E-3</v>
      </c>
      <c r="AP129" s="54">
        <v>1.9582689999999999E-3</v>
      </c>
      <c r="AQ129" s="54">
        <v>5.2119840000000002E-3</v>
      </c>
      <c r="AR129" s="54">
        <v>4.0810569999999999E-3</v>
      </c>
      <c r="AS129" s="54">
        <v>2.4938790000000001E-3</v>
      </c>
      <c r="AT129" s="54">
        <v>3.7370770000000001E-3</v>
      </c>
      <c r="AU129" s="54">
        <v>2.746596E-3</v>
      </c>
      <c r="AV129" s="54">
        <v>3.9198419999999998E-3</v>
      </c>
      <c r="AW129" s="54">
        <v>3.6224439999999998E-3</v>
      </c>
      <c r="AX129" s="54">
        <v>3.6718580000000001E-3</v>
      </c>
      <c r="AY129" s="54">
        <v>1.1450106E-2</v>
      </c>
      <c r="AZ129" s="54">
        <v>4.2130470000000001E-3</v>
      </c>
      <c r="BA129" s="54">
        <v>5.0254669999999996E-3</v>
      </c>
    </row>
    <row r="130" spans="1:619" x14ac:dyDescent="0.2">
      <c r="A130" s="54">
        <v>81.955307262999995</v>
      </c>
      <c r="B130" s="54">
        <v>3.4443920000000001E-3</v>
      </c>
      <c r="C130" s="54">
        <v>6.6060320000000004E-3</v>
      </c>
      <c r="D130" s="54">
        <v>4.860372E-3</v>
      </c>
      <c r="E130" s="54">
        <v>4.4471850000000002E-3</v>
      </c>
      <c r="F130" s="54">
        <v>1.8591020000000001E-3</v>
      </c>
      <c r="G130" s="54">
        <v>4.7413250000000002E-3</v>
      </c>
      <c r="H130" s="54">
        <v>3.7380199999999999E-3</v>
      </c>
      <c r="I130" s="54">
        <v>9.072363E-3</v>
      </c>
      <c r="J130" s="54">
        <v>3.6626129999999999E-3</v>
      </c>
      <c r="K130" s="54">
        <v>8.3692309999999995E-3</v>
      </c>
      <c r="L130" s="54">
        <v>3.098997E-3</v>
      </c>
      <c r="M130" s="54">
        <v>7.9620409999999996E-3</v>
      </c>
      <c r="N130" s="54">
        <v>2.2169939999999999E-3</v>
      </c>
      <c r="O130" s="54">
        <v>5.9611680000000002E-3</v>
      </c>
      <c r="P130" s="54">
        <v>2.3195009999999999E-3</v>
      </c>
      <c r="Q130" s="54">
        <v>6.1263489999999997E-3</v>
      </c>
      <c r="R130" s="54">
        <v>3.777402E-3</v>
      </c>
      <c r="S130" s="54">
        <v>2.6383930000000002E-3</v>
      </c>
      <c r="T130" s="54">
        <v>9.0114070000000008E-3</v>
      </c>
      <c r="U130" s="54">
        <v>6.6788949999999998E-3</v>
      </c>
      <c r="V130" s="54">
        <v>7.3978250000000002E-3</v>
      </c>
      <c r="W130" s="54">
        <v>8.7511080000000005E-3</v>
      </c>
      <c r="X130" s="54">
        <v>9.4579220000000006E-3</v>
      </c>
      <c r="Y130" s="54">
        <v>5.4997789999999998E-3</v>
      </c>
      <c r="Z130" s="54">
        <v>6.4759370000000002E-3</v>
      </c>
      <c r="AA130" s="54">
        <v>2.687292E-3</v>
      </c>
      <c r="AB130" s="54">
        <v>3.7835490000000002E-3</v>
      </c>
      <c r="AC130" s="54">
        <v>5.7723449999999999E-3</v>
      </c>
      <c r="AD130" s="54">
        <v>3.9946219999999998E-3</v>
      </c>
      <c r="AE130" s="54">
        <v>4.0194540000000004E-3</v>
      </c>
      <c r="AF130" s="54">
        <v>5.3430409999999998E-3</v>
      </c>
      <c r="AG130" s="54">
        <v>4.616462E-3</v>
      </c>
      <c r="AH130" s="54">
        <v>3.1790289999999999E-3</v>
      </c>
      <c r="AI130" s="54">
        <v>3.1775919999999999E-3</v>
      </c>
      <c r="AJ130" s="54">
        <v>1.4136520000000001E-3</v>
      </c>
      <c r="AK130" s="54">
        <v>1.9427979999999999E-3</v>
      </c>
      <c r="AL130" s="54">
        <v>3.2505450000000001E-3</v>
      </c>
      <c r="AM130" s="54">
        <v>6.119462E-3</v>
      </c>
      <c r="AN130" s="54">
        <v>2.7778659999999999E-3</v>
      </c>
      <c r="AO130" s="54">
        <v>5.6275070000000003E-3</v>
      </c>
      <c r="AP130" s="54">
        <v>1.789924E-3</v>
      </c>
      <c r="AQ130" s="54">
        <v>5.4365790000000004E-3</v>
      </c>
      <c r="AR130" s="54">
        <v>4.0331229999999996E-3</v>
      </c>
      <c r="AS130" s="54">
        <v>2.591402E-3</v>
      </c>
      <c r="AT130" s="54">
        <v>3.5705450000000001E-3</v>
      </c>
      <c r="AU130" s="54">
        <v>2.8606640000000002E-3</v>
      </c>
      <c r="AV130" s="54">
        <v>4.1694510000000002E-3</v>
      </c>
      <c r="AW130" s="54">
        <v>3.6318990000000001E-3</v>
      </c>
      <c r="AX130" s="54">
        <v>3.7021350000000001E-3</v>
      </c>
      <c r="AY130" s="54">
        <v>1.1228281E-2</v>
      </c>
      <c r="AZ130" s="54">
        <v>3.9137089999999996E-3</v>
      </c>
      <c r="BA130" s="54">
        <v>5.9760569999999999E-3</v>
      </c>
    </row>
    <row r="131" spans="1:619" x14ac:dyDescent="0.2">
      <c r="A131" s="54">
        <v>82.960893854999995</v>
      </c>
      <c r="B131" s="54">
        <v>3.6443119999999998E-3</v>
      </c>
      <c r="C131" s="54">
        <v>6.7780569999999997E-3</v>
      </c>
      <c r="D131" s="54">
        <v>4.6048180000000001E-3</v>
      </c>
      <c r="E131" s="54">
        <v>4.3309910000000002E-3</v>
      </c>
      <c r="F131" s="54">
        <v>1.8220650000000001E-3</v>
      </c>
      <c r="G131" s="54">
        <v>7.2764759999999996E-3</v>
      </c>
      <c r="H131" s="54">
        <v>4.243709E-3</v>
      </c>
      <c r="I131" s="54">
        <v>1.028305E-2</v>
      </c>
      <c r="J131" s="54">
        <v>3.545589E-3</v>
      </c>
      <c r="K131" s="54">
        <v>8.3494390000000002E-3</v>
      </c>
      <c r="L131" s="54">
        <v>2.784796E-3</v>
      </c>
      <c r="M131" s="54">
        <v>8.0691649999999997E-3</v>
      </c>
      <c r="N131" s="54">
        <v>2.2096120000000001E-3</v>
      </c>
      <c r="O131" s="54">
        <v>5.6124429999999999E-3</v>
      </c>
      <c r="P131" s="54">
        <v>2.4204259999999998E-3</v>
      </c>
      <c r="Q131" s="54">
        <v>6.010095E-3</v>
      </c>
      <c r="R131" s="54">
        <v>3.9156599999999996E-3</v>
      </c>
      <c r="S131" s="54">
        <v>2.6947049999999999E-3</v>
      </c>
      <c r="T131" s="54">
        <v>9.2850610000000007E-3</v>
      </c>
      <c r="U131" s="54">
        <v>7.1854350000000004E-3</v>
      </c>
      <c r="V131" s="54">
        <v>7.7827390000000003E-3</v>
      </c>
      <c r="W131" s="54">
        <v>9.0466109999999995E-3</v>
      </c>
      <c r="X131" s="54">
        <v>1.1109027E-2</v>
      </c>
      <c r="Y131" s="54">
        <v>5.902956E-3</v>
      </c>
      <c r="Z131" s="54">
        <v>6.3554340000000001E-3</v>
      </c>
      <c r="AA131" s="54">
        <v>2.5018480000000001E-3</v>
      </c>
      <c r="AB131" s="54">
        <v>3.9735120000000002E-3</v>
      </c>
      <c r="AC131" s="54">
        <v>5.8315770000000001E-3</v>
      </c>
      <c r="AD131" s="54">
        <v>3.9817309999999996E-3</v>
      </c>
      <c r="AE131" s="54">
        <v>4.3909279999999997E-3</v>
      </c>
      <c r="AF131" s="54">
        <v>5.1910769999999997E-3</v>
      </c>
      <c r="AG131" s="54">
        <v>5.3590799999999996E-3</v>
      </c>
      <c r="AH131" s="54">
        <v>3.0058200000000002E-3</v>
      </c>
      <c r="AI131" s="54">
        <v>3.2652169999999999E-3</v>
      </c>
      <c r="AJ131" s="54">
        <v>1.476312E-3</v>
      </c>
      <c r="AK131" s="54">
        <v>1.7556220000000001E-3</v>
      </c>
      <c r="AL131" s="54">
        <v>3.3092400000000002E-3</v>
      </c>
      <c r="AM131" s="54">
        <v>6.0963559999999998E-3</v>
      </c>
      <c r="AN131" s="54">
        <v>3.003169E-3</v>
      </c>
      <c r="AO131" s="54">
        <v>5.4935180000000002E-3</v>
      </c>
      <c r="AP131" s="54">
        <v>1.7007249999999999E-3</v>
      </c>
      <c r="AQ131" s="54">
        <v>5.9790360000000001E-3</v>
      </c>
      <c r="AR131" s="54">
        <v>4.0624479999999998E-3</v>
      </c>
      <c r="AS131" s="54">
        <v>2.5160780000000002E-3</v>
      </c>
      <c r="AT131" s="54">
        <v>3.3641389999999999E-3</v>
      </c>
      <c r="AU131" s="54">
        <v>3.0033270000000001E-3</v>
      </c>
      <c r="AV131" s="54">
        <v>4.1933630000000003E-3</v>
      </c>
      <c r="AW131" s="54">
        <v>3.805176E-3</v>
      </c>
      <c r="AX131" s="54">
        <v>3.2372709999999999E-3</v>
      </c>
      <c r="AY131" s="54">
        <v>1.1665709999999999E-2</v>
      </c>
      <c r="AZ131" s="54">
        <v>3.72828E-3</v>
      </c>
      <c r="BA131" s="54">
        <v>6.4003439999999997E-3</v>
      </c>
    </row>
    <row r="132" spans="1:619" x14ac:dyDescent="0.2">
      <c r="A132" s="54">
        <v>83.966480446999995</v>
      </c>
      <c r="B132" s="54">
        <v>3.8348319999999998E-3</v>
      </c>
      <c r="C132" s="54">
        <v>7.6093790000000003E-3</v>
      </c>
      <c r="D132" s="54">
        <v>4.3979520000000001E-3</v>
      </c>
      <c r="E132" s="54">
        <v>4.4397519999999999E-3</v>
      </c>
      <c r="F132" s="54">
        <v>1.7973640000000001E-3</v>
      </c>
      <c r="G132" s="54">
        <v>6.0211559999999997E-3</v>
      </c>
      <c r="H132" s="54">
        <v>4.402899E-3</v>
      </c>
      <c r="I132" s="54">
        <v>1.0105107E-2</v>
      </c>
      <c r="J132" s="54">
        <v>3.6996310000000001E-3</v>
      </c>
      <c r="K132" s="54">
        <v>7.8132459999999994E-3</v>
      </c>
      <c r="L132" s="54">
        <v>2.5815320000000001E-3</v>
      </c>
      <c r="M132" s="54">
        <v>7.7651889999999996E-3</v>
      </c>
      <c r="N132" s="54">
        <v>2.2997500000000001E-3</v>
      </c>
      <c r="O132" s="54">
        <v>6.0845910000000003E-3</v>
      </c>
      <c r="P132" s="54">
        <v>2.2027290000000001E-3</v>
      </c>
      <c r="Q132" s="54">
        <v>6.4919230000000001E-3</v>
      </c>
      <c r="R132" s="54">
        <v>4.0433580000000004E-3</v>
      </c>
      <c r="S132" s="54">
        <v>2.7474819999999999E-3</v>
      </c>
      <c r="T132" s="54">
        <v>9.6871830000000003E-3</v>
      </c>
      <c r="U132" s="54">
        <v>7.354401E-3</v>
      </c>
      <c r="V132" s="54">
        <v>7.9416939999999991E-3</v>
      </c>
      <c r="W132" s="54">
        <v>8.9850069999999997E-3</v>
      </c>
      <c r="X132" s="54">
        <v>1.5495691000000001E-2</v>
      </c>
      <c r="Y132" s="54">
        <v>5.8323960000000001E-3</v>
      </c>
      <c r="Z132" s="54">
        <v>6.4024080000000001E-3</v>
      </c>
      <c r="AA132" s="54">
        <v>2.6074869999999999E-3</v>
      </c>
      <c r="AB132" s="54">
        <v>4.2438780000000004E-3</v>
      </c>
      <c r="AC132" s="54">
        <v>6.3172239999999998E-3</v>
      </c>
      <c r="AD132" s="54">
        <v>3.8654959999999999E-3</v>
      </c>
      <c r="AE132" s="54">
        <v>4.6809130000000001E-3</v>
      </c>
      <c r="AF132" s="54">
        <v>5.3241110000000003E-3</v>
      </c>
      <c r="AG132" s="54">
        <v>5.8533250000000004E-3</v>
      </c>
      <c r="AH132" s="54">
        <v>3.1556980000000002E-3</v>
      </c>
      <c r="AI132" s="54">
        <v>3.734883E-3</v>
      </c>
      <c r="AJ132" s="54">
        <v>1.5934359999999999E-3</v>
      </c>
      <c r="AK132" s="54">
        <v>1.964674E-3</v>
      </c>
      <c r="AL132" s="54">
        <v>3.1704810000000002E-3</v>
      </c>
      <c r="AM132" s="54">
        <v>7.2455100000000001E-3</v>
      </c>
      <c r="AN132" s="54">
        <v>3.077701E-3</v>
      </c>
      <c r="AO132" s="54">
        <v>5.2432820000000002E-3</v>
      </c>
      <c r="AP132" s="54">
        <v>1.692739E-3</v>
      </c>
      <c r="AQ132" s="54">
        <v>6.0424780000000004E-3</v>
      </c>
      <c r="AR132" s="54">
        <v>4.2279129999999998E-3</v>
      </c>
      <c r="AS132" s="54">
        <v>2.6347300000000001E-3</v>
      </c>
      <c r="AT132" s="54">
        <v>3.3530919999999998E-3</v>
      </c>
      <c r="AU132" s="54">
        <v>2.924926E-3</v>
      </c>
      <c r="AV132" s="54">
        <v>4.4532340000000004E-3</v>
      </c>
      <c r="AW132" s="54">
        <v>3.7874779999999999E-3</v>
      </c>
      <c r="AX132" s="54">
        <v>3.0066440000000002E-3</v>
      </c>
      <c r="AY132" s="54">
        <v>1.1953813000000001E-2</v>
      </c>
      <c r="AZ132" s="54">
        <v>3.6060530000000001E-3</v>
      </c>
      <c r="BA132" s="54">
        <v>6.0630520000000002E-3</v>
      </c>
    </row>
    <row r="133" spans="1:619" s="55" customFormat="1" x14ac:dyDescent="0.2">
      <c r="A133" s="54">
        <v>84.972067038999995</v>
      </c>
      <c r="B133" s="54">
        <v>3.8945130000000001E-3</v>
      </c>
      <c r="C133" s="54">
        <v>9.122593E-3</v>
      </c>
      <c r="D133" s="54">
        <v>4.3807500000000001E-3</v>
      </c>
      <c r="E133" s="54">
        <v>4.5458119999999998E-3</v>
      </c>
      <c r="F133" s="54">
        <v>1.859414E-3</v>
      </c>
      <c r="G133" s="54">
        <v>7.383372E-3</v>
      </c>
      <c r="H133" s="54">
        <v>4.1479009999999998E-3</v>
      </c>
      <c r="I133" s="54">
        <v>9.1151659999999992E-3</v>
      </c>
      <c r="J133" s="54">
        <v>3.6359140000000001E-3</v>
      </c>
      <c r="K133" s="54">
        <v>7.1888400000000002E-3</v>
      </c>
      <c r="L133" s="54">
        <v>2.731182E-3</v>
      </c>
      <c r="M133" s="54">
        <v>7.7463690000000003E-3</v>
      </c>
      <c r="N133" s="54">
        <v>2.4212050000000001E-3</v>
      </c>
      <c r="O133" s="54">
        <v>6.9701880000000004E-3</v>
      </c>
      <c r="P133" s="54">
        <v>2.1408540000000002E-3</v>
      </c>
      <c r="Q133" s="54">
        <v>6.763051E-3</v>
      </c>
      <c r="R133" s="54">
        <v>4.0982060000000001E-3</v>
      </c>
      <c r="S133" s="54">
        <v>2.7115860000000002E-3</v>
      </c>
      <c r="T133" s="54">
        <v>1.0532998999999999E-2</v>
      </c>
      <c r="U133" s="54">
        <v>7.6812959999999998E-3</v>
      </c>
      <c r="V133" s="54">
        <v>7.4900059999999996E-3</v>
      </c>
      <c r="W133" s="54">
        <v>8.3580330000000008E-3</v>
      </c>
      <c r="X133" s="54">
        <v>1.7039722E-2</v>
      </c>
      <c r="Y133" s="54">
        <v>5.9816670000000004E-3</v>
      </c>
      <c r="Z133" s="54">
        <v>6.3670569999999998E-3</v>
      </c>
      <c r="AA133" s="54">
        <v>2.6954890000000001E-3</v>
      </c>
      <c r="AB133" s="54">
        <v>4.4986139999999997E-3</v>
      </c>
      <c r="AC133" s="54">
        <v>6.0825669999999997E-3</v>
      </c>
      <c r="AD133" s="54">
        <v>3.7075239999999998E-3</v>
      </c>
      <c r="AE133" s="54">
        <v>4.6638239999999996E-3</v>
      </c>
      <c r="AF133" s="54">
        <v>5.7085529999999999E-3</v>
      </c>
      <c r="AG133" s="54">
        <v>6.1233570000000003E-3</v>
      </c>
      <c r="AH133" s="54">
        <v>3.0303079999999998E-3</v>
      </c>
      <c r="AI133" s="54">
        <v>3.812101E-3</v>
      </c>
      <c r="AJ133" s="54">
        <v>1.629478E-3</v>
      </c>
      <c r="AK133" s="54">
        <v>1.910428E-3</v>
      </c>
      <c r="AL133" s="54">
        <v>2.9658219999999999E-3</v>
      </c>
      <c r="AM133" s="54">
        <v>7.2317800000000002E-3</v>
      </c>
      <c r="AN133" s="54">
        <v>3.1530490000000002E-3</v>
      </c>
      <c r="AO133" s="54">
        <v>5.487062E-3</v>
      </c>
      <c r="AP133" s="54">
        <v>1.8380779999999999E-3</v>
      </c>
      <c r="AQ133" s="54">
        <v>5.6484680000000002E-3</v>
      </c>
      <c r="AR133" s="54">
        <v>4.2907559999999997E-3</v>
      </c>
      <c r="AS133" s="54">
        <v>2.694826E-3</v>
      </c>
      <c r="AT133" s="54">
        <v>3.5062600000000002E-3</v>
      </c>
      <c r="AU133" s="54">
        <v>3.0400240000000001E-3</v>
      </c>
      <c r="AV133" s="54">
        <v>4.6417910000000001E-3</v>
      </c>
      <c r="AW133" s="54">
        <v>4.1235509999999996E-3</v>
      </c>
      <c r="AX133" s="54">
        <v>3.0391099999999998E-3</v>
      </c>
      <c r="AY133" s="54">
        <v>1.1847771E-2</v>
      </c>
      <c r="AZ133" s="54">
        <v>3.5113470000000002E-3</v>
      </c>
      <c r="BA133" s="54">
        <v>5.3291500000000004E-3</v>
      </c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  <c r="HU133" s="54"/>
      <c r="HV133" s="54"/>
      <c r="HW133" s="54"/>
      <c r="HX133" s="54"/>
      <c r="HY133" s="54"/>
      <c r="HZ133" s="54"/>
      <c r="IA133" s="54"/>
      <c r="IB133" s="54"/>
      <c r="IC133" s="54"/>
      <c r="ID133" s="54"/>
      <c r="IE133" s="54"/>
      <c r="IF133" s="54"/>
      <c r="IG133" s="54"/>
      <c r="IH133" s="54"/>
      <c r="II133" s="54"/>
      <c r="IJ133" s="54"/>
      <c r="IK133" s="54"/>
      <c r="IL133" s="54"/>
      <c r="IM133" s="54"/>
      <c r="IN133" s="54"/>
      <c r="IO133" s="54"/>
      <c r="IP133" s="54"/>
      <c r="IQ133" s="54"/>
      <c r="IR133" s="54"/>
      <c r="IS133" s="54"/>
      <c r="IT133" s="54"/>
      <c r="IU133" s="54"/>
      <c r="IV133" s="54"/>
      <c r="IW133" s="54"/>
      <c r="IX133" s="54"/>
      <c r="IY133" s="54"/>
      <c r="IZ133" s="54"/>
      <c r="JA133" s="54"/>
      <c r="JB133" s="54"/>
      <c r="JC133" s="54"/>
      <c r="JD133" s="54"/>
      <c r="JE133" s="54"/>
      <c r="JF133" s="54"/>
      <c r="JG133" s="54"/>
      <c r="JH133" s="54"/>
      <c r="JI133" s="54"/>
      <c r="JJ133" s="54"/>
      <c r="JK133" s="54"/>
      <c r="JL133" s="54"/>
      <c r="JM133" s="54"/>
      <c r="JN133" s="54"/>
      <c r="JO133" s="54"/>
      <c r="JP133" s="54"/>
      <c r="JQ133" s="54"/>
      <c r="JR133" s="54"/>
      <c r="JS133" s="54"/>
      <c r="JT133" s="54"/>
      <c r="JU133" s="54"/>
      <c r="JV133" s="54"/>
      <c r="JW133" s="54"/>
      <c r="JX133" s="54"/>
      <c r="JY133" s="54"/>
      <c r="JZ133" s="54"/>
      <c r="KA133" s="54"/>
      <c r="KB133" s="54"/>
      <c r="KC133" s="54"/>
      <c r="KD133" s="54"/>
      <c r="KE133" s="54"/>
      <c r="KF133" s="54"/>
      <c r="KG133" s="54"/>
      <c r="KH133" s="54"/>
      <c r="KI133" s="54"/>
      <c r="KJ133" s="54"/>
      <c r="KK133" s="54"/>
      <c r="KL133" s="54"/>
      <c r="KM133" s="54"/>
      <c r="KN133" s="54"/>
      <c r="KO133" s="54"/>
      <c r="KP133" s="54"/>
      <c r="KQ133" s="54"/>
      <c r="KR133" s="54"/>
      <c r="KS133" s="54"/>
      <c r="KT133" s="54"/>
      <c r="KU133" s="54"/>
      <c r="KV133" s="54"/>
      <c r="KW133" s="54"/>
      <c r="KX133" s="54"/>
      <c r="KY133" s="54"/>
      <c r="KZ133" s="54"/>
      <c r="LA133" s="54"/>
      <c r="LB133" s="54"/>
      <c r="LC133" s="54"/>
      <c r="LD133" s="54"/>
      <c r="LE133" s="54"/>
      <c r="LF133" s="54"/>
      <c r="LG133" s="54"/>
      <c r="LH133" s="54"/>
      <c r="LI133" s="54"/>
      <c r="LJ133" s="54"/>
      <c r="LK133" s="54"/>
      <c r="LL133" s="54"/>
      <c r="LM133" s="54"/>
      <c r="LN133" s="54"/>
      <c r="LO133" s="54"/>
      <c r="LP133" s="54"/>
      <c r="LQ133" s="54"/>
      <c r="LR133" s="54"/>
      <c r="LS133" s="54"/>
      <c r="LT133" s="54"/>
      <c r="LU133" s="54"/>
      <c r="LV133" s="54"/>
      <c r="LW133" s="54"/>
      <c r="LX133" s="54"/>
      <c r="LY133" s="54"/>
      <c r="LZ133" s="54"/>
      <c r="MA133" s="54"/>
      <c r="MB133" s="54"/>
      <c r="MC133" s="54"/>
      <c r="MD133" s="54"/>
      <c r="ME133" s="54"/>
      <c r="MF133" s="54"/>
      <c r="MG133" s="54"/>
      <c r="MH133" s="54"/>
      <c r="MI133" s="54"/>
      <c r="MJ133" s="54"/>
      <c r="MK133" s="54"/>
      <c r="ML133" s="54"/>
      <c r="MM133" s="54"/>
      <c r="MN133" s="54"/>
      <c r="MO133" s="54"/>
      <c r="MP133" s="54"/>
      <c r="MQ133" s="54"/>
      <c r="MR133" s="54"/>
      <c r="MS133" s="54"/>
      <c r="MT133" s="54"/>
      <c r="MU133" s="54"/>
      <c r="MV133" s="54"/>
      <c r="MW133" s="54"/>
      <c r="MX133" s="54"/>
      <c r="MY133" s="54"/>
      <c r="MZ133" s="54"/>
      <c r="NA133" s="54"/>
      <c r="NB133" s="54"/>
      <c r="NC133" s="54"/>
      <c r="ND133" s="54"/>
      <c r="NE133" s="54"/>
      <c r="NF133" s="54"/>
      <c r="NG133" s="54"/>
      <c r="NH133" s="54"/>
      <c r="NI133" s="54"/>
      <c r="NJ133" s="54"/>
      <c r="NK133" s="54"/>
      <c r="NL133" s="54"/>
      <c r="NM133" s="54"/>
      <c r="NN133" s="54"/>
      <c r="NO133" s="54"/>
      <c r="NP133" s="54"/>
      <c r="NQ133" s="54"/>
      <c r="NR133" s="54"/>
      <c r="NS133" s="54"/>
      <c r="NT133" s="54"/>
      <c r="NU133" s="54"/>
      <c r="NV133" s="54"/>
      <c r="NW133" s="54"/>
      <c r="NX133" s="54"/>
      <c r="NY133" s="54"/>
      <c r="NZ133" s="54"/>
      <c r="OA133" s="54"/>
      <c r="OB133" s="54"/>
      <c r="OC133" s="54"/>
      <c r="OD133" s="54"/>
      <c r="OE133" s="54"/>
      <c r="OF133" s="54"/>
      <c r="OG133" s="54"/>
      <c r="OH133" s="54"/>
      <c r="OI133" s="54"/>
      <c r="OJ133" s="54"/>
      <c r="OK133" s="54"/>
      <c r="OL133" s="54"/>
      <c r="OM133" s="54"/>
      <c r="ON133" s="54"/>
      <c r="OO133" s="54"/>
      <c r="OP133" s="54"/>
      <c r="OQ133" s="54"/>
      <c r="OR133" s="54"/>
      <c r="OS133" s="54"/>
      <c r="OT133" s="54"/>
      <c r="OU133" s="54"/>
      <c r="OV133" s="54"/>
      <c r="OW133" s="54"/>
      <c r="OX133" s="54"/>
      <c r="OY133" s="54"/>
      <c r="OZ133" s="54"/>
      <c r="PA133" s="54"/>
      <c r="PB133" s="54"/>
      <c r="PC133" s="54"/>
      <c r="PD133" s="54"/>
      <c r="PE133" s="54"/>
      <c r="PF133" s="54"/>
      <c r="PG133" s="54"/>
      <c r="PH133" s="54"/>
      <c r="PI133" s="54"/>
      <c r="PJ133" s="54"/>
      <c r="PK133" s="54"/>
      <c r="PL133" s="54"/>
      <c r="PM133" s="54"/>
      <c r="PN133" s="54"/>
      <c r="PO133" s="54"/>
      <c r="PP133" s="54"/>
      <c r="PQ133" s="54"/>
      <c r="PR133" s="54"/>
      <c r="PS133" s="54"/>
      <c r="PT133" s="54"/>
      <c r="PU133" s="54"/>
      <c r="PV133" s="54"/>
      <c r="PW133" s="54"/>
      <c r="PX133" s="54"/>
      <c r="PY133" s="54"/>
      <c r="PZ133" s="54"/>
      <c r="QA133" s="54"/>
      <c r="QB133" s="54"/>
      <c r="QC133" s="54"/>
      <c r="QD133" s="54"/>
      <c r="QE133" s="54"/>
      <c r="QF133" s="54"/>
      <c r="QG133" s="54"/>
      <c r="QH133" s="54"/>
      <c r="QI133" s="54"/>
      <c r="QJ133" s="54"/>
      <c r="QK133" s="54"/>
      <c r="QL133" s="54"/>
      <c r="QM133" s="54"/>
      <c r="QN133" s="54"/>
      <c r="QO133" s="54"/>
      <c r="QP133" s="54"/>
      <c r="QQ133" s="54"/>
      <c r="QR133" s="54"/>
      <c r="QS133" s="54"/>
      <c r="QT133" s="54"/>
      <c r="QU133" s="54"/>
      <c r="QV133" s="54"/>
      <c r="QW133" s="54"/>
      <c r="QX133" s="54"/>
      <c r="QY133" s="54"/>
      <c r="QZ133" s="54"/>
      <c r="RA133" s="54"/>
      <c r="RB133" s="54"/>
      <c r="RC133" s="54"/>
      <c r="RD133" s="54"/>
      <c r="RE133" s="54"/>
      <c r="RF133" s="54"/>
      <c r="RG133" s="54"/>
      <c r="RH133" s="54"/>
      <c r="RI133" s="54"/>
      <c r="RJ133" s="54"/>
      <c r="RK133" s="54"/>
      <c r="RL133" s="54"/>
      <c r="RM133" s="54"/>
      <c r="RN133" s="54"/>
      <c r="RO133" s="54"/>
      <c r="RP133" s="54"/>
      <c r="RQ133" s="54"/>
      <c r="RR133" s="54"/>
      <c r="RS133" s="54"/>
      <c r="RT133" s="54"/>
      <c r="RU133" s="54"/>
      <c r="RV133" s="54"/>
      <c r="RW133" s="54"/>
      <c r="RX133" s="54"/>
      <c r="RY133" s="54"/>
      <c r="RZ133" s="54"/>
      <c r="SA133" s="54"/>
      <c r="SB133" s="54"/>
      <c r="SC133" s="54"/>
      <c r="SD133" s="54"/>
      <c r="SE133" s="54"/>
      <c r="SF133" s="54"/>
      <c r="SG133" s="54"/>
      <c r="SH133" s="54"/>
      <c r="SI133" s="54"/>
      <c r="SJ133" s="54"/>
      <c r="SK133" s="54"/>
      <c r="SL133" s="54"/>
      <c r="SM133" s="54"/>
      <c r="SN133" s="54"/>
      <c r="SO133" s="54"/>
      <c r="SP133" s="54"/>
      <c r="SQ133" s="54"/>
      <c r="SR133" s="54"/>
      <c r="SS133" s="54"/>
      <c r="ST133" s="54"/>
      <c r="SU133" s="54"/>
      <c r="SV133" s="54"/>
      <c r="SW133" s="54"/>
      <c r="SX133" s="54"/>
      <c r="SY133" s="54"/>
      <c r="SZ133" s="54"/>
      <c r="TA133" s="54"/>
      <c r="TB133" s="54"/>
      <c r="TC133" s="54"/>
      <c r="TD133" s="54"/>
      <c r="TE133" s="54"/>
      <c r="TF133" s="54"/>
      <c r="TG133" s="54"/>
      <c r="TH133" s="54"/>
      <c r="TI133" s="54"/>
      <c r="TJ133" s="54"/>
      <c r="TK133" s="54"/>
      <c r="TL133" s="54"/>
      <c r="TM133" s="54"/>
      <c r="TN133" s="54"/>
      <c r="TO133" s="54"/>
      <c r="TP133" s="54"/>
      <c r="TQ133" s="54"/>
      <c r="TR133" s="54"/>
      <c r="TS133" s="54"/>
      <c r="TT133" s="54"/>
      <c r="TU133" s="54"/>
      <c r="TV133" s="54"/>
      <c r="TW133" s="54"/>
      <c r="TX133" s="54"/>
      <c r="TY133" s="54"/>
      <c r="TZ133" s="54"/>
      <c r="UA133" s="54"/>
      <c r="UB133" s="54"/>
      <c r="UC133" s="54"/>
      <c r="UD133" s="54"/>
      <c r="UE133" s="54"/>
      <c r="UF133" s="54"/>
      <c r="UG133" s="54"/>
      <c r="UH133" s="54"/>
      <c r="UI133" s="54"/>
      <c r="UJ133" s="54"/>
      <c r="UK133" s="54"/>
      <c r="UL133" s="54"/>
      <c r="UM133" s="54"/>
      <c r="UN133" s="54"/>
      <c r="UO133" s="54"/>
      <c r="UP133" s="54"/>
      <c r="UQ133" s="54"/>
      <c r="UR133" s="54"/>
      <c r="US133" s="54"/>
      <c r="UT133" s="54"/>
      <c r="UU133" s="54"/>
      <c r="UV133" s="54"/>
      <c r="UW133" s="54"/>
      <c r="UX133" s="54"/>
      <c r="UY133" s="54"/>
      <c r="UZ133" s="54"/>
      <c r="VA133" s="54"/>
      <c r="VB133" s="54"/>
      <c r="VC133" s="54"/>
      <c r="VD133" s="54"/>
      <c r="VE133" s="54"/>
      <c r="VF133" s="54"/>
      <c r="VG133" s="54"/>
      <c r="VH133" s="54"/>
      <c r="VI133" s="54"/>
      <c r="VJ133" s="54"/>
      <c r="VK133" s="54"/>
      <c r="VL133" s="54"/>
      <c r="VM133" s="54"/>
      <c r="VN133" s="54"/>
      <c r="VO133" s="54"/>
      <c r="VP133" s="54"/>
      <c r="VQ133" s="54"/>
      <c r="VR133" s="54"/>
      <c r="VS133" s="54"/>
      <c r="VT133" s="54"/>
      <c r="VU133" s="54"/>
      <c r="VV133" s="54"/>
      <c r="VW133" s="54"/>
      <c r="VX133" s="54"/>
      <c r="VY133" s="54"/>
      <c r="VZ133" s="54"/>
      <c r="WA133" s="54"/>
      <c r="WB133" s="54"/>
      <c r="WC133" s="54"/>
      <c r="WD133" s="54"/>
      <c r="WE133" s="54"/>
      <c r="WF133" s="54"/>
      <c r="WG133" s="54"/>
      <c r="WH133" s="54"/>
      <c r="WI133" s="54"/>
      <c r="WJ133" s="54"/>
      <c r="WK133" s="54"/>
      <c r="WL133" s="54"/>
      <c r="WM133" s="54"/>
      <c r="WN133" s="54"/>
      <c r="WO133" s="54"/>
      <c r="WP133" s="54"/>
      <c r="WQ133" s="54"/>
      <c r="WR133" s="54"/>
      <c r="WS133" s="54"/>
      <c r="WT133" s="54"/>
      <c r="WU133" s="54"/>
    </row>
    <row r="134" spans="1:619" s="55" customFormat="1" x14ac:dyDescent="0.2">
      <c r="A134" s="54">
        <v>85.977653630999995</v>
      </c>
      <c r="B134" s="54">
        <v>3.8598930000000001E-3</v>
      </c>
      <c r="C134" s="54">
        <v>1.0702995999999999E-2</v>
      </c>
      <c r="D134" s="54">
        <v>4.7573110000000002E-3</v>
      </c>
      <c r="E134" s="54">
        <v>4.5160920000000002E-3</v>
      </c>
      <c r="F134" s="54">
        <v>1.9603020000000001E-3</v>
      </c>
      <c r="G134" s="54">
        <v>7.0814129999999999E-3</v>
      </c>
      <c r="H134" s="54">
        <v>3.8937659999999999E-3</v>
      </c>
      <c r="I134" s="54">
        <v>8.8885609999999997E-3</v>
      </c>
      <c r="J134" s="54">
        <v>3.6855120000000002E-3</v>
      </c>
      <c r="K134" s="54">
        <v>6.6571180000000001E-3</v>
      </c>
      <c r="L134" s="54">
        <v>2.8871259999999998E-3</v>
      </c>
      <c r="M134" s="54">
        <v>7.8962449999999997E-3</v>
      </c>
      <c r="N134" s="54">
        <v>2.336814E-3</v>
      </c>
      <c r="O134" s="54">
        <v>6.8705709999999998E-3</v>
      </c>
      <c r="P134" s="54">
        <v>2.2979150000000002E-3</v>
      </c>
      <c r="Q134" s="54">
        <v>6.9260479999999998E-3</v>
      </c>
      <c r="R134" s="54">
        <v>4.2384579999999996E-3</v>
      </c>
      <c r="S134" s="54">
        <v>2.7283170000000001E-3</v>
      </c>
      <c r="T134" s="54">
        <v>1.0294349E-2</v>
      </c>
      <c r="U134" s="54">
        <v>7.9411859999999994E-3</v>
      </c>
      <c r="V134" s="54">
        <v>7.6747339999999999E-3</v>
      </c>
      <c r="W134" s="54">
        <v>8.3939040000000006E-3</v>
      </c>
      <c r="X134" s="54">
        <v>1.4663643000000001E-2</v>
      </c>
      <c r="Y134" s="54">
        <v>5.8270800000000001E-3</v>
      </c>
      <c r="Z134" s="54">
        <v>6.2146270000000003E-3</v>
      </c>
      <c r="AA134" s="54">
        <v>2.6161299999999999E-3</v>
      </c>
      <c r="AB134" s="54">
        <v>4.7236309999999998E-3</v>
      </c>
      <c r="AC134" s="54">
        <v>6.2077319999999997E-3</v>
      </c>
      <c r="AD134" s="54">
        <v>3.9652189999999999E-3</v>
      </c>
      <c r="AE134" s="54">
        <v>4.5983370000000001E-3</v>
      </c>
      <c r="AF134" s="54">
        <v>6.225782E-3</v>
      </c>
      <c r="AG134" s="54">
        <v>5.588066E-3</v>
      </c>
      <c r="AH134" s="54">
        <v>3.0796040000000001E-3</v>
      </c>
      <c r="AI134" s="54">
        <v>4.2436929999999998E-3</v>
      </c>
      <c r="AJ134" s="54">
        <v>1.8492890000000001E-3</v>
      </c>
      <c r="AK134" s="54">
        <v>2.0121259999999999E-3</v>
      </c>
      <c r="AL134" s="54">
        <v>3.0573219999999999E-3</v>
      </c>
      <c r="AM134" s="54">
        <v>7.5951869999999998E-3</v>
      </c>
      <c r="AN134" s="54">
        <v>3.6574279999999999E-3</v>
      </c>
      <c r="AO134" s="54">
        <v>6.3646120000000004E-3</v>
      </c>
      <c r="AP134" s="54">
        <v>1.9603939999999999E-3</v>
      </c>
      <c r="AQ134" s="54">
        <v>5.8094419999999997E-3</v>
      </c>
      <c r="AR134" s="54">
        <v>4.1951779999999999E-3</v>
      </c>
      <c r="AS134" s="54">
        <v>2.6803109999999999E-3</v>
      </c>
      <c r="AT134" s="54">
        <v>3.2954669999999998E-3</v>
      </c>
      <c r="AU134" s="54">
        <v>3.2525729999999999E-3</v>
      </c>
      <c r="AV134" s="54">
        <v>4.6845009999999998E-3</v>
      </c>
      <c r="AW134" s="54">
        <v>3.898795E-3</v>
      </c>
      <c r="AX134" s="54">
        <v>2.883067E-3</v>
      </c>
      <c r="AY134" s="54">
        <v>1.2726598E-2</v>
      </c>
      <c r="AZ134" s="54">
        <v>3.342233E-3</v>
      </c>
      <c r="BA134" s="54">
        <v>4.6990720000000003E-3</v>
      </c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  <c r="HU134" s="54"/>
      <c r="HV134" s="54"/>
      <c r="HW134" s="54"/>
      <c r="HX134" s="54"/>
      <c r="HY134" s="54"/>
      <c r="HZ134" s="54"/>
      <c r="IA134" s="54"/>
      <c r="IB134" s="54"/>
      <c r="IC134" s="54"/>
      <c r="ID134" s="54"/>
      <c r="IE134" s="54"/>
      <c r="IF134" s="54"/>
      <c r="IG134" s="54"/>
      <c r="IH134" s="54"/>
      <c r="II134" s="54"/>
      <c r="IJ134" s="54"/>
      <c r="IK134" s="54"/>
      <c r="IL134" s="54"/>
      <c r="IM134" s="54"/>
      <c r="IN134" s="54"/>
      <c r="IO134" s="54"/>
      <c r="IP134" s="54"/>
      <c r="IQ134" s="54"/>
      <c r="IR134" s="54"/>
      <c r="IS134" s="54"/>
      <c r="IT134" s="54"/>
      <c r="IU134" s="54"/>
      <c r="IV134" s="54"/>
      <c r="IW134" s="54"/>
      <c r="IX134" s="54"/>
      <c r="IY134" s="54"/>
      <c r="IZ134" s="54"/>
      <c r="JA134" s="54"/>
      <c r="JB134" s="54"/>
      <c r="JC134" s="54"/>
      <c r="JD134" s="54"/>
      <c r="JE134" s="54"/>
      <c r="JF134" s="54"/>
      <c r="JG134" s="54"/>
      <c r="JH134" s="54"/>
      <c r="JI134" s="54"/>
      <c r="JJ134" s="54"/>
      <c r="JK134" s="54"/>
      <c r="JL134" s="54"/>
      <c r="JM134" s="54"/>
      <c r="JN134" s="54"/>
      <c r="JO134" s="54"/>
      <c r="JP134" s="54"/>
      <c r="JQ134" s="54"/>
      <c r="JR134" s="54"/>
      <c r="JS134" s="54"/>
      <c r="JT134" s="54"/>
      <c r="JU134" s="54"/>
      <c r="JV134" s="54"/>
      <c r="JW134" s="54"/>
      <c r="JX134" s="54"/>
      <c r="JY134" s="54"/>
      <c r="JZ134" s="54"/>
      <c r="KA134" s="54"/>
      <c r="KB134" s="54"/>
      <c r="KC134" s="54"/>
      <c r="KD134" s="54"/>
      <c r="KE134" s="54"/>
      <c r="KF134" s="54"/>
      <c r="KG134" s="54"/>
      <c r="KH134" s="54"/>
      <c r="KI134" s="54"/>
      <c r="KJ134" s="54"/>
      <c r="KK134" s="54"/>
      <c r="KL134" s="54"/>
      <c r="KM134" s="54"/>
      <c r="KN134" s="54"/>
      <c r="KO134" s="54"/>
      <c r="KP134" s="54"/>
      <c r="KQ134" s="54"/>
      <c r="KR134" s="54"/>
      <c r="KS134" s="54"/>
      <c r="KT134" s="54"/>
      <c r="KU134" s="54"/>
      <c r="KV134" s="54"/>
      <c r="KW134" s="54"/>
      <c r="KX134" s="54"/>
      <c r="KY134" s="54"/>
      <c r="KZ134" s="54"/>
      <c r="LA134" s="54"/>
      <c r="LB134" s="54"/>
      <c r="LC134" s="54"/>
      <c r="LD134" s="54"/>
      <c r="LE134" s="54"/>
      <c r="LF134" s="54"/>
      <c r="LG134" s="54"/>
      <c r="LH134" s="54"/>
      <c r="LI134" s="54"/>
      <c r="LJ134" s="54"/>
      <c r="LK134" s="54"/>
      <c r="LL134" s="54"/>
      <c r="LM134" s="54"/>
      <c r="LN134" s="54"/>
      <c r="LO134" s="54"/>
      <c r="LP134" s="54"/>
      <c r="LQ134" s="54"/>
      <c r="LR134" s="54"/>
      <c r="LS134" s="54"/>
      <c r="LT134" s="54"/>
      <c r="LU134" s="54"/>
      <c r="LV134" s="54"/>
      <c r="LW134" s="54"/>
      <c r="LX134" s="54"/>
      <c r="LY134" s="54"/>
      <c r="LZ134" s="54"/>
      <c r="MA134" s="54"/>
      <c r="MB134" s="54"/>
      <c r="MC134" s="54"/>
      <c r="MD134" s="54"/>
      <c r="ME134" s="54"/>
      <c r="MF134" s="54"/>
      <c r="MG134" s="54"/>
      <c r="MH134" s="54"/>
      <c r="MI134" s="54"/>
      <c r="MJ134" s="54"/>
      <c r="MK134" s="54"/>
      <c r="ML134" s="54"/>
      <c r="MM134" s="54"/>
      <c r="MN134" s="54"/>
      <c r="MO134" s="54"/>
      <c r="MP134" s="54"/>
      <c r="MQ134" s="54"/>
      <c r="MR134" s="54"/>
      <c r="MS134" s="54"/>
      <c r="MT134" s="54"/>
      <c r="MU134" s="54"/>
      <c r="MV134" s="54"/>
      <c r="MW134" s="54"/>
      <c r="MX134" s="54"/>
      <c r="MY134" s="54"/>
      <c r="MZ134" s="54"/>
      <c r="NA134" s="54"/>
      <c r="NB134" s="54"/>
      <c r="NC134" s="54"/>
      <c r="ND134" s="54"/>
      <c r="NE134" s="54"/>
      <c r="NF134" s="54"/>
      <c r="NG134" s="54"/>
      <c r="NH134" s="54"/>
      <c r="NI134" s="54"/>
      <c r="NJ134" s="54"/>
      <c r="NK134" s="54"/>
      <c r="NL134" s="54"/>
      <c r="NM134" s="54"/>
      <c r="NN134" s="54"/>
      <c r="NO134" s="54"/>
      <c r="NP134" s="54"/>
      <c r="NQ134" s="54"/>
      <c r="NR134" s="54"/>
      <c r="NS134" s="54"/>
      <c r="NT134" s="54"/>
      <c r="NU134" s="54"/>
      <c r="NV134" s="54"/>
      <c r="NW134" s="54"/>
      <c r="NX134" s="54"/>
      <c r="NY134" s="54"/>
      <c r="NZ134" s="54"/>
      <c r="OA134" s="54"/>
      <c r="OB134" s="54"/>
      <c r="OC134" s="54"/>
      <c r="OD134" s="54"/>
      <c r="OE134" s="54"/>
      <c r="OF134" s="54"/>
      <c r="OG134" s="54"/>
      <c r="OH134" s="54"/>
      <c r="OI134" s="54"/>
      <c r="OJ134" s="54"/>
      <c r="OK134" s="54"/>
      <c r="OL134" s="54"/>
      <c r="OM134" s="54"/>
      <c r="ON134" s="54"/>
      <c r="OO134" s="54"/>
      <c r="OP134" s="54"/>
      <c r="OQ134" s="54"/>
      <c r="OR134" s="54"/>
      <c r="OS134" s="54"/>
      <c r="OT134" s="54"/>
      <c r="OU134" s="54"/>
      <c r="OV134" s="54"/>
      <c r="OW134" s="54"/>
      <c r="OX134" s="54"/>
      <c r="OY134" s="54"/>
      <c r="OZ134" s="54"/>
      <c r="PA134" s="54"/>
      <c r="PB134" s="54"/>
      <c r="PC134" s="54"/>
      <c r="PD134" s="54"/>
      <c r="PE134" s="54"/>
      <c r="PF134" s="54"/>
      <c r="PG134" s="54"/>
      <c r="PH134" s="54"/>
      <c r="PI134" s="54"/>
      <c r="PJ134" s="54"/>
      <c r="PK134" s="54"/>
      <c r="PL134" s="54"/>
      <c r="PM134" s="54"/>
      <c r="PN134" s="54"/>
      <c r="PO134" s="54"/>
      <c r="PP134" s="54"/>
      <c r="PQ134" s="54"/>
      <c r="PR134" s="54"/>
      <c r="PS134" s="54"/>
      <c r="PT134" s="54"/>
      <c r="PU134" s="54"/>
      <c r="PV134" s="54"/>
      <c r="PW134" s="54"/>
      <c r="PX134" s="54"/>
      <c r="PY134" s="54"/>
      <c r="PZ134" s="54"/>
      <c r="QA134" s="54"/>
      <c r="QB134" s="54"/>
      <c r="QC134" s="54"/>
      <c r="QD134" s="54"/>
      <c r="QE134" s="54"/>
      <c r="QF134" s="54"/>
      <c r="QG134" s="54"/>
      <c r="QH134" s="54"/>
      <c r="QI134" s="54"/>
      <c r="QJ134" s="54"/>
      <c r="QK134" s="54"/>
      <c r="QL134" s="54"/>
      <c r="QM134" s="54"/>
      <c r="QN134" s="54"/>
      <c r="QO134" s="54"/>
      <c r="QP134" s="54"/>
      <c r="QQ134" s="54"/>
      <c r="QR134" s="54"/>
      <c r="QS134" s="54"/>
      <c r="QT134" s="54"/>
      <c r="QU134" s="54"/>
      <c r="QV134" s="54"/>
      <c r="QW134" s="54"/>
      <c r="QX134" s="54"/>
      <c r="QY134" s="54"/>
      <c r="QZ134" s="54"/>
      <c r="RA134" s="54"/>
      <c r="RB134" s="54"/>
      <c r="RC134" s="54"/>
      <c r="RD134" s="54"/>
      <c r="RE134" s="54"/>
      <c r="RF134" s="54"/>
      <c r="RG134" s="54"/>
      <c r="RH134" s="54"/>
      <c r="RI134" s="54"/>
      <c r="RJ134" s="54"/>
      <c r="RK134" s="54"/>
      <c r="RL134" s="54"/>
      <c r="RM134" s="54"/>
      <c r="RN134" s="54"/>
      <c r="RO134" s="54"/>
      <c r="RP134" s="54"/>
      <c r="RQ134" s="54"/>
      <c r="RR134" s="54"/>
      <c r="RS134" s="54"/>
      <c r="RT134" s="54"/>
      <c r="RU134" s="54"/>
      <c r="RV134" s="54"/>
      <c r="RW134" s="54"/>
      <c r="RX134" s="54"/>
      <c r="RY134" s="54"/>
      <c r="RZ134" s="54"/>
      <c r="SA134" s="54"/>
      <c r="SB134" s="54"/>
      <c r="SC134" s="54"/>
      <c r="SD134" s="54"/>
      <c r="SE134" s="54"/>
      <c r="SF134" s="54"/>
      <c r="SG134" s="54"/>
      <c r="SH134" s="54"/>
      <c r="SI134" s="54"/>
      <c r="SJ134" s="54"/>
      <c r="SK134" s="54"/>
      <c r="SL134" s="54"/>
      <c r="SM134" s="54"/>
      <c r="SN134" s="54"/>
      <c r="SO134" s="54"/>
      <c r="SP134" s="54"/>
      <c r="SQ134" s="54"/>
      <c r="SR134" s="54"/>
      <c r="SS134" s="54"/>
      <c r="ST134" s="54"/>
      <c r="SU134" s="54"/>
      <c r="SV134" s="54"/>
      <c r="SW134" s="54"/>
      <c r="SX134" s="54"/>
      <c r="SY134" s="54"/>
      <c r="SZ134" s="54"/>
      <c r="TA134" s="54"/>
      <c r="TB134" s="54"/>
      <c r="TC134" s="54"/>
      <c r="TD134" s="54"/>
      <c r="TE134" s="54"/>
      <c r="TF134" s="54"/>
      <c r="TG134" s="54"/>
      <c r="TH134" s="54"/>
      <c r="TI134" s="54"/>
      <c r="TJ134" s="54"/>
      <c r="TK134" s="54"/>
      <c r="TL134" s="54"/>
      <c r="TM134" s="54"/>
      <c r="TN134" s="54"/>
      <c r="TO134" s="54"/>
      <c r="TP134" s="54"/>
      <c r="TQ134" s="54"/>
      <c r="TR134" s="54"/>
      <c r="TS134" s="54"/>
      <c r="TT134" s="54"/>
      <c r="TU134" s="54"/>
      <c r="TV134" s="54"/>
      <c r="TW134" s="54"/>
      <c r="TX134" s="54"/>
      <c r="TY134" s="54"/>
      <c r="TZ134" s="54"/>
      <c r="UA134" s="54"/>
      <c r="UB134" s="54"/>
      <c r="UC134" s="54"/>
      <c r="UD134" s="54"/>
      <c r="UE134" s="54"/>
      <c r="UF134" s="54"/>
      <c r="UG134" s="54"/>
      <c r="UH134" s="54"/>
      <c r="UI134" s="54"/>
      <c r="UJ134" s="54"/>
      <c r="UK134" s="54"/>
      <c r="UL134" s="54"/>
      <c r="UM134" s="54"/>
      <c r="UN134" s="54"/>
      <c r="UO134" s="54"/>
      <c r="UP134" s="54"/>
      <c r="UQ134" s="54"/>
      <c r="UR134" s="54"/>
      <c r="US134" s="54"/>
      <c r="UT134" s="54"/>
      <c r="UU134" s="54"/>
      <c r="UV134" s="54"/>
      <c r="UW134" s="54"/>
      <c r="UX134" s="54"/>
      <c r="UY134" s="54"/>
      <c r="UZ134" s="54"/>
      <c r="VA134" s="54"/>
      <c r="VB134" s="54"/>
      <c r="VC134" s="54"/>
      <c r="VD134" s="54"/>
      <c r="VE134" s="54"/>
      <c r="VF134" s="54"/>
      <c r="VG134" s="54"/>
      <c r="VH134" s="54"/>
      <c r="VI134" s="54"/>
      <c r="VJ134" s="54"/>
      <c r="VK134" s="54"/>
      <c r="VL134" s="54"/>
      <c r="VM134" s="54"/>
      <c r="VN134" s="54"/>
      <c r="VO134" s="54"/>
      <c r="VP134" s="54"/>
      <c r="VQ134" s="54"/>
      <c r="VR134" s="54"/>
      <c r="VS134" s="54"/>
      <c r="VT134" s="54"/>
      <c r="VU134" s="54"/>
      <c r="VV134" s="54"/>
      <c r="VW134" s="54"/>
      <c r="VX134" s="54"/>
      <c r="VY134" s="54"/>
      <c r="VZ134" s="54"/>
      <c r="WA134" s="54"/>
      <c r="WB134" s="54"/>
      <c r="WC134" s="54"/>
      <c r="WD134" s="54"/>
      <c r="WE134" s="54"/>
      <c r="WF134" s="54"/>
      <c r="WG134" s="54"/>
      <c r="WH134" s="54"/>
      <c r="WI134" s="54"/>
      <c r="WJ134" s="54"/>
      <c r="WK134" s="54"/>
      <c r="WL134" s="54"/>
      <c r="WM134" s="54"/>
      <c r="WN134" s="54"/>
      <c r="WO134" s="54"/>
      <c r="WP134" s="54"/>
      <c r="WQ134" s="54"/>
      <c r="WR134" s="54"/>
      <c r="WS134" s="54"/>
      <c r="WT134" s="54"/>
      <c r="WU134" s="54"/>
    </row>
    <row r="135" spans="1:619" s="55" customFormat="1" x14ac:dyDescent="0.2">
      <c r="A135" s="54">
        <v>86.983240222999996</v>
      </c>
      <c r="B135" s="54">
        <v>3.8414709999999999E-3</v>
      </c>
      <c r="C135" s="54">
        <v>1.1833297E-2</v>
      </c>
      <c r="D135" s="54">
        <v>4.9278530000000003E-3</v>
      </c>
      <c r="E135" s="54">
        <v>4.8454020000000004E-3</v>
      </c>
      <c r="F135" s="54">
        <v>2.0032650000000002E-3</v>
      </c>
      <c r="G135" s="54">
        <v>7.5760840000000003E-3</v>
      </c>
      <c r="H135" s="54">
        <v>3.8856910000000001E-3</v>
      </c>
      <c r="I135" s="54">
        <v>8.7881699999999997E-3</v>
      </c>
      <c r="J135" s="54">
        <v>3.5723389999999999E-3</v>
      </c>
      <c r="K135" s="54">
        <v>6.7482080000000003E-3</v>
      </c>
      <c r="L135" s="54">
        <v>2.8881520000000002E-3</v>
      </c>
      <c r="M135" s="54">
        <v>7.4016949999999998E-3</v>
      </c>
      <c r="N135" s="54">
        <v>2.3931339999999999E-3</v>
      </c>
      <c r="O135" s="54">
        <v>7.2378829999999996E-3</v>
      </c>
      <c r="P135" s="54">
        <v>2.180057E-3</v>
      </c>
      <c r="Q135" s="54">
        <v>7.8283740000000008E-3</v>
      </c>
      <c r="R135" s="54">
        <v>4.25444E-3</v>
      </c>
      <c r="S135" s="54">
        <v>2.7537019999999998E-3</v>
      </c>
      <c r="T135" s="54">
        <v>9.5644449999999995E-3</v>
      </c>
      <c r="U135" s="54">
        <v>8.0385349999999994E-3</v>
      </c>
      <c r="V135" s="54">
        <v>7.6310470000000002E-3</v>
      </c>
      <c r="W135" s="54">
        <v>8.5076419999999993E-3</v>
      </c>
      <c r="X135" s="54">
        <v>1.3169395E-2</v>
      </c>
      <c r="Y135" s="54">
        <v>5.6844340000000004E-3</v>
      </c>
      <c r="Z135" s="54">
        <v>6.1940830000000004E-3</v>
      </c>
      <c r="AA135" s="54">
        <v>2.6621050000000001E-3</v>
      </c>
      <c r="AB135" s="54">
        <v>4.9361279999999997E-3</v>
      </c>
      <c r="AC135" s="54">
        <v>6.563363E-3</v>
      </c>
      <c r="AD135" s="54">
        <v>4.2192210000000004E-3</v>
      </c>
      <c r="AE135" s="54">
        <v>4.6993570000000004E-3</v>
      </c>
      <c r="AF135" s="54">
        <v>6.8172620000000001E-3</v>
      </c>
      <c r="AG135" s="54">
        <v>6.0353439999999998E-3</v>
      </c>
      <c r="AH135" s="54">
        <v>3.134777E-3</v>
      </c>
      <c r="AI135" s="54">
        <v>4.813683E-3</v>
      </c>
      <c r="AJ135" s="54">
        <v>1.8595720000000001E-3</v>
      </c>
      <c r="AK135" s="54">
        <v>1.911617E-3</v>
      </c>
      <c r="AL135" s="54">
        <v>3.1645850000000001E-3</v>
      </c>
      <c r="AM135" s="54">
        <v>7.6959849999999998E-3</v>
      </c>
      <c r="AN135" s="54">
        <v>3.8520619999999998E-3</v>
      </c>
      <c r="AO135" s="54">
        <v>7.6180299999999996E-3</v>
      </c>
      <c r="AP135" s="54">
        <v>1.742558E-3</v>
      </c>
      <c r="AQ135" s="54">
        <v>6.0547889999999997E-3</v>
      </c>
      <c r="AR135" s="54">
        <v>4.1910610000000003E-3</v>
      </c>
      <c r="AS135" s="54">
        <v>2.761941E-3</v>
      </c>
      <c r="AT135" s="54">
        <v>3.2791040000000001E-3</v>
      </c>
      <c r="AU135" s="54">
        <v>3.4393370000000002E-3</v>
      </c>
      <c r="AV135" s="54">
        <v>4.5298810000000004E-3</v>
      </c>
      <c r="AW135" s="54">
        <v>3.6901009999999999E-3</v>
      </c>
      <c r="AX135" s="54">
        <v>3.01528E-3</v>
      </c>
      <c r="AY135" s="54">
        <v>1.3108441E-2</v>
      </c>
      <c r="AZ135" s="54">
        <v>3.1102019999999998E-3</v>
      </c>
      <c r="BA135" s="54">
        <v>5.1363809999999998E-3</v>
      </c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  <c r="HU135" s="54"/>
      <c r="HV135" s="54"/>
      <c r="HW135" s="54"/>
      <c r="HX135" s="54"/>
      <c r="HY135" s="54"/>
      <c r="HZ135" s="54"/>
      <c r="IA135" s="54"/>
      <c r="IB135" s="54"/>
      <c r="IC135" s="54"/>
      <c r="ID135" s="54"/>
      <c r="IE135" s="54"/>
      <c r="IF135" s="54"/>
      <c r="IG135" s="54"/>
      <c r="IH135" s="54"/>
      <c r="II135" s="54"/>
      <c r="IJ135" s="54"/>
      <c r="IK135" s="54"/>
      <c r="IL135" s="54"/>
      <c r="IM135" s="54"/>
      <c r="IN135" s="54"/>
      <c r="IO135" s="54"/>
      <c r="IP135" s="54"/>
      <c r="IQ135" s="54"/>
      <c r="IR135" s="54"/>
      <c r="IS135" s="54"/>
      <c r="IT135" s="54"/>
      <c r="IU135" s="54"/>
      <c r="IV135" s="54"/>
      <c r="IW135" s="54"/>
      <c r="IX135" s="54"/>
      <c r="IY135" s="54"/>
      <c r="IZ135" s="54"/>
      <c r="JA135" s="54"/>
      <c r="JB135" s="54"/>
      <c r="JC135" s="54"/>
      <c r="JD135" s="54"/>
      <c r="JE135" s="54"/>
      <c r="JF135" s="54"/>
      <c r="JG135" s="54"/>
      <c r="JH135" s="54"/>
      <c r="JI135" s="54"/>
      <c r="JJ135" s="54"/>
      <c r="JK135" s="54"/>
      <c r="JL135" s="54"/>
      <c r="JM135" s="54"/>
      <c r="JN135" s="54"/>
      <c r="JO135" s="54"/>
      <c r="JP135" s="54"/>
      <c r="JQ135" s="54"/>
      <c r="JR135" s="54"/>
      <c r="JS135" s="54"/>
      <c r="JT135" s="54"/>
      <c r="JU135" s="54"/>
      <c r="JV135" s="54"/>
      <c r="JW135" s="54"/>
      <c r="JX135" s="54"/>
      <c r="JY135" s="54"/>
      <c r="JZ135" s="54"/>
      <c r="KA135" s="54"/>
      <c r="KB135" s="54"/>
      <c r="KC135" s="54"/>
      <c r="KD135" s="54"/>
      <c r="KE135" s="54"/>
      <c r="KF135" s="54"/>
      <c r="KG135" s="54"/>
      <c r="KH135" s="54"/>
      <c r="KI135" s="54"/>
      <c r="KJ135" s="54"/>
      <c r="KK135" s="54"/>
      <c r="KL135" s="54"/>
      <c r="KM135" s="54"/>
      <c r="KN135" s="54"/>
      <c r="KO135" s="54"/>
      <c r="KP135" s="54"/>
      <c r="KQ135" s="54"/>
      <c r="KR135" s="54"/>
      <c r="KS135" s="54"/>
      <c r="KT135" s="54"/>
      <c r="KU135" s="54"/>
      <c r="KV135" s="54"/>
      <c r="KW135" s="54"/>
      <c r="KX135" s="54"/>
      <c r="KY135" s="54"/>
      <c r="KZ135" s="54"/>
      <c r="LA135" s="54"/>
      <c r="LB135" s="54"/>
      <c r="LC135" s="54"/>
      <c r="LD135" s="54"/>
      <c r="LE135" s="54"/>
      <c r="LF135" s="54"/>
      <c r="LG135" s="54"/>
      <c r="LH135" s="54"/>
      <c r="LI135" s="54"/>
      <c r="LJ135" s="54"/>
      <c r="LK135" s="54"/>
      <c r="LL135" s="54"/>
      <c r="LM135" s="54"/>
      <c r="LN135" s="54"/>
      <c r="LO135" s="54"/>
      <c r="LP135" s="54"/>
      <c r="LQ135" s="54"/>
      <c r="LR135" s="54"/>
      <c r="LS135" s="54"/>
      <c r="LT135" s="54"/>
      <c r="LU135" s="54"/>
      <c r="LV135" s="54"/>
      <c r="LW135" s="54"/>
      <c r="LX135" s="54"/>
      <c r="LY135" s="54"/>
      <c r="LZ135" s="54"/>
      <c r="MA135" s="54"/>
      <c r="MB135" s="54"/>
      <c r="MC135" s="54"/>
      <c r="MD135" s="54"/>
      <c r="ME135" s="54"/>
      <c r="MF135" s="54"/>
      <c r="MG135" s="54"/>
      <c r="MH135" s="54"/>
      <c r="MI135" s="54"/>
      <c r="MJ135" s="54"/>
      <c r="MK135" s="54"/>
      <c r="ML135" s="54"/>
      <c r="MM135" s="54"/>
      <c r="MN135" s="54"/>
      <c r="MO135" s="54"/>
      <c r="MP135" s="54"/>
      <c r="MQ135" s="54"/>
      <c r="MR135" s="54"/>
      <c r="MS135" s="54"/>
      <c r="MT135" s="54"/>
      <c r="MU135" s="54"/>
      <c r="MV135" s="54"/>
      <c r="MW135" s="54"/>
      <c r="MX135" s="54"/>
      <c r="MY135" s="54"/>
      <c r="MZ135" s="54"/>
      <c r="NA135" s="54"/>
      <c r="NB135" s="54"/>
      <c r="NC135" s="54"/>
      <c r="ND135" s="54"/>
      <c r="NE135" s="54"/>
      <c r="NF135" s="54"/>
      <c r="NG135" s="54"/>
      <c r="NH135" s="54"/>
      <c r="NI135" s="54"/>
      <c r="NJ135" s="54"/>
      <c r="NK135" s="54"/>
      <c r="NL135" s="54"/>
      <c r="NM135" s="54"/>
      <c r="NN135" s="54"/>
      <c r="NO135" s="54"/>
      <c r="NP135" s="54"/>
      <c r="NQ135" s="54"/>
      <c r="NR135" s="54"/>
      <c r="NS135" s="54"/>
      <c r="NT135" s="54"/>
      <c r="NU135" s="54"/>
      <c r="NV135" s="54"/>
      <c r="NW135" s="54"/>
      <c r="NX135" s="54"/>
      <c r="NY135" s="54"/>
      <c r="NZ135" s="54"/>
      <c r="OA135" s="54"/>
      <c r="OB135" s="54"/>
      <c r="OC135" s="54"/>
      <c r="OD135" s="54"/>
      <c r="OE135" s="54"/>
      <c r="OF135" s="54"/>
      <c r="OG135" s="54"/>
      <c r="OH135" s="54"/>
      <c r="OI135" s="54"/>
      <c r="OJ135" s="54"/>
      <c r="OK135" s="54"/>
      <c r="OL135" s="54"/>
      <c r="OM135" s="54"/>
      <c r="ON135" s="54"/>
      <c r="OO135" s="54"/>
      <c r="OP135" s="54"/>
      <c r="OQ135" s="54"/>
      <c r="OR135" s="54"/>
      <c r="OS135" s="54"/>
      <c r="OT135" s="54"/>
      <c r="OU135" s="54"/>
      <c r="OV135" s="54"/>
      <c r="OW135" s="54"/>
      <c r="OX135" s="54"/>
      <c r="OY135" s="54"/>
      <c r="OZ135" s="54"/>
      <c r="PA135" s="54"/>
      <c r="PB135" s="54"/>
      <c r="PC135" s="54"/>
      <c r="PD135" s="54"/>
      <c r="PE135" s="54"/>
      <c r="PF135" s="54"/>
      <c r="PG135" s="54"/>
      <c r="PH135" s="54"/>
      <c r="PI135" s="54"/>
      <c r="PJ135" s="54"/>
      <c r="PK135" s="54"/>
      <c r="PL135" s="54"/>
      <c r="PM135" s="54"/>
      <c r="PN135" s="54"/>
      <c r="PO135" s="54"/>
      <c r="PP135" s="54"/>
      <c r="PQ135" s="54"/>
      <c r="PR135" s="54"/>
      <c r="PS135" s="54"/>
      <c r="PT135" s="54"/>
      <c r="PU135" s="54"/>
      <c r="PV135" s="54"/>
      <c r="PW135" s="54"/>
      <c r="PX135" s="54"/>
      <c r="PY135" s="54"/>
      <c r="PZ135" s="54"/>
      <c r="QA135" s="54"/>
      <c r="QB135" s="54"/>
      <c r="QC135" s="54"/>
      <c r="QD135" s="54"/>
      <c r="QE135" s="54"/>
      <c r="QF135" s="54"/>
      <c r="QG135" s="54"/>
      <c r="QH135" s="54"/>
      <c r="QI135" s="54"/>
      <c r="QJ135" s="54"/>
      <c r="QK135" s="54"/>
      <c r="QL135" s="54"/>
      <c r="QM135" s="54"/>
      <c r="QN135" s="54"/>
      <c r="QO135" s="54"/>
      <c r="QP135" s="54"/>
      <c r="QQ135" s="54"/>
      <c r="QR135" s="54"/>
      <c r="QS135" s="54"/>
      <c r="QT135" s="54"/>
      <c r="QU135" s="54"/>
      <c r="QV135" s="54"/>
      <c r="QW135" s="54"/>
      <c r="QX135" s="54"/>
      <c r="QY135" s="54"/>
      <c r="QZ135" s="54"/>
      <c r="RA135" s="54"/>
      <c r="RB135" s="54"/>
      <c r="RC135" s="54"/>
      <c r="RD135" s="54"/>
      <c r="RE135" s="54"/>
      <c r="RF135" s="54"/>
      <c r="RG135" s="54"/>
      <c r="RH135" s="54"/>
      <c r="RI135" s="54"/>
      <c r="RJ135" s="54"/>
      <c r="RK135" s="54"/>
      <c r="RL135" s="54"/>
      <c r="RM135" s="54"/>
      <c r="RN135" s="54"/>
      <c r="RO135" s="54"/>
      <c r="RP135" s="54"/>
      <c r="RQ135" s="54"/>
      <c r="RR135" s="54"/>
      <c r="RS135" s="54"/>
      <c r="RT135" s="54"/>
      <c r="RU135" s="54"/>
      <c r="RV135" s="54"/>
      <c r="RW135" s="54"/>
      <c r="RX135" s="54"/>
      <c r="RY135" s="54"/>
      <c r="RZ135" s="54"/>
      <c r="SA135" s="54"/>
      <c r="SB135" s="54"/>
      <c r="SC135" s="54"/>
      <c r="SD135" s="54"/>
      <c r="SE135" s="54"/>
      <c r="SF135" s="54"/>
      <c r="SG135" s="54"/>
      <c r="SH135" s="54"/>
      <c r="SI135" s="54"/>
      <c r="SJ135" s="54"/>
      <c r="SK135" s="54"/>
      <c r="SL135" s="54"/>
      <c r="SM135" s="54"/>
      <c r="SN135" s="54"/>
      <c r="SO135" s="54"/>
      <c r="SP135" s="54"/>
      <c r="SQ135" s="54"/>
      <c r="SR135" s="54"/>
      <c r="SS135" s="54"/>
      <c r="ST135" s="54"/>
      <c r="SU135" s="54"/>
      <c r="SV135" s="54"/>
      <c r="SW135" s="54"/>
      <c r="SX135" s="54"/>
      <c r="SY135" s="54"/>
      <c r="SZ135" s="54"/>
      <c r="TA135" s="54"/>
      <c r="TB135" s="54"/>
      <c r="TC135" s="54"/>
      <c r="TD135" s="54"/>
      <c r="TE135" s="54"/>
      <c r="TF135" s="54"/>
      <c r="TG135" s="54"/>
      <c r="TH135" s="54"/>
      <c r="TI135" s="54"/>
      <c r="TJ135" s="54"/>
      <c r="TK135" s="54"/>
      <c r="TL135" s="54"/>
      <c r="TM135" s="54"/>
      <c r="TN135" s="54"/>
      <c r="TO135" s="54"/>
      <c r="TP135" s="54"/>
      <c r="TQ135" s="54"/>
      <c r="TR135" s="54"/>
      <c r="TS135" s="54"/>
      <c r="TT135" s="54"/>
      <c r="TU135" s="54"/>
      <c r="TV135" s="54"/>
      <c r="TW135" s="54"/>
      <c r="TX135" s="54"/>
      <c r="TY135" s="54"/>
      <c r="TZ135" s="54"/>
      <c r="UA135" s="54"/>
      <c r="UB135" s="54"/>
      <c r="UC135" s="54"/>
      <c r="UD135" s="54"/>
      <c r="UE135" s="54"/>
      <c r="UF135" s="54"/>
      <c r="UG135" s="54"/>
      <c r="UH135" s="54"/>
      <c r="UI135" s="54"/>
      <c r="UJ135" s="54"/>
      <c r="UK135" s="54"/>
      <c r="UL135" s="54"/>
      <c r="UM135" s="54"/>
      <c r="UN135" s="54"/>
      <c r="UO135" s="54"/>
      <c r="UP135" s="54"/>
      <c r="UQ135" s="54"/>
      <c r="UR135" s="54"/>
      <c r="US135" s="54"/>
      <c r="UT135" s="54"/>
      <c r="UU135" s="54"/>
      <c r="UV135" s="54"/>
      <c r="UW135" s="54"/>
      <c r="UX135" s="54"/>
      <c r="UY135" s="54"/>
      <c r="UZ135" s="54"/>
      <c r="VA135" s="54"/>
      <c r="VB135" s="54"/>
      <c r="VC135" s="54"/>
      <c r="VD135" s="54"/>
      <c r="VE135" s="54"/>
      <c r="VF135" s="54"/>
      <c r="VG135" s="54"/>
      <c r="VH135" s="54"/>
      <c r="VI135" s="54"/>
      <c r="VJ135" s="54"/>
      <c r="VK135" s="54"/>
      <c r="VL135" s="54"/>
      <c r="VM135" s="54"/>
      <c r="VN135" s="54"/>
      <c r="VO135" s="54"/>
      <c r="VP135" s="54"/>
      <c r="VQ135" s="54"/>
      <c r="VR135" s="54"/>
      <c r="VS135" s="54"/>
      <c r="VT135" s="54"/>
      <c r="VU135" s="54"/>
      <c r="VV135" s="54"/>
      <c r="VW135" s="54"/>
      <c r="VX135" s="54"/>
      <c r="VY135" s="54"/>
      <c r="VZ135" s="54"/>
      <c r="WA135" s="54"/>
      <c r="WB135" s="54"/>
      <c r="WC135" s="54"/>
      <c r="WD135" s="54"/>
      <c r="WE135" s="54"/>
      <c r="WF135" s="54"/>
      <c r="WG135" s="54"/>
      <c r="WH135" s="54"/>
      <c r="WI135" s="54"/>
      <c r="WJ135" s="54"/>
      <c r="WK135" s="54"/>
      <c r="WL135" s="54"/>
      <c r="WM135" s="54"/>
      <c r="WN135" s="54"/>
      <c r="WO135" s="54"/>
      <c r="WP135" s="54"/>
      <c r="WQ135" s="54"/>
      <c r="WR135" s="54"/>
      <c r="WS135" s="54"/>
      <c r="WT135" s="54"/>
      <c r="WU135" s="54"/>
    </row>
    <row r="136" spans="1:619" s="55" customFormat="1" x14ac:dyDescent="0.2">
      <c r="A136" s="55">
        <v>87.988826816</v>
      </c>
      <c r="B136" s="55">
        <v>3.7121670000000002E-3</v>
      </c>
      <c r="C136" s="55">
        <v>1.1206351E-2</v>
      </c>
      <c r="D136" s="55">
        <v>5.1841159999999999E-3</v>
      </c>
      <c r="E136" s="55">
        <v>4.8546079999999998E-3</v>
      </c>
      <c r="F136" s="55">
        <v>2.5081090000000001E-3</v>
      </c>
      <c r="G136" s="55">
        <v>9.4555760000000003E-3</v>
      </c>
      <c r="H136" s="55">
        <v>3.9965900000000004E-3</v>
      </c>
      <c r="I136" s="55">
        <v>8.5882630000000005E-3</v>
      </c>
      <c r="J136" s="55">
        <v>3.450271E-3</v>
      </c>
      <c r="K136" s="55">
        <v>7.6873619999999997E-3</v>
      </c>
      <c r="L136" s="55">
        <v>3.1317620000000002E-3</v>
      </c>
      <c r="M136" s="55">
        <v>8.0702800000000009E-3</v>
      </c>
      <c r="N136" s="55">
        <v>2.4159139999999999E-3</v>
      </c>
      <c r="O136" s="55">
        <v>6.7966839999999999E-3</v>
      </c>
      <c r="P136" s="55">
        <v>2.2907159999999999E-3</v>
      </c>
      <c r="Q136" s="55">
        <v>7.9139009999999992E-3</v>
      </c>
      <c r="R136" s="55">
        <v>4.4418039999999997E-3</v>
      </c>
      <c r="S136" s="55">
        <v>2.6518539999999999E-3</v>
      </c>
      <c r="T136" s="55">
        <v>9.7279659999999993E-3</v>
      </c>
      <c r="U136" s="55">
        <v>7.4764849999999997E-3</v>
      </c>
      <c r="V136" s="55">
        <v>7.6820450000000002E-3</v>
      </c>
      <c r="W136" s="55">
        <v>9.9943259999999996E-3</v>
      </c>
      <c r="X136" s="55">
        <v>1.306096E-2</v>
      </c>
      <c r="Y136" s="55">
        <v>5.4445730000000003E-3</v>
      </c>
      <c r="Z136" s="55">
        <v>6.2008719999999996E-3</v>
      </c>
      <c r="AA136" s="55">
        <v>2.4974709999999998E-3</v>
      </c>
      <c r="AB136" s="55">
        <v>5.0276369999999997E-3</v>
      </c>
      <c r="AC136" s="55">
        <v>7.098432E-3</v>
      </c>
      <c r="AD136" s="55">
        <v>4.1490989999999998E-3</v>
      </c>
      <c r="AE136" s="55">
        <v>4.5734809999999999E-3</v>
      </c>
      <c r="AF136" s="55">
        <v>6.7504169999999999E-3</v>
      </c>
      <c r="AG136" s="55">
        <v>6.2973489999999998E-3</v>
      </c>
      <c r="AH136" s="55">
        <v>3.2686759999999999E-3</v>
      </c>
      <c r="AI136" s="55">
        <v>5.2244379999999997E-3</v>
      </c>
      <c r="AJ136" s="55">
        <v>2.062838E-3</v>
      </c>
      <c r="AK136" s="55">
        <v>2.1190290000000001E-3</v>
      </c>
      <c r="AL136" s="55">
        <v>3.1368250000000002E-3</v>
      </c>
      <c r="AM136" s="55">
        <v>1.0087262E-2</v>
      </c>
      <c r="AN136" s="55">
        <v>3.8858539999999998E-3</v>
      </c>
      <c r="AO136" s="55">
        <v>8.6626359999999996E-3</v>
      </c>
      <c r="AP136" s="55">
        <v>1.726497E-3</v>
      </c>
      <c r="AQ136" s="55">
        <v>6.4970440000000004E-3</v>
      </c>
      <c r="AR136" s="55">
        <v>4.1083860000000003E-3</v>
      </c>
      <c r="AS136" s="55">
        <v>2.7933839999999999E-3</v>
      </c>
      <c r="AT136" s="55">
        <v>3.3510200000000001E-3</v>
      </c>
      <c r="AU136" s="55">
        <v>3.524016E-3</v>
      </c>
      <c r="AV136" s="55">
        <v>4.3805370000000003E-3</v>
      </c>
      <c r="AW136" s="55">
        <v>3.7151240000000002E-3</v>
      </c>
      <c r="AX136" s="55">
        <v>3.6265709999999999E-3</v>
      </c>
      <c r="AY136" s="55">
        <v>1.319569E-2</v>
      </c>
      <c r="AZ136" s="55">
        <v>3.1227080000000001E-3</v>
      </c>
      <c r="BA136" s="55">
        <v>4.9871439999999998E-3</v>
      </c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54"/>
      <c r="HV136" s="54"/>
      <c r="HW136" s="54"/>
      <c r="HX136" s="54"/>
      <c r="HY136" s="54"/>
      <c r="HZ136" s="54"/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/>
      <c r="IS136" s="54"/>
      <c r="IT136" s="54"/>
      <c r="IU136" s="54"/>
      <c r="IV136" s="54"/>
      <c r="IW136" s="54"/>
      <c r="IX136" s="54"/>
      <c r="IY136" s="54"/>
      <c r="IZ136" s="54"/>
      <c r="JA136" s="54"/>
      <c r="JB136" s="54"/>
      <c r="JC136" s="54"/>
      <c r="JD136" s="54"/>
      <c r="JE136" s="54"/>
      <c r="JF136" s="54"/>
      <c r="JG136" s="54"/>
      <c r="JH136" s="54"/>
      <c r="JI136" s="54"/>
      <c r="JJ136" s="54"/>
      <c r="JK136" s="54"/>
      <c r="JL136" s="54"/>
      <c r="JM136" s="54"/>
      <c r="JN136" s="54"/>
      <c r="JO136" s="54"/>
      <c r="JP136" s="54"/>
      <c r="JQ136" s="54"/>
      <c r="JR136" s="54"/>
      <c r="JS136" s="54"/>
      <c r="JT136" s="54"/>
      <c r="JU136" s="54"/>
      <c r="JV136" s="54"/>
      <c r="JW136" s="54"/>
      <c r="JX136" s="54"/>
      <c r="JY136" s="54"/>
      <c r="JZ136" s="54"/>
      <c r="KA136" s="54"/>
      <c r="KB136" s="54"/>
      <c r="KC136" s="54"/>
      <c r="KD136" s="54"/>
      <c r="KE136" s="54"/>
      <c r="KF136" s="54"/>
      <c r="KG136" s="54"/>
      <c r="KH136" s="54"/>
      <c r="KI136" s="54"/>
      <c r="KJ136" s="54"/>
      <c r="KK136" s="54"/>
      <c r="KL136" s="54"/>
      <c r="KM136" s="54"/>
      <c r="KN136" s="54"/>
      <c r="KO136" s="54"/>
      <c r="KP136" s="54"/>
      <c r="KQ136" s="54"/>
      <c r="KR136" s="54"/>
      <c r="KS136" s="54"/>
      <c r="KT136" s="54"/>
      <c r="KU136" s="54"/>
      <c r="KV136" s="54"/>
      <c r="KW136" s="54"/>
      <c r="KX136" s="54"/>
      <c r="KY136" s="54"/>
      <c r="KZ136" s="54"/>
      <c r="LA136" s="54"/>
      <c r="LB136" s="54"/>
      <c r="LC136" s="54"/>
      <c r="LD136" s="54"/>
      <c r="LE136" s="54"/>
      <c r="LF136" s="54"/>
      <c r="LG136" s="54"/>
      <c r="LH136" s="54"/>
      <c r="LI136" s="54"/>
      <c r="LJ136" s="54"/>
      <c r="LK136" s="54"/>
      <c r="LL136" s="54"/>
      <c r="LM136" s="54"/>
      <c r="LN136" s="54"/>
      <c r="LO136" s="54"/>
      <c r="LP136" s="54"/>
      <c r="LQ136" s="54"/>
      <c r="LR136" s="54"/>
      <c r="LS136" s="54"/>
      <c r="LT136" s="54"/>
      <c r="LU136" s="54"/>
      <c r="LV136" s="54"/>
      <c r="LW136" s="54"/>
      <c r="LX136" s="54"/>
      <c r="LY136" s="54"/>
      <c r="LZ136" s="54"/>
      <c r="MA136" s="54"/>
      <c r="MB136" s="54"/>
      <c r="MC136" s="54"/>
      <c r="MD136" s="54"/>
      <c r="ME136" s="54"/>
      <c r="MF136" s="54"/>
      <c r="MG136" s="54"/>
      <c r="MH136" s="54"/>
      <c r="MI136" s="54"/>
      <c r="MJ136" s="54"/>
      <c r="MK136" s="54"/>
      <c r="ML136" s="54"/>
      <c r="MM136" s="54"/>
      <c r="MN136" s="54"/>
      <c r="MO136" s="54"/>
      <c r="MP136" s="54"/>
      <c r="MQ136" s="54"/>
      <c r="MR136" s="54"/>
      <c r="MS136" s="54"/>
      <c r="MT136" s="54"/>
      <c r="MU136" s="54"/>
      <c r="MV136" s="54"/>
      <c r="MW136" s="54"/>
      <c r="MX136" s="54"/>
      <c r="MY136" s="54"/>
      <c r="MZ136" s="54"/>
      <c r="NA136" s="54"/>
      <c r="NB136" s="54"/>
      <c r="NC136" s="54"/>
      <c r="ND136" s="54"/>
      <c r="NE136" s="54"/>
      <c r="NF136" s="54"/>
      <c r="NG136" s="54"/>
      <c r="NH136" s="54"/>
      <c r="NI136" s="54"/>
      <c r="NJ136" s="54"/>
      <c r="NK136" s="54"/>
      <c r="NL136" s="54"/>
      <c r="NM136" s="54"/>
      <c r="NN136" s="54"/>
      <c r="NO136" s="54"/>
      <c r="NP136" s="54"/>
      <c r="NQ136" s="54"/>
      <c r="NR136" s="54"/>
      <c r="NS136" s="54"/>
      <c r="NT136" s="54"/>
      <c r="NU136" s="54"/>
      <c r="NV136" s="54"/>
      <c r="NW136" s="54"/>
      <c r="NX136" s="54"/>
      <c r="NY136" s="54"/>
      <c r="NZ136" s="54"/>
      <c r="OA136" s="54"/>
      <c r="OB136" s="54"/>
      <c r="OC136" s="54"/>
      <c r="OD136" s="54"/>
      <c r="OE136" s="54"/>
      <c r="OF136" s="54"/>
      <c r="OG136" s="54"/>
      <c r="OH136" s="54"/>
      <c r="OI136" s="54"/>
      <c r="OJ136" s="54"/>
      <c r="OK136" s="54"/>
      <c r="OL136" s="54"/>
      <c r="OM136" s="54"/>
      <c r="ON136" s="54"/>
      <c r="OO136" s="54"/>
      <c r="OP136" s="54"/>
      <c r="OQ136" s="54"/>
      <c r="OR136" s="54"/>
      <c r="OS136" s="54"/>
      <c r="OT136" s="54"/>
      <c r="OU136" s="54"/>
      <c r="OV136" s="54"/>
      <c r="OW136" s="54"/>
      <c r="OX136" s="54"/>
      <c r="OY136" s="54"/>
      <c r="OZ136" s="54"/>
      <c r="PA136" s="54"/>
      <c r="PB136" s="54"/>
      <c r="PC136" s="54"/>
      <c r="PD136" s="54"/>
      <c r="PE136" s="54"/>
      <c r="PF136" s="54"/>
      <c r="PG136" s="54"/>
      <c r="PH136" s="54"/>
      <c r="PI136" s="54"/>
      <c r="PJ136" s="54"/>
      <c r="PK136" s="54"/>
      <c r="PL136" s="54"/>
      <c r="PM136" s="54"/>
      <c r="PN136" s="54"/>
      <c r="PO136" s="54"/>
      <c r="PP136" s="54"/>
      <c r="PQ136" s="54"/>
      <c r="PR136" s="54"/>
      <c r="PS136" s="54"/>
      <c r="PT136" s="54"/>
      <c r="PU136" s="54"/>
      <c r="PV136" s="54"/>
      <c r="PW136" s="54"/>
      <c r="PX136" s="54"/>
      <c r="PY136" s="54"/>
      <c r="PZ136" s="54"/>
      <c r="QA136" s="54"/>
      <c r="QB136" s="54"/>
      <c r="QC136" s="54"/>
      <c r="QD136" s="54"/>
      <c r="QE136" s="54"/>
      <c r="QF136" s="54"/>
      <c r="QG136" s="54"/>
      <c r="QH136" s="54"/>
      <c r="QI136" s="54"/>
      <c r="QJ136" s="54"/>
      <c r="QK136" s="54"/>
      <c r="QL136" s="54"/>
      <c r="QM136" s="54"/>
      <c r="QN136" s="54"/>
      <c r="QO136" s="54"/>
      <c r="QP136" s="54"/>
      <c r="QQ136" s="54"/>
      <c r="QR136" s="54"/>
      <c r="QS136" s="54"/>
      <c r="QT136" s="54"/>
      <c r="QU136" s="54"/>
      <c r="QV136" s="54"/>
      <c r="QW136" s="54"/>
      <c r="QX136" s="54"/>
      <c r="QY136" s="54"/>
      <c r="QZ136" s="54"/>
      <c r="RA136" s="54"/>
      <c r="RB136" s="54"/>
      <c r="RC136" s="54"/>
      <c r="RD136" s="54"/>
      <c r="RE136" s="54"/>
      <c r="RF136" s="54"/>
      <c r="RG136" s="54"/>
      <c r="RH136" s="54"/>
      <c r="RI136" s="54"/>
      <c r="RJ136" s="54"/>
      <c r="RK136" s="54"/>
      <c r="RL136" s="54"/>
      <c r="RM136" s="54"/>
      <c r="RN136" s="54"/>
      <c r="RO136" s="54"/>
      <c r="RP136" s="54"/>
      <c r="RQ136" s="54"/>
      <c r="RR136" s="54"/>
      <c r="RS136" s="54"/>
      <c r="RT136" s="54"/>
      <c r="RU136" s="54"/>
      <c r="RV136" s="54"/>
      <c r="RW136" s="54"/>
      <c r="RX136" s="54"/>
      <c r="RY136" s="54"/>
      <c r="RZ136" s="54"/>
      <c r="SA136" s="54"/>
      <c r="SB136" s="54"/>
      <c r="SC136" s="54"/>
      <c r="SD136" s="54"/>
      <c r="SE136" s="54"/>
      <c r="SF136" s="54"/>
      <c r="SG136" s="54"/>
      <c r="SH136" s="54"/>
      <c r="SI136" s="54"/>
      <c r="SJ136" s="54"/>
      <c r="SK136" s="54"/>
      <c r="SL136" s="54"/>
      <c r="SM136" s="54"/>
      <c r="SN136" s="54"/>
      <c r="SO136" s="54"/>
      <c r="SP136" s="54"/>
      <c r="SQ136" s="54"/>
      <c r="SR136" s="54"/>
      <c r="SS136" s="54"/>
      <c r="ST136" s="54"/>
      <c r="SU136" s="54"/>
      <c r="SV136" s="54"/>
      <c r="SW136" s="54"/>
      <c r="SX136" s="54"/>
      <c r="SY136" s="54"/>
      <c r="SZ136" s="54"/>
      <c r="TA136" s="54"/>
      <c r="TB136" s="54"/>
      <c r="TC136" s="54"/>
      <c r="TD136" s="54"/>
      <c r="TE136" s="54"/>
      <c r="TF136" s="54"/>
      <c r="TG136" s="54"/>
      <c r="TH136" s="54"/>
      <c r="TI136" s="54"/>
      <c r="TJ136" s="54"/>
      <c r="TK136" s="54"/>
      <c r="TL136" s="54"/>
      <c r="TM136" s="54"/>
      <c r="TN136" s="54"/>
      <c r="TO136" s="54"/>
      <c r="TP136" s="54"/>
      <c r="TQ136" s="54"/>
      <c r="TR136" s="54"/>
      <c r="TS136" s="54"/>
      <c r="TT136" s="54"/>
      <c r="TU136" s="54"/>
      <c r="TV136" s="54"/>
      <c r="TW136" s="54"/>
      <c r="TX136" s="54"/>
      <c r="TY136" s="54"/>
      <c r="TZ136" s="54"/>
      <c r="UA136" s="54"/>
      <c r="UB136" s="54"/>
      <c r="UC136" s="54"/>
      <c r="UD136" s="54"/>
      <c r="UE136" s="54"/>
      <c r="UF136" s="54"/>
      <c r="UG136" s="54"/>
      <c r="UH136" s="54"/>
      <c r="UI136" s="54"/>
      <c r="UJ136" s="54"/>
      <c r="UK136" s="54"/>
      <c r="UL136" s="54"/>
      <c r="UM136" s="54"/>
      <c r="UN136" s="54"/>
      <c r="UO136" s="54"/>
      <c r="UP136" s="54"/>
      <c r="UQ136" s="54"/>
      <c r="UR136" s="54"/>
      <c r="US136" s="54"/>
      <c r="UT136" s="54"/>
      <c r="UU136" s="54"/>
      <c r="UV136" s="54"/>
      <c r="UW136" s="54"/>
      <c r="UX136" s="54"/>
      <c r="UY136" s="54"/>
      <c r="UZ136" s="54"/>
      <c r="VA136" s="54"/>
      <c r="VB136" s="54"/>
      <c r="VC136" s="54"/>
      <c r="VD136" s="54"/>
      <c r="VE136" s="54"/>
      <c r="VF136" s="54"/>
      <c r="VG136" s="54"/>
      <c r="VH136" s="54"/>
      <c r="VI136" s="54"/>
      <c r="VJ136" s="54"/>
      <c r="VK136" s="54"/>
      <c r="VL136" s="54"/>
      <c r="VM136" s="54"/>
      <c r="VN136" s="54"/>
      <c r="VO136" s="54"/>
      <c r="VP136" s="54"/>
      <c r="VQ136" s="54"/>
      <c r="VR136" s="54"/>
      <c r="VS136" s="54"/>
      <c r="VT136" s="54"/>
      <c r="VU136" s="54"/>
      <c r="VV136" s="54"/>
      <c r="VW136" s="54"/>
      <c r="VX136" s="54"/>
      <c r="VY136" s="54"/>
      <c r="VZ136" s="54"/>
      <c r="WA136" s="54"/>
      <c r="WB136" s="54"/>
      <c r="WC136" s="54"/>
      <c r="WD136" s="54"/>
      <c r="WE136" s="54"/>
      <c r="WF136" s="54"/>
      <c r="WG136" s="54"/>
      <c r="WH136" s="54"/>
      <c r="WI136" s="54"/>
      <c r="WJ136" s="54"/>
      <c r="WK136" s="54"/>
      <c r="WL136" s="54"/>
      <c r="WM136" s="54"/>
      <c r="WN136" s="54"/>
      <c r="WO136" s="54"/>
      <c r="WP136" s="54"/>
      <c r="WQ136" s="54"/>
      <c r="WR136" s="54"/>
      <c r="WS136" s="54"/>
      <c r="WT136" s="54"/>
      <c r="WU136" s="54"/>
    </row>
    <row r="137" spans="1:619" s="55" customFormat="1" x14ac:dyDescent="0.2">
      <c r="A137" s="55">
        <v>88.994413408</v>
      </c>
      <c r="B137" s="55">
        <v>3.4567909999999999E-3</v>
      </c>
      <c r="C137" s="55">
        <v>9.2805509999999997E-3</v>
      </c>
      <c r="D137" s="55">
        <v>5.1847480000000003E-3</v>
      </c>
      <c r="E137" s="55">
        <v>4.8141549999999996E-3</v>
      </c>
      <c r="F137" s="55">
        <v>2.5463870000000002E-3</v>
      </c>
      <c r="G137" s="55">
        <v>9.1597720000000001E-3</v>
      </c>
      <c r="H137" s="55">
        <v>4.0562549999999999E-3</v>
      </c>
      <c r="I137" s="55">
        <v>7.1131609999999998E-3</v>
      </c>
      <c r="J137" s="55">
        <v>3.5070650000000002E-3</v>
      </c>
      <c r="K137" s="55">
        <v>7.6664999999999997E-3</v>
      </c>
      <c r="L137" s="55">
        <v>3.0132420000000002E-3</v>
      </c>
      <c r="M137" s="55">
        <v>8.5470340000000002E-3</v>
      </c>
      <c r="N137" s="55">
        <v>2.2860910000000001E-3</v>
      </c>
      <c r="O137" s="55">
        <v>6.5761159999999999E-3</v>
      </c>
      <c r="P137" s="55">
        <v>1.9086089999999999E-3</v>
      </c>
      <c r="Q137" s="55">
        <v>7.1672300000000001E-3</v>
      </c>
      <c r="R137" s="55">
        <v>4.3367730000000004E-3</v>
      </c>
      <c r="S137" s="55">
        <v>2.4667619999999999E-3</v>
      </c>
      <c r="T137" s="55">
        <v>9.9459539999999999E-3</v>
      </c>
      <c r="U137" s="55">
        <v>7.4570130000000002E-3</v>
      </c>
      <c r="V137" s="55">
        <v>7.6448979999999998E-3</v>
      </c>
      <c r="W137" s="55">
        <v>1.0806367000000001E-2</v>
      </c>
      <c r="X137" s="55">
        <v>1.0685606E-2</v>
      </c>
      <c r="Y137" s="55">
        <v>5.8166310000000001E-3</v>
      </c>
      <c r="Z137" s="55">
        <v>5.3802229999999999E-3</v>
      </c>
      <c r="AA137" s="55">
        <v>2.5001699999999999E-3</v>
      </c>
      <c r="AB137" s="55">
        <v>5.070756E-3</v>
      </c>
      <c r="AC137" s="55">
        <v>7.240415E-3</v>
      </c>
      <c r="AD137" s="55">
        <v>3.8300790000000001E-3</v>
      </c>
      <c r="AE137" s="55">
        <v>4.4078909999999997E-3</v>
      </c>
      <c r="AF137" s="55">
        <v>6.1669150000000002E-3</v>
      </c>
      <c r="AG137" s="55">
        <v>6.5730820000000001E-3</v>
      </c>
      <c r="AH137" s="55">
        <v>3.046988E-3</v>
      </c>
      <c r="AI137" s="55">
        <v>2.349154E-3</v>
      </c>
      <c r="AJ137" s="55">
        <v>1.6955399999999999E-3</v>
      </c>
      <c r="AK137" s="55">
        <v>2.0388649999999999E-3</v>
      </c>
      <c r="AL137" s="55">
        <v>3.1599620000000001E-3</v>
      </c>
      <c r="AM137" s="55">
        <v>1.2672239E-2</v>
      </c>
      <c r="AN137" s="55">
        <v>3.2747710000000001E-3</v>
      </c>
      <c r="AO137" s="55">
        <v>9.0240500000000005E-3</v>
      </c>
      <c r="AP137" s="55">
        <v>1.5706610000000001E-3</v>
      </c>
      <c r="AQ137" s="55">
        <v>5.8430340000000004E-3</v>
      </c>
      <c r="AR137" s="55">
        <v>3.7362490000000001E-3</v>
      </c>
      <c r="AS137" s="55">
        <v>2.5624049999999998E-3</v>
      </c>
      <c r="AT137" s="55">
        <v>3.47226E-3</v>
      </c>
      <c r="AU137" s="55">
        <v>3.433752E-3</v>
      </c>
      <c r="AV137" s="55">
        <v>4.2301300000000003E-3</v>
      </c>
      <c r="AW137" s="55">
        <v>1.4265949999999999E-3</v>
      </c>
      <c r="AX137" s="55">
        <v>3.451085E-3</v>
      </c>
      <c r="AY137" s="55">
        <v>1.3165688E-2</v>
      </c>
      <c r="AZ137" s="55">
        <v>2.810079E-3</v>
      </c>
      <c r="BA137" s="55">
        <v>4.8104539999999996E-3</v>
      </c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  <c r="HU137" s="54"/>
      <c r="HV137" s="54"/>
      <c r="HW137" s="54"/>
      <c r="HX137" s="54"/>
      <c r="HY137" s="54"/>
      <c r="HZ137" s="54"/>
      <c r="IA137" s="54"/>
      <c r="IB137" s="54"/>
      <c r="IC137" s="54"/>
      <c r="ID137" s="54"/>
      <c r="IE137" s="54"/>
      <c r="IF137" s="54"/>
      <c r="IG137" s="54"/>
      <c r="IH137" s="54"/>
      <c r="II137" s="54"/>
      <c r="IJ137" s="54"/>
      <c r="IK137" s="54"/>
      <c r="IL137" s="54"/>
      <c r="IM137" s="54"/>
      <c r="IN137" s="54"/>
      <c r="IO137" s="54"/>
      <c r="IP137" s="54"/>
      <c r="IQ137" s="54"/>
      <c r="IR137" s="54"/>
      <c r="IS137" s="54"/>
      <c r="IT137" s="54"/>
      <c r="IU137" s="54"/>
      <c r="IV137" s="54"/>
      <c r="IW137" s="54"/>
      <c r="IX137" s="54"/>
      <c r="IY137" s="54"/>
      <c r="IZ137" s="54"/>
      <c r="JA137" s="54"/>
      <c r="JB137" s="54"/>
      <c r="JC137" s="54"/>
      <c r="JD137" s="54"/>
      <c r="JE137" s="54"/>
      <c r="JF137" s="54"/>
      <c r="JG137" s="54"/>
      <c r="JH137" s="54"/>
      <c r="JI137" s="54"/>
      <c r="JJ137" s="54"/>
      <c r="JK137" s="54"/>
      <c r="JL137" s="54"/>
      <c r="JM137" s="54"/>
      <c r="JN137" s="54"/>
      <c r="JO137" s="54"/>
      <c r="JP137" s="54"/>
      <c r="JQ137" s="54"/>
      <c r="JR137" s="54"/>
      <c r="JS137" s="54"/>
      <c r="JT137" s="54"/>
      <c r="JU137" s="54"/>
      <c r="JV137" s="54"/>
      <c r="JW137" s="54"/>
      <c r="JX137" s="54"/>
      <c r="JY137" s="54"/>
      <c r="JZ137" s="54"/>
      <c r="KA137" s="54"/>
      <c r="KB137" s="54"/>
      <c r="KC137" s="54"/>
      <c r="KD137" s="54"/>
      <c r="KE137" s="54"/>
      <c r="KF137" s="54"/>
      <c r="KG137" s="54"/>
      <c r="KH137" s="54"/>
      <c r="KI137" s="54"/>
      <c r="KJ137" s="54"/>
      <c r="KK137" s="54"/>
      <c r="KL137" s="54"/>
      <c r="KM137" s="54"/>
      <c r="KN137" s="54"/>
      <c r="KO137" s="54"/>
      <c r="KP137" s="54"/>
      <c r="KQ137" s="54"/>
      <c r="KR137" s="54"/>
      <c r="KS137" s="54"/>
      <c r="KT137" s="54"/>
      <c r="KU137" s="54"/>
      <c r="KV137" s="54"/>
      <c r="KW137" s="54"/>
      <c r="KX137" s="54"/>
      <c r="KY137" s="54"/>
      <c r="KZ137" s="54"/>
      <c r="LA137" s="54"/>
      <c r="LB137" s="54"/>
      <c r="LC137" s="54"/>
      <c r="LD137" s="54"/>
      <c r="LE137" s="54"/>
      <c r="LF137" s="54"/>
      <c r="LG137" s="54"/>
      <c r="LH137" s="54"/>
      <c r="LI137" s="54"/>
      <c r="LJ137" s="54"/>
      <c r="LK137" s="54"/>
      <c r="LL137" s="54"/>
      <c r="LM137" s="54"/>
      <c r="LN137" s="54"/>
      <c r="LO137" s="54"/>
      <c r="LP137" s="54"/>
      <c r="LQ137" s="54"/>
      <c r="LR137" s="54"/>
      <c r="LS137" s="54"/>
      <c r="LT137" s="54"/>
      <c r="LU137" s="54"/>
      <c r="LV137" s="54"/>
      <c r="LW137" s="54"/>
      <c r="LX137" s="54"/>
      <c r="LY137" s="54"/>
      <c r="LZ137" s="54"/>
      <c r="MA137" s="54"/>
      <c r="MB137" s="54"/>
      <c r="MC137" s="54"/>
      <c r="MD137" s="54"/>
      <c r="ME137" s="54"/>
      <c r="MF137" s="54"/>
      <c r="MG137" s="54"/>
      <c r="MH137" s="54"/>
      <c r="MI137" s="54"/>
      <c r="MJ137" s="54"/>
      <c r="MK137" s="54"/>
      <c r="ML137" s="54"/>
      <c r="MM137" s="54"/>
      <c r="MN137" s="54"/>
      <c r="MO137" s="54"/>
      <c r="MP137" s="54"/>
      <c r="MQ137" s="54"/>
      <c r="MR137" s="54"/>
      <c r="MS137" s="54"/>
      <c r="MT137" s="54"/>
      <c r="MU137" s="54"/>
      <c r="MV137" s="54"/>
      <c r="MW137" s="54"/>
      <c r="MX137" s="54"/>
      <c r="MY137" s="54"/>
      <c r="MZ137" s="54"/>
      <c r="NA137" s="54"/>
      <c r="NB137" s="54"/>
      <c r="NC137" s="54"/>
      <c r="ND137" s="54"/>
      <c r="NE137" s="54"/>
      <c r="NF137" s="54"/>
      <c r="NG137" s="54"/>
      <c r="NH137" s="54"/>
      <c r="NI137" s="54"/>
      <c r="NJ137" s="54"/>
      <c r="NK137" s="54"/>
      <c r="NL137" s="54"/>
      <c r="NM137" s="54"/>
      <c r="NN137" s="54"/>
      <c r="NO137" s="54"/>
      <c r="NP137" s="54"/>
      <c r="NQ137" s="54"/>
      <c r="NR137" s="54"/>
      <c r="NS137" s="54"/>
      <c r="NT137" s="54"/>
      <c r="NU137" s="54"/>
      <c r="NV137" s="54"/>
      <c r="NW137" s="54"/>
      <c r="NX137" s="54"/>
      <c r="NY137" s="54"/>
      <c r="NZ137" s="54"/>
      <c r="OA137" s="54"/>
      <c r="OB137" s="54"/>
      <c r="OC137" s="54"/>
      <c r="OD137" s="54"/>
      <c r="OE137" s="54"/>
      <c r="OF137" s="54"/>
      <c r="OG137" s="54"/>
      <c r="OH137" s="54"/>
      <c r="OI137" s="54"/>
      <c r="OJ137" s="54"/>
      <c r="OK137" s="54"/>
      <c r="OL137" s="54"/>
      <c r="OM137" s="54"/>
      <c r="ON137" s="54"/>
      <c r="OO137" s="54"/>
      <c r="OP137" s="54"/>
      <c r="OQ137" s="54"/>
      <c r="OR137" s="54"/>
      <c r="OS137" s="54"/>
      <c r="OT137" s="54"/>
      <c r="OU137" s="54"/>
      <c r="OV137" s="54"/>
      <c r="OW137" s="54"/>
      <c r="OX137" s="54"/>
      <c r="OY137" s="54"/>
      <c r="OZ137" s="54"/>
      <c r="PA137" s="54"/>
      <c r="PB137" s="54"/>
      <c r="PC137" s="54"/>
      <c r="PD137" s="54"/>
      <c r="PE137" s="54"/>
      <c r="PF137" s="54"/>
      <c r="PG137" s="54"/>
      <c r="PH137" s="54"/>
      <c r="PI137" s="54"/>
      <c r="PJ137" s="54"/>
      <c r="PK137" s="54"/>
      <c r="PL137" s="54"/>
      <c r="PM137" s="54"/>
      <c r="PN137" s="54"/>
      <c r="PO137" s="54"/>
      <c r="PP137" s="54"/>
      <c r="PQ137" s="54"/>
      <c r="PR137" s="54"/>
      <c r="PS137" s="54"/>
      <c r="PT137" s="54"/>
      <c r="PU137" s="54"/>
      <c r="PV137" s="54"/>
      <c r="PW137" s="54"/>
      <c r="PX137" s="54"/>
      <c r="PY137" s="54"/>
      <c r="PZ137" s="54"/>
      <c r="QA137" s="54"/>
      <c r="QB137" s="54"/>
      <c r="QC137" s="54"/>
      <c r="QD137" s="54"/>
      <c r="QE137" s="54"/>
      <c r="QF137" s="54"/>
      <c r="QG137" s="54"/>
      <c r="QH137" s="54"/>
      <c r="QI137" s="54"/>
      <c r="QJ137" s="54"/>
      <c r="QK137" s="54"/>
      <c r="QL137" s="54"/>
      <c r="QM137" s="54"/>
      <c r="QN137" s="54"/>
      <c r="QO137" s="54"/>
      <c r="QP137" s="54"/>
      <c r="QQ137" s="54"/>
      <c r="QR137" s="54"/>
      <c r="QS137" s="54"/>
      <c r="QT137" s="54"/>
      <c r="QU137" s="54"/>
      <c r="QV137" s="54"/>
      <c r="QW137" s="54"/>
      <c r="QX137" s="54"/>
      <c r="QY137" s="54"/>
      <c r="QZ137" s="54"/>
      <c r="RA137" s="54"/>
      <c r="RB137" s="54"/>
      <c r="RC137" s="54"/>
      <c r="RD137" s="54"/>
      <c r="RE137" s="54"/>
      <c r="RF137" s="54"/>
      <c r="RG137" s="54"/>
      <c r="RH137" s="54"/>
      <c r="RI137" s="54"/>
      <c r="RJ137" s="54"/>
      <c r="RK137" s="54"/>
      <c r="RL137" s="54"/>
      <c r="RM137" s="54"/>
      <c r="RN137" s="54"/>
      <c r="RO137" s="54"/>
      <c r="RP137" s="54"/>
      <c r="RQ137" s="54"/>
      <c r="RR137" s="54"/>
      <c r="RS137" s="54"/>
      <c r="RT137" s="54"/>
      <c r="RU137" s="54"/>
      <c r="RV137" s="54"/>
      <c r="RW137" s="54"/>
      <c r="RX137" s="54"/>
      <c r="RY137" s="54"/>
      <c r="RZ137" s="54"/>
      <c r="SA137" s="54"/>
      <c r="SB137" s="54"/>
      <c r="SC137" s="54"/>
      <c r="SD137" s="54"/>
      <c r="SE137" s="54"/>
      <c r="SF137" s="54"/>
      <c r="SG137" s="54"/>
      <c r="SH137" s="54"/>
      <c r="SI137" s="54"/>
      <c r="SJ137" s="54"/>
      <c r="SK137" s="54"/>
      <c r="SL137" s="54"/>
      <c r="SM137" s="54"/>
      <c r="SN137" s="54"/>
      <c r="SO137" s="54"/>
      <c r="SP137" s="54"/>
      <c r="SQ137" s="54"/>
      <c r="SR137" s="54"/>
      <c r="SS137" s="54"/>
      <c r="ST137" s="54"/>
      <c r="SU137" s="54"/>
      <c r="SV137" s="54"/>
      <c r="SW137" s="54"/>
      <c r="SX137" s="54"/>
      <c r="SY137" s="54"/>
      <c r="SZ137" s="54"/>
      <c r="TA137" s="54"/>
      <c r="TB137" s="54"/>
      <c r="TC137" s="54"/>
      <c r="TD137" s="54"/>
      <c r="TE137" s="54"/>
      <c r="TF137" s="54"/>
      <c r="TG137" s="54"/>
      <c r="TH137" s="54"/>
      <c r="TI137" s="54"/>
      <c r="TJ137" s="54"/>
      <c r="TK137" s="54"/>
      <c r="TL137" s="54"/>
      <c r="TM137" s="54"/>
      <c r="TN137" s="54"/>
      <c r="TO137" s="54"/>
      <c r="TP137" s="54"/>
      <c r="TQ137" s="54"/>
      <c r="TR137" s="54"/>
      <c r="TS137" s="54"/>
      <c r="TT137" s="54"/>
      <c r="TU137" s="54"/>
      <c r="TV137" s="54"/>
      <c r="TW137" s="54"/>
      <c r="TX137" s="54"/>
      <c r="TY137" s="54"/>
      <c r="TZ137" s="54"/>
      <c r="UA137" s="54"/>
      <c r="UB137" s="54"/>
      <c r="UC137" s="54"/>
      <c r="UD137" s="54"/>
      <c r="UE137" s="54"/>
      <c r="UF137" s="54"/>
      <c r="UG137" s="54"/>
      <c r="UH137" s="54"/>
      <c r="UI137" s="54"/>
      <c r="UJ137" s="54"/>
      <c r="UK137" s="54"/>
      <c r="UL137" s="54"/>
      <c r="UM137" s="54"/>
      <c r="UN137" s="54"/>
      <c r="UO137" s="54"/>
      <c r="UP137" s="54"/>
      <c r="UQ137" s="54"/>
      <c r="UR137" s="54"/>
      <c r="US137" s="54"/>
      <c r="UT137" s="54"/>
      <c r="UU137" s="54"/>
      <c r="UV137" s="54"/>
      <c r="UW137" s="54"/>
      <c r="UX137" s="54"/>
      <c r="UY137" s="54"/>
      <c r="UZ137" s="54"/>
      <c r="VA137" s="54"/>
      <c r="VB137" s="54"/>
      <c r="VC137" s="54"/>
      <c r="VD137" s="54"/>
      <c r="VE137" s="54"/>
      <c r="VF137" s="54"/>
      <c r="VG137" s="54"/>
      <c r="VH137" s="54"/>
      <c r="VI137" s="54"/>
      <c r="VJ137" s="54"/>
      <c r="VK137" s="54"/>
      <c r="VL137" s="54"/>
      <c r="VM137" s="54"/>
      <c r="VN137" s="54"/>
      <c r="VO137" s="54"/>
      <c r="VP137" s="54"/>
      <c r="VQ137" s="54"/>
      <c r="VR137" s="54"/>
      <c r="VS137" s="54"/>
      <c r="VT137" s="54"/>
      <c r="VU137" s="54"/>
      <c r="VV137" s="54"/>
      <c r="VW137" s="54"/>
      <c r="VX137" s="54"/>
      <c r="VY137" s="54"/>
      <c r="VZ137" s="54"/>
      <c r="WA137" s="54"/>
      <c r="WB137" s="54"/>
      <c r="WC137" s="54"/>
      <c r="WD137" s="54"/>
      <c r="WE137" s="54"/>
      <c r="WF137" s="54"/>
      <c r="WG137" s="54"/>
      <c r="WH137" s="54"/>
      <c r="WI137" s="54"/>
      <c r="WJ137" s="54"/>
      <c r="WK137" s="54"/>
      <c r="WL137" s="54"/>
      <c r="WM137" s="54"/>
      <c r="WN137" s="54"/>
      <c r="WO137" s="54"/>
      <c r="WP137" s="54"/>
      <c r="WQ137" s="54"/>
      <c r="WR137" s="54"/>
      <c r="WS137" s="54"/>
      <c r="WT137" s="54"/>
      <c r="WU137" s="54"/>
    </row>
    <row r="138" spans="1:619" x14ac:dyDescent="0.2">
      <c r="A138" s="55">
        <v>90</v>
      </c>
      <c r="B138" s="55">
        <v>3.397611E-3</v>
      </c>
      <c r="C138" s="55">
        <v>9.9092669999999994E-3</v>
      </c>
      <c r="D138" s="55">
        <v>6.3675800000000003E-3</v>
      </c>
      <c r="E138" s="55">
        <v>5.9168850000000002E-3</v>
      </c>
      <c r="F138" s="55">
        <v>2.7474679999999999E-3</v>
      </c>
      <c r="G138" s="55">
        <v>1.2467567000000001E-2</v>
      </c>
      <c r="H138" s="55">
        <v>5.0132689999999999E-3</v>
      </c>
      <c r="I138" s="55">
        <v>7.9511210000000002E-3</v>
      </c>
      <c r="J138" s="55">
        <v>4.3584380000000001E-3</v>
      </c>
      <c r="K138" s="55">
        <v>1.1135900000000001E-2</v>
      </c>
      <c r="L138" s="55">
        <v>4.0131899999999998E-3</v>
      </c>
      <c r="M138" s="55">
        <v>8.5109920000000002E-3</v>
      </c>
      <c r="N138" s="55">
        <v>2.6126080000000002E-3</v>
      </c>
      <c r="O138" s="55">
        <v>6.8196510000000004E-3</v>
      </c>
      <c r="P138" s="55">
        <v>2.4846590000000002E-3</v>
      </c>
      <c r="Q138" s="55">
        <v>8.1655600000000005E-3</v>
      </c>
      <c r="R138" s="55">
        <v>5.6098600000000004E-3</v>
      </c>
      <c r="S138" s="55">
        <v>3.0891640000000001E-3</v>
      </c>
      <c r="T138" s="55">
        <v>9.922709E-3</v>
      </c>
      <c r="U138" s="55">
        <v>7.9254579999999998E-3</v>
      </c>
      <c r="V138" s="55">
        <v>9.7175019999999994E-3</v>
      </c>
      <c r="W138" s="55">
        <v>1.2766713000000001E-2</v>
      </c>
      <c r="X138" s="55">
        <v>1.0609458E-2</v>
      </c>
      <c r="Y138" s="55">
        <v>5.8487249999999999E-3</v>
      </c>
      <c r="Z138" s="55">
        <v>6.725305E-3</v>
      </c>
      <c r="AA138" s="55">
        <v>3.3284130000000001E-3</v>
      </c>
      <c r="AB138" s="55">
        <v>5.2747610000000002E-3</v>
      </c>
      <c r="AC138" s="55">
        <v>7.7384810000000002E-3</v>
      </c>
      <c r="AD138" s="55">
        <v>4.0653779999999997E-3</v>
      </c>
      <c r="AE138" s="55">
        <v>4.6069639999999999E-3</v>
      </c>
      <c r="AF138" s="55">
        <v>9.4345230000000002E-3</v>
      </c>
      <c r="AG138" s="55">
        <v>7.1535039999999998E-3</v>
      </c>
      <c r="AH138" s="55">
        <v>4.1911580000000004E-3</v>
      </c>
      <c r="AI138" s="55">
        <v>1.0863092E-2</v>
      </c>
      <c r="AJ138" s="55">
        <v>2.0371529999999999E-3</v>
      </c>
      <c r="AK138" s="55">
        <v>2.245918E-3</v>
      </c>
      <c r="AL138" s="55">
        <v>3.7302889999999999E-3</v>
      </c>
      <c r="AM138" s="55">
        <v>1.5566875000000001E-2</v>
      </c>
      <c r="AN138" s="55">
        <v>4.3278179999999998E-3</v>
      </c>
      <c r="AO138" s="55">
        <v>9.1640599999999999E-3</v>
      </c>
      <c r="AP138" s="55">
        <v>2.1200479999999998E-3</v>
      </c>
      <c r="AQ138" s="55">
        <v>5.7680029999999998E-3</v>
      </c>
      <c r="AR138" s="55">
        <v>4.6557719999999999E-3</v>
      </c>
      <c r="AS138" s="55">
        <v>3.5558199999999999E-3</v>
      </c>
      <c r="AT138" s="55">
        <v>3.9498299999999997E-3</v>
      </c>
      <c r="AU138" s="55">
        <v>4.5020549999999996E-3</v>
      </c>
      <c r="AV138" s="55">
        <v>4.2387529999999996E-3</v>
      </c>
      <c r="AW138" s="55">
        <v>6.8290429999999999E-3</v>
      </c>
      <c r="AX138" s="55">
        <v>4.8404640000000001E-3</v>
      </c>
      <c r="AY138" s="55">
        <v>1.3620876000000001E-2</v>
      </c>
      <c r="AZ138" s="55">
        <v>3.5325690000000002E-3</v>
      </c>
      <c r="BA138" s="55">
        <v>6.3963689999999998E-3</v>
      </c>
    </row>
    <row r="139" spans="1:619" x14ac:dyDescent="0.2">
      <c r="A139" s="55">
        <v>91.005586592</v>
      </c>
      <c r="B139" s="55">
        <v>2.8867939999999998E-3</v>
      </c>
      <c r="C139" s="55">
        <v>6.0263460000000001E-3</v>
      </c>
      <c r="D139" s="55">
        <v>4.8282519999999999E-3</v>
      </c>
      <c r="E139" s="55">
        <v>5.1822259999999998E-3</v>
      </c>
      <c r="F139" s="55">
        <v>2.1338910000000002E-3</v>
      </c>
      <c r="G139" s="55">
        <v>1.0088911000000001E-2</v>
      </c>
      <c r="H139" s="55">
        <v>4.2790390000000001E-3</v>
      </c>
      <c r="I139" s="55">
        <v>5.1523929999999999E-3</v>
      </c>
      <c r="J139" s="55">
        <v>3.2135950000000001E-3</v>
      </c>
      <c r="K139" s="55">
        <v>9.1217840000000008E-3</v>
      </c>
      <c r="L139" s="55">
        <v>2.9616410000000001E-3</v>
      </c>
      <c r="M139" s="55">
        <v>7.9050570000000001E-3</v>
      </c>
      <c r="N139" s="55">
        <v>2.5642859999999998E-3</v>
      </c>
      <c r="O139" s="55">
        <v>6.1681879999999998E-3</v>
      </c>
      <c r="P139" s="55">
        <v>2.1145809999999999E-3</v>
      </c>
      <c r="Q139" s="55">
        <v>5.7477600000000002E-3</v>
      </c>
      <c r="R139" s="55">
        <v>4.5863869999999999E-3</v>
      </c>
      <c r="S139" s="55">
        <v>2.4592239999999999E-3</v>
      </c>
      <c r="T139" s="55">
        <v>9.4522040000000005E-3</v>
      </c>
      <c r="U139" s="55">
        <v>6.2548669999999999E-3</v>
      </c>
      <c r="V139" s="55">
        <v>8.7188089999999992E-3</v>
      </c>
      <c r="W139" s="55">
        <v>8.6162470000000005E-3</v>
      </c>
      <c r="X139" s="55">
        <v>1.0396776999999999E-2</v>
      </c>
      <c r="Y139" s="55">
        <v>5.4456729999999998E-3</v>
      </c>
      <c r="Z139" s="55">
        <v>5.0594289999999998E-3</v>
      </c>
      <c r="AA139" s="55">
        <v>2.9446720000000002E-3</v>
      </c>
      <c r="AB139" s="55">
        <v>5.1303970000000001E-3</v>
      </c>
      <c r="AC139" s="55">
        <v>7.3058580000000001E-3</v>
      </c>
      <c r="AD139" s="55">
        <v>3.561987E-3</v>
      </c>
      <c r="AE139" s="55">
        <v>4.9704069999999996E-3</v>
      </c>
      <c r="AF139" s="55">
        <v>7.9018509999999997E-3</v>
      </c>
      <c r="AG139" s="55">
        <v>6.9444800000000003E-3</v>
      </c>
      <c r="AH139" s="55">
        <v>3.533862E-3</v>
      </c>
      <c r="AI139" s="55">
        <v>2.4026109999999998E-3</v>
      </c>
      <c r="AJ139" s="55">
        <v>1.3753769999999999E-3</v>
      </c>
      <c r="AK139" s="55">
        <v>2.4854959999999998E-3</v>
      </c>
      <c r="AL139" s="55">
        <v>3.3090939999999998E-3</v>
      </c>
      <c r="AM139" s="55">
        <v>1.2069976E-2</v>
      </c>
      <c r="AN139" s="55">
        <v>3.0417579999999999E-3</v>
      </c>
      <c r="AO139" s="55">
        <v>9.1794249999999997E-3</v>
      </c>
      <c r="AP139" s="55">
        <v>1.626843E-3</v>
      </c>
      <c r="AQ139" s="55">
        <v>5.2814350000000001E-3</v>
      </c>
      <c r="AR139" s="55">
        <v>3.3429409999999999E-3</v>
      </c>
      <c r="AS139" s="55">
        <v>2.7157000000000001E-3</v>
      </c>
      <c r="AT139" s="55">
        <v>3.8371680000000002E-3</v>
      </c>
      <c r="AU139" s="55">
        <v>3.7969549999999999E-3</v>
      </c>
      <c r="AV139" s="55">
        <v>3.7520280000000001E-3</v>
      </c>
      <c r="AW139" s="55">
        <v>1.510714E-3</v>
      </c>
      <c r="AX139" s="55">
        <v>3.3707189999999999E-3</v>
      </c>
      <c r="AY139" s="55">
        <v>1.2762894E-2</v>
      </c>
      <c r="AZ139" s="55">
        <v>2.7417969999999998E-3</v>
      </c>
      <c r="BA139" s="55">
        <v>5.3859859999999997E-3</v>
      </c>
    </row>
    <row r="140" spans="1:619" x14ac:dyDescent="0.2">
      <c r="A140" s="55">
        <v>92.011173184</v>
      </c>
      <c r="B140" s="55">
        <v>2.9112249999999999E-3</v>
      </c>
      <c r="C140" s="55">
        <v>5.7196929999999997E-3</v>
      </c>
      <c r="D140" s="55">
        <v>5.3950889999999996E-3</v>
      </c>
      <c r="E140" s="55">
        <v>5.317034E-3</v>
      </c>
      <c r="F140" s="55">
        <v>2.8268820000000002E-3</v>
      </c>
      <c r="G140" s="55">
        <v>9.710659E-3</v>
      </c>
      <c r="H140" s="55">
        <v>4.3850149999999999E-3</v>
      </c>
      <c r="I140" s="55">
        <v>5.929241E-3</v>
      </c>
      <c r="J140" s="55">
        <v>3.4379100000000002E-3</v>
      </c>
      <c r="K140" s="55">
        <v>8.0060860000000008E-3</v>
      </c>
      <c r="L140" s="55">
        <v>3.1068580000000001E-3</v>
      </c>
      <c r="M140" s="55">
        <v>8.5345319999999992E-3</v>
      </c>
      <c r="N140" s="55">
        <v>2.6407269999999998E-3</v>
      </c>
      <c r="O140" s="55">
        <v>5.8419530000000004E-3</v>
      </c>
      <c r="P140" s="55">
        <v>2.434921E-3</v>
      </c>
      <c r="Q140" s="55">
        <v>6.378323E-3</v>
      </c>
      <c r="R140" s="55">
        <v>5.1728720000000002E-3</v>
      </c>
      <c r="S140" s="55">
        <v>2.5060880000000001E-3</v>
      </c>
      <c r="T140" s="55">
        <v>9.8928039999999998E-3</v>
      </c>
      <c r="U140" s="55">
        <v>7.1485280000000003E-3</v>
      </c>
      <c r="V140" s="55">
        <v>9.0953809999999996E-3</v>
      </c>
      <c r="W140" s="55">
        <v>9.3839240000000001E-3</v>
      </c>
      <c r="X140" s="55">
        <v>1.1978964999999999E-2</v>
      </c>
      <c r="Y140" s="55">
        <v>5.5595260000000004E-3</v>
      </c>
      <c r="Z140" s="55">
        <v>5.6268689999999996E-3</v>
      </c>
      <c r="AA140" s="55">
        <v>3.0401220000000001E-3</v>
      </c>
      <c r="AB140" s="55">
        <v>5.0965330000000003E-3</v>
      </c>
      <c r="AC140" s="55">
        <v>7.0952469999999998E-3</v>
      </c>
      <c r="AD140" s="55">
        <v>3.6041649999999999E-3</v>
      </c>
      <c r="AE140" s="55">
        <v>4.8206860000000002E-3</v>
      </c>
      <c r="AF140" s="55">
        <v>8.6379669999999999E-3</v>
      </c>
      <c r="AG140" s="55">
        <v>6.4584009999999999E-3</v>
      </c>
      <c r="AH140" s="55">
        <v>3.9942220000000004E-3</v>
      </c>
      <c r="AI140" s="55">
        <v>5.2475559999999996E-3</v>
      </c>
      <c r="AJ140" s="55">
        <v>1.6294390000000001E-3</v>
      </c>
      <c r="AK140" s="55">
        <v>2.7847060000000001E-3</v>
      </c>
      <c r="AL140" s="55">
        <v>3.1887019999999999E-3</v>
      </c>
      <c r="AM140" s="55">
        <v>1.0504960000000001E-2</v>
      </c>
      <c r="AN140" s="55">
        <v>3.5320669999999998E-3</v>
      </c>
      <c r="AO140" s="55">
        <v>9.2990490000000002E-3</v>
      </c>
      <c r="AP140" s="55">
        <v>1.7756670000000001E-3</v>
      </c>
      <c r="AQ140" s="55">
        <v>6.2465209999999997E-3</v>
      </c>
      <c r="AR140" s="55">
        <v>3.4652670000000002E-3</v>
      </c>
      <c r="AS140" s="55">
        <v>3.0737889999999999E-3</v>
      </c>
      <c r="AT140" s="55">
        <v>3.6197960000000002E-3</v>
      </c>
      <c r="AU140" s="55">
        <v>4.1601040000000004E-3</v>
      </c>
      <c r="AV140" s="55">
        <v>3.5268859999999999E-3</v>
      </c>
      <c r="AW140" s="55">
        <v>3.165621E-3</v>
      </c>
      <c r="AX140" s="55">
        <v>4.077954E-3</v>
      </c>
      <c r="AY140" s="55">
        <v>1.1958775E-2</v>
      </c>
      <c r="AZ140" s="55">
        <v>3.2958879999999999E-3</v>
      </c>
      <c r="BA140" s="55">
        <v>6.3556230000000003E-3</v>
      </c>
    </row>
    <row r="141" spans="1:619" x14ac:dyDescent="0.2">
      <c r="A141" s="54">
        <v>93.016759777000004</v>
      </c>
      <c r="B141" s="54">
        <v>2.7957260000000001E-3</v>
      </c>
      <c r="C141" s="54">
        <v>5.2807729999999999E-3</v>
      </c>
      <c r="D141" s="54">
        <v>5.5745930000000001E-3</v>
      </c>
      <c r="E141" s="54">
        <v>5.2344690000000003E-3</v>
      </c>
      <c r="F141" s="54">
        <v>2.893086E-3</v>
      </c>
      <c r="G141" s="54">
        <v>8.3372840000000004E-3</v>
      </c>
      <c r="H141" s="54">
        <v>3.9782100000000003E-3</v>
      </c>
      <c r="I141" s="54">
        <v>6.2479229999999998E-3</v>
      </c>
      <c r="J141" s="54">
        <v>3.459476E-3</v>
      </c>
      <c r="K141" s="54">
        <v>7.3869740000000001E-3</v>
      </c>
      <c r="L141" s="54">
        <v>2.9986449999999999E-3</v>
      </c>
      <c r="M141" s="54">
        <v>8.0598030000000008E-3</v>
      </c>
      <c r="N141" s="54">
        <v>2.6711019999999999E-3</v>
      </c>
      <c r="O141" s="54">
        <v>5.5987249999999997E-3</v>
      </c>
      <c r="P141" s="54">
        <v>2.5131540000000001E-3</v>
      </c>
      <c r="Q141" s="54">
        <v>6.292153E-3</v>
      </c>
      <c r="R141" s="54">
        <v>5.3147760000000002E-3</v>
      </c>
      <c r="S141" s="54">
        <v>2.4668609999999999E-3</v>
      </c>
      <c r="T141" s="54">
        <v>1.0470907999999999E-2</v>
      </c>
      <c r="U141" s="54">
        <v>7.031575E-3</v>
      </c>
      <c r="V141" s="54">
        <v>8.6086200000000009E-3</v>
      </c>
      <c r="W141" s="54">
        <v>1.0200759E-2</v>
      </c>
      <c r="X141" s="54">
        <v>1.1608065000000001E-2</v>
      </c>
      <c r="Y141" s="54">
        <v>5.5267950000000001E-3</v>
      </c>
      <c r="Z141" s="54">
        <v>5.0569409999999997E-3</v>
      </c>
      <c r="AA141" s="54">
        <v>2.6107779999999998E-3</v>
      </c>
      <c r="AB141" s="54">
        <v>5.0542299999999998E-3</v>
      </c>
      <c r="AC141" s="54">
        <v>6.6489979999999997E-3</v>
      </c>
      <c r="AD141" s="54">
        <v>3.9772369999999998E-3</v>
      </c>
      <c r="AE141" s="54">
        <v>4.8036199999999998E-3</v>
      </c>
      <c r="AF141" s="54">
        <v>8.2240579999999994E-3</v>
      </c>
      <c r="AG141" s="54">
        <v>6.2852209999999997E-3</v>
      </c>
      <c r="AH141" s="54">
        <v>4.0993260000000004E-3</v>
      </c>
      <c r="AI141" s="54">
        <v>4.8943930000000004E-3</v>
      </c>
      <c r="AJ141" s="54">
        <v>1.631328E-3</v>
      </c>
      <c r="AK141" s="54">
        <v>3.0964650000000001E-3</v>
      </c>
      <c r="AL141" s="54">
        <v>3.2498599999999998E-3</v>
      </c>
      <c r="AM141" s="54">
        <v>8.7328430000000005E-3</v>
      </c>
      <c r="AN141" s="54">
        <v>3.8746190000000002E-3</v>
      </c>
      <c r="AO141" s="54">
        <v>8.9995879999999993E-3</v>
      </c>
      <c r="AP141" s="54">
        <v>1.848595E-3</v>
      </c>
      <c r="AQ141" s="54">
        <v>5.6012650000000002E-3</v>
      </c>
      <c r="AR141" s="54">
        <v>3.5533320000000002E-3</v>
      </c>
      <c r="AS141" s="54">
        <v>3.1766059999999998E-3</v>
      </c>
      <c r="AT141" s="54">
        <v>3.4055550000000002E-3</v>
      </c>
      <c r="AU141" s="54">
        <v>4.1702509999999998E-3</v>
      </c>
      <c r="AV141" s="54">
        <v>3.3503080000000002E-3</v>
      </c>
      <c r="AW141" s="54">
        <v>3.8782560000000001E-3</v>
      </c>
      <c r="AX141" s="54">
        <v>3.7228130000000002E-3</v>
      </c>
      <c r="AY141" s="54">
        <v>1.1020205999999999E-2</v>
      </c>
      <c r="AZ141" s="54">
        <v>3.369412E-3</v>
      </c>
      <c r="BA141" s="54">
        <v>6.9671580000000002E-3</v>
      </c>
    </row>
    <row r="142" spans="1:619" x14ac:dyDescent="0.2">
      <c r="A142" s="54">
        <v>94.022346369000005</v>
      </c>
      <c r="B142" s="54">
        <v>2.91946E-3</v>
      </c>
      <c r="C142" s="54">
        <v>5.2814580000000002E-3</v>
      </c>
      <c r="D142" s="54">
        <v>5.2989320000000001E-3</v>
      </c>
      <c r="E142" s="54">
        <v>5.1485669999999997E-3</v>
      </c>
      <c r="F142" s="54">
        <v>2.9190890000000001E-3</v>
      </c>
      <c r="G142" s="54">
        <v>6.7863359999999996E-3</v>
      </c>
      <c r="H142" s="54">
        <v>3.9582810000000001E-3</v>
      </c>
      <c r="I142" s="54">
        <v>6.1351180000000002E-3</v>
      </c>
      <c r="J142" s="54">
        <v>3.4867000000000001E-3</v>
      </c>
      <c r="K142" s="54">
        <v>7.2493280000000002E-3</v>
      </c>
      <c r="L142" s="54">
        <v>2.9869950000000001E-3</v>
      </c>
      <c r="M142" s="54">
        <v>7.8294349999999992E-3</v>
      </c>
      <c r="N142" s="54">
        <v>2.50184E-3</v>
      </c>
      <c r="O142" s="54">
        <v>5.7461969999999998E-3</v>
      </c>
      <c r="P142" s="54">
        <v>2.8187799999999999E-3</v>
      </c>
      <c r="Q142" s="54">
        <v>6.3433140000000001E-3</v>
      </c>
      <c r="R142" s="54">
        <v>5.37113E-3</v>
      </c>
      <c r="S142" s="54">
        <v>2.3691509999999999E-3</v>
      </c>
      <c r="T142" s="54">
        <v>1.0977961E-2</v>
      </c>
      <c r="U142" s="54">
        <v>6.4963900000000003E-3</v>
      </c>
      <c r="V142" s="54">
        <v>8.3107379999999998E-3</v>
      </c>
      <c r="W142" s="54">
        <v>9.4027329999999999E-3</v>
      </c>
      <c r="X142" s="54">
        <v>9.8604460000000001E-3</v>
      </c>
      <c r="Y142" s="54">
        <v>5.7674709999999997E-3</v>
      </c>
      <c r="Z142" s="54">
        <v>4.619171E-3</v>
      </c>
      <c r="AA142" s="54">
        <v>2.473332E-3</v>
      </c>
      <c r="AB142" s="54">
        <v>5.25283E-3</v>
      </c>
      <c r="AC142" s="54">
        <v>6.3576800000000001E-3</v>
      </c>
      <c r="AD142" s="54">
        <v>4.200662E-3</v>
      </c>
      <c r="AE142" s="54">
        <v>4.6451519999999996E-3</v>
      </c>
      <c r="AF142" s="54">
        <v>8.1025999999999997E-3</v>
      </c>
      <c r="AG142" s="54">
        <v>5.937566E-3</v>
      </c>
      <c r="AH142" s="54">
        <v>4.1527489999999999E-3</v>
      </c>
      <c r="AI142" s="54">
        <v>4.3090170000000001E-3</v>
      </c>
      <c r="AJ142" s="54">
        <v>1.790832E-3</v>
      </c>
      <c r="AK142" s="54">
        <v>3.1889969999999998E-3</v>
      </c>
      <c r="AL142" s="54">
        <v>3.8154769999999998E-3</v>
      </c>
      <c r="AM142" s="54">
        <v>7.6383529999999996E-3</v>
      </c>
      <c r="AN142" s="54">
        <v>3.4365910000000001E-3</v>
      </c>
      <c r="AO142" s="54">
        <v>8.7042279999999996E-3</v>
      </c>
      <c r="AP142" s="54">
        <v>1.7512529999999999E-3</v>
      </c>
      <c r="AQ142" s="54">
        <v>5.2312069999999999E-3</v>
      </c>
      <c r="AR142" s="54">
        <v>3.6934099999999998E-3</v>
      </c>
      <c r="AS142" s="54">
        <v>3.2703010000000002E-3</v>
      </c>
      <c r="AT142" s="54">
        <v>3.2345999999999998E-3</v>
      </c>
      <c r="AU142" s="54">
        <v>3.886736E-3</v>
      </c>
      <c r="AV142" s="54">
        <v>3.3763170000000002E-3</v>
      </c>
      <c r="AW142" s="54">
        <v>3.7128980000000001E-3</v>
      </c>
      <c r="AX142" s="54">
        <v>3.4630619999999998E-3</v>
      </c>
      <c r="AY142" s="54">
        <v>9.7100650000000004E-3</v>
      </c>
      <c r="AZ142" s="54">
        <v>3.1739429999999998E-3</v>
      </c>
      <c r="BA142" s="54">
        <v>7.1808380000000002E-3</v>
      </c>
    </row>
    <row r="143" spans="1:619" x14ac:dyDescent="0.2">
      <c r="A143" s="54">
        <v>95.027932961000005</v>
      </c>
      <c r="B143" s="54">
        <v>2.8796970000000001E-3</v>
      </c>
      <c r="C143" s="54">
        <v>5.0066349999999997E-3</v>
      </c>
      <c r="D143" s="54">
        <v>5.1065399999999997E-3</v>
      </c>
      <c r="E143" s="54">
        <v>5.3672820000000001E-3</v>
      </c>
      <c r="F143" s="54">
        <v>2.8169750000000002E-3</v>
      </c>
      <c r="G143" s="54">
        <v>6.5373810000000001E-3</v>
      </c>
      <c r="H143" s="54">
        <v>3.8532369999999998E-3</v>
      </c>
      <c r="I143" s="54">
        <v>5.8967680000000001E-3</v>
      </c>
      <c r="J143" s="54">
        <v>3.4752709999999998E-3</v>
      </c>
      <c r="K143" s="54">
        <v>7.5525159999999996E-3</v>
      </c>
      <c r="L143" s="54">
        <v>2.965199E-3</v>
      </c>
      <c r="M143" s="54">
        <v>8.1136139999999999E-3</v>
      </c>
      <c r="N143" s="54">
        <v>2.3195640000000001E-3</v>
      </c>
      <c r="O143" s="54">
        <v>6.5264759999999998E-3</v>
      </c>
      <c r="P143" s="54">
        <v>2.9222190000000002E-3</v>
      </c>
      <c r="Q143" s="54">
        <v>6.4011980000000003E-3</v>
      </c>
      <c r="R143" s="54">
        <v>5.8018669999999996E-3</v>
      </c>
      <c r="S143" s="54">
        <v>2.3153330000000001E-3</v>
      </c>
      <c r="T143" s="54">
        <v>1.2348054000000001E-2</v>
      </c>
      <c r="U143" s="54">
        <v>7.2685379999999997E-3</v>
      </c>
      <c r="V143" s="54">
        <v>8.2705899999999995E-3</v>
      </c>
      <c r="W143" s="54">
        <v>7.4354089999999996E-3</v>
      </c>
      <c r="X143" s="54">
        <v>9.5130809999999996E-3</v>
      </c>
      <c r="Y143" s="54">
        <v>5.3267740000000003E-3</v>
      </c>
      <c r="Z143" s="54">
        <v>4.7156689999999996E-3</v>
      </c>
      <c r="AA143" s="54">
        <v>2.4519680000000001E-3</v>
      </c>
      <c r="AB143" s="54">
        <v>5.1172420000000001E-3</v>
      </c>
      <c r="AC143" s="54">
        <v>5.8109219999999996E-3</v>
      </c>
      <c r="AD143" s="54">
        <v>4.4207769999999999E-3</v>
      </c>
      <c r="AE143" s="54">
        <v>4.3594439999999996E-3</v>
      </c>
      <c r="AF143" s="54">
        <v>7.9989020000000004E-3</v>
      </c>
      <c r="AG143" s="54">
        <v>5.5580380000000004E-3</v>
      </c>
      <c r="AH143" s="54">
        <v>4.0148950000000001E-3</v>
      </c>
      <c r="AI143" s="54">
        <v>4.6058419999999997E-3</v>
      </c>
      <c r="AJ143" s="54">
        <v>1.779121E-3</v>
      </c>
      <c r="AK143" s="54">
        <v>3.0622430000000001E-3</v>
      </c>
      <c r="AL143" s="54">
        <v>3.8884150000000001E-3</v>
      </c>
      <c r="AM143" s="54">
        <v>7.1242800000000002E-3</v>
      </c>
      <c r="AN143" s="54">
        <v>3.3920399999999998E-3</v>
      </c>
      <c r="AO143" s="54">
        <v>8.1354789999999993E-3</v>
      </c>
      <c r="AP143" s="54">
        <v>1.5710450000000001E-3</v>
      </c>
      <c r="AQ143" s="54">
        <v>5.183801E-3</v>
      </c>
      <c r="AR143" s="54">
        <v>3.7342920000000002E-3</v>
      </c>
      <c r="AS143" s="54">
        <v>3.3802519999999998E-3</v>
      </c>
      <c r="AT143" s="54">
        <v>2.936443E-3</v>
      </c>
      <c r="AU143" s="54">
        <v>3.791591E-3</v>
      </c>
      <c r="AV143" s="54">
        <v>3.037264E-3</v>
      </c>
      <c r="AW143" s="54">
        <v>3.599915E-3</v>
      </c>
      <c r="AX143" s="54">
        <v>3.865542E-3</v>
      </c>
      <c r="AY143" s="54">
        <v>8.3190790000000001E-3</v>
      </c>
      <c r="AZ143" s="54">
        <v>3.2521949999999998E-3</v>
      </c>
      <c r="BA143" s="54">
        <v>7.0782889999999998E-3</v>
      </c>
    </row>
    <row r="144" spans="1:619" x14ac:dyDescent="0.2">
      <c r="A144" s="54">
        <v>96.033519553000005</v>
      </c>
      <c r="B144" s="54">
        <v>2.6966659999999999E-3</v>
      </c>
      <c r="C144" s="54">
        <v>4.2229199999999998E-3</v>
      </c>
      <c r="D144" s="54">
        <v>4.6080390000000004E-3</v>
      </c>
      <c r="E144" s="54">
        <v>5.4546250000000003E-3</v>
      </c>
      <c r="F144" s="54">
        <v>2.9054710000000002E-3</v>
      </c>
      <c r="G144" s="54">
        <v>6.6518699999999998E-3</v>
      </c>
      <c r="H144" s="54">
        <v>3.6266649999999998E-3</v>
      </c>
      <c r="I144" s="54">
        <v>5.5342500000000001E-3</v>
      </c>
      <c r="J144" s="54">
        <v>3.112306E-3</v>
      </c>
      <c r="K144" s="54">
        <v>7.3449159999999999E-3</v>
      </c>
      <c r="L144" s="54">
        <v>2.9513349999999998E-3</v>
      </c>
      <c r="M144" s="54">
        <v>8.269429E-3</v>
      </c>
      <c r="N144" s="54">
        <v>2.3611880000000002E-3</v>
      </c>
      <c r="O144" s="54">
        <v>7.1856380000000003E-3</v>
      </c>
      <c r="P144" s="54">
        <v>3.06274E-3</v>
      </c>
      <c r="Q144" s="54">
        <v>5.5988039999999998E-3</v>
      </c>
      <c r="R144" s="54">
        <v>5.987015E-3</v>
      </c>
      <c r="S144" s="54">
        <v>2.2716960000000001E-3</v>
      </c>
      <c r="T144" s="54">
        <v>1.2279109E-2</v>
      </c>
      <c r="U144" s="54">
        <v>7.568104E-3</v>
      </c>
      <c r="V144" s="54">
        <v>6.7826739999999998E-3</v>
      </c>
      <c r="W144" s="54">
        <v>6.9028249999999996E-3</v>
      </c>
      <c r="X144" s="54">
        <v>9.3042420000000008E-3</v>
      </c>
      <c r="Y144" s="54">
        <v>5.2349010000000001E-3</v>
      </c>
      <c r="Z144" s="54">
        <v>4.5249909999999999E-3</v>
      </c>
      <c r="AA144" s="54">
        <v>2.5647489999999998E-3</v>
      </c>
      <c r="AB144" s="54">
        <v>5.2042850000000003E-3</v>
      </c>
      <c r="AC144" s="54">
        <v>5.6652509999999996E-3</v>
      </c>
      <c r="AD144" s="54">
        <v>4.3586689999999999E-3</v>
      </c>
      <c r="AE144" s="54">
        <v>4.3388619999999998E-3</v>
      </c>
      <c r="AF144" s="54">
        <v>7.1673839999999997E-3</v>
      </c>
      <c r="AG144" s="54">
        <v>5.2030419999999997E-3</v>
      </c>
      <c r="AH144" s="54">
        <v>3.9253830000000002E-3</v>
      </c>
      <c r="AI144" s="54">
        <v>4.4018219999999997E-3</v>
      </c>
      <c r="AJ144" s="54">
        <v>1.599977E-3</v>
      </c>
      <c r="AK144" s="54">
        <v>2.6978979999999998E-3</v>
      </c>
      <c r="AL144" s="54">
        <v>4.0266319999999996E-3</v>
      </c>
      <c r="AM144" s="54">
        <v>7.0129299999999997E-3</v>
      </c>
      <c r="AN144" s="54">
        <v>3.8862279999999998E-3</v>
      </c>
      <c r="AO144" s="54">
        <v>7.5247999999999999E-3</v>
      </c>
      <c r="AP144" s="54">
        <v>1.460427E-3</v>
      </c>
      <c r="AQ144" s="54">
        <v>4.9349889999999999E-3</v>
      </c>
      <c r="AR144" s="54">
        <v>3.7561360000000002E-3</v>
      </c>
      <c r="AS144" s="54">
        <v>3.4108659999999998E-3</v>
      </c>
      <c r="AT144" s="54">
        <v>2.6349870000000001E-3</v>
      </c>
      <c r="AU144" s="54">
        <v>3.5908860000000002E-3</v>
      </c>
      <c r="AV144" s="54">
        <v>3.042973E-3</v>
      </c>
      <c r="AW144" s="54">
        <v>3.5027909999999999E-3</v>
      </c>
      <c r="AX144" s="54">
        <v>4.2782460000000003E-3</v>
      </c>
      <c r="AY144" s="54">
        <v>7.2314129999999999E-3</v>
      </c>
      <c r="AZ144" s="54">
        <v>3.3682149999999999E-3</v>
      </c>
      <c r="BA144" s="54">
        <v>6.7886429999999996E-3</v>
      </c>
    </row>
    <row r="145" spans="1:53" x14ac:dyDescent="0.2">
      <c r="A145" s="54">
        <v>97.039106145000005</v>
      </c>
      <c r="B145" s="54">
        <v>2.3905329999999998E-3</v>
      </c>
      <c r="C145" s="54">
        <v>4.2298020000000004E-3</v>
      </c>
      <c r="D145" s="54">
        <v>4.1705429999999996E-3</v>
      </c>
      <c r="E145" s="54">
        <v>5.1890560000000001E-3</v>
      </c>
      <c r="F145" s="54">
        <v>3.323356E-3</v>
      </c>
      <c r="G145" s="54">
        <v>6.3461419999999999E-3</v>
      </c>
      <c r="H145" s="54">
        <v>3.3733309999999998E-3</v>
      </c>
      <c r="I145" s="54">
        <v>5.4755999999999997E-3</v>
      </c>
      <c r="J145" s="54">
        <v>2.828765E-3</v>
      </c>
      <c r="K145" s="54">
        <v>7.856577E-3</v>
      </c>
      <c r="L145" s="54">
        <v>3.0673839999999998E-3</v>
      </c>
      <c r="M145" s="54">
        <v>7.4366190000000002E-3</v>
      </c>
      <c r="N145" s="54">
        <v>2.4493700000000002E-3</v>
      </c>
      <c r="O145" s="54">
        <v>7.0289870000000004E-3</v>
      </c>
      <c r="P145" s="54">
        <v>3.221088E-3</v>
      </c>
      <c r="Q145" s="54">
        <v>4.9292340000000002E-3</v>
      </c>
      <c r="R145" s="54">
        <v>6.1314100000000003E-3</v>
      </c>
      <c r="S145" s="54">
        <v>2.205851E-3</v>
      </c>
      <c r="T145" s="54">
        <v>1.1574620000000001E-2</v>
      </c>
      <c r="U145" s="54">
        <v>6.6293259999999996E-3</v>
      </c>
      <c r="V145" s="54">
        <v>6.1938599999999998E-3</v>
      </c>
      <c r="W145" s="54">
        <v>7.1449840000000001E-3</v>
      </c>
      <c r="X145" s="54">
        <v>8.4238490000000006E-3</v>
      </c>
      <c r="Y145" s="54">
        <v>4.9861259999999996E-3</v>
      </c>
      <c r="Z145" s="54">
        <v>4.0596820000000002E-3</v>
      </c>
      <c r="AA145" s="54">
        <v>2.565459E-3</v>
      </c>
      <c r="AB145" s="54">
        <v>5.266789E-3</v>
      </c>
      <c r="AC145" s="54">
        <v>5.3017369999999999E-3</v>
      </c>
      <c r="AD145" s="54">
        <v>4.528425E-3</v>
      </c>
      <c r="AE145" s="54">
        <v>4.7055339999999999E-3</v>
      </c>
      <c r="AF145" s="54">
        <v>6.188486E-3</v>
      </c>
      <c r="AG145" s="54">
        <v>5.2550210000000003E-3</v>
      </c>
      <c r="AH145" s="54">
        <v>3.7268010000000001E-3</v>
      </c>
      <c r="AI145" s="54">
        <v>4.3925220000000003E-3</v>
      </c>
      <c r="AJ145" s="54">
        <v>1.3764999999999999E-3</v>
      </c>
      <c r="AK145" s="54">
        <v>2.5500990000000001E-3</v>
      </c>
      <c r="AL145" s="54">
        <v>4.525276E-3</v>
      </c>
      <c r="AM145" s="54">
        <v>7.2092450000000004E-3</v>
      </c>
      <c r="AN145" s="54">
        <v>4.1730650000000001E-3</v>
      </c>
      <c r="AO145" s="54">
        <v>6.7968849999999999E-3</v>
      </c>
      <c r="AP145" s="54">
        <v>1.4734839999999999E-3</v>
      </c>
      <c r="AQ145" s="54">
        <v>5.0948269999999997E-3</v>
      </c>
      <c r="AR145" s="54">
        <v>3.9227489999999997E-3</v>
      </c>
      <c r="AS145" s="54">
        <v>3.40982E-3</v>
      </c>
      <c r="AT145" s="54">
        <v>2.7053250000000002E-3</v>
      </c>
      <c r="AU145" s="54">
        <v>3.466939E-3</v>
      </c>
      <c r="AV145" s="54">
        <v>2.930897E-3</v>
      </c>
      <c r="AW145" s="54">
        <v>3.3996320000000001E-3</v>
      </c>
      <c r="AX145" s="54">
        <v>4.3563129999999997E-3</v>
      </c>
      <c r="AY145" s="54">
        <v>6.5326780000000001E-3</v>
      </c>
      <c r="AZ145" s="54">
        <v>3.2717940000000002E-3</v>
      </c>
      <c r="BA145" s="54">
        <v>6.8305950000000001E-3</v>
      </c>
    </row>
    <row r="146" spans="1:53" x14ac:dyDescent="0.2">
      <c r="A146" s="54">
        <v>98.044692737000005</v>
      </c>
      <c r="B146" s="54">
        <v>2.1950720000000002E-3</v>
      </c>
      <c r="C146" s="54">
        <v>3.7370400000000001E-3</v>
      </c>
      <c r="D146" s="54">
        <v>3.9610660000000001E-3</v>
      </c>
      <c r="E146" s="54">
        <v>4.7134610000000004E-3</v>
      </c>
      <c r="F146" s="54">
        <v>3.575876E-3</v>
      </c>
      <c r="G146" s="54">
        <v>5.6294520000000001E-3</v>
      </c>
      <c r="H146" s="54">
        <v>3.0767939999999999E-3</v>
      </c>
      <c r="I146" s="54">
        <v>6.1443579999999999E-3</v>
      </c>
      <c r="J146" s="54">
        <v>2.9673299999999998E-3</v>
      </c>
      <c r="K146" s="54">
        <v>8.4818059999999997E-3</v>
      </c>
      <c r="L146" s="54">
        <v>3.134052E-3</v>
      </c>
      <c r="M146" s="54">
        <v>6.647264E-3</v>
      </c>
      <c r="N146" s="54">
        <v>2.7115960000000001E-3</v>
      </c>
      <c r="O146" s="54">
        <v>6.6575660000000002E-3</v>
      </c>
      <c r="P146" s="54">
        <v>3.476682E-3</v>
      </c>
      <c r="Q146" s="54">
        <v>6.8342350000000001E-3</v>
      </c>
      <c r="R146" s="54">
        <v>6.124956E-3</v>
      </c>
      <c r="S146" s="54">
        <v>2.1720210000000001E-3</v>
      </c>
      <c r="T146" s="54">
        <v>1.0328379E-2</v>
      </c>
      <c r="U146" s="54">
        <v>6.6976129999999998E-3</v>
      </c>
      <c r="V146" s="54">
        <v>5.9908110000000004E-3</v>
      </c>
      <c r="W146" s="54">
        <v>7.5977709999999997E-3</v>
      </c>
      <c r="X146" s="54">
        <v>8.0297979999999994E-3</v>
      </c>
      <c r="Y146" s="54">
        <v>4.9415860000000004E-3</v>
      </c>
      <c r="Z146" s="54">
        <v>4.1734110000000001E-3</v>
      </c>
      <c r="AA146" s="54">
        <v>2.3899189999999999E-3</v>
      </c>
      <c r="AB146" s="54">
        <v>5.1763219999999997E-3</v>
      </c>
      <c r="AC146" s="54">
        <v>5.0790289999999997E-3</v>
      </c>
      <c r="AD146" s="54">
        <v>4.1300520000000004E-3</v>
      </c>
      <c r="AE146" s="54">
        <v>4.4082929999999998E-3</v>
      </c>
      <c r="AF146" s="54">
        <v>5.3613560000000003E-3</v>
      </c>
      <c r="AG146" s="54">
        <v>4.92217E-3</v>
      </c>
      <c r="AH146" s="54">
        <v>4.0259270000000003E-3</v>
      </c>
      <c r="AI146" s="54">
        <v>4.8705399999999996E-3</v>
      </c>
      <c r="AJ146" s="54">
        <v>1.5956919999999999E-3</v>
      </c>
      <c r="AK146" s="54">
        <v>2.4218579999999998E-3</v>
      </c>
      <c r="AL146" s="54">
        <v>4.8161499999999999E-3</v>
      </c>
      <c r="AM146" s="54">
        <v>6.7679000000000003E-3</v>
      </c>
      <c r="AN146" s="54">
        <v>4.6338940000000004E-3</v>
      </c>
      <c r="AO146" s="54">
        <v>6.9843739999999998E-3</v>
      </c>
      <c r="AP146" s="54">
        <v>1.4860920000000001E-3</v>
      </c>
      <c r="AQ146" s="54">
        <v>5.3812260000000002E-3</v>
      </c>
      <c r="AR146" s="54">
        <v>3.7388809999999999E-3</v>
      </c>
      <c r="AS146" s="54">
        <v>3.5252059999999999E-3</v>
      </c>
      <c r="AT146" s="54">
        <v>2.8839009999999999E-3</v>
      </c>
      <c r="AU146" s="54">
        <v>3.3896709999999999E-3</v>
      </c>
      <c r="AV146" s="54">
        <v>2.8443029999999998E-3</v>
      </c>
      <c r="AW146" s="54">
        <v>3.4560010000000002E-3</v>
      </c>
      <c r="AX146" s="54">
        <v>4.4266879999999998E-3</v>
      </c>
      <c r="AY146" s="54">
        <v>6.3294980000000002E-3</v>
      </c>
      <c r="AZ146" s="54">
        <v>3.4742420000000002E-3</v>
      </c>
      <c r="BA146" s="54">
        <v>6.8738180000000003E-3</v>
      </c>
    </row>
    <row r="147" spans="1:53" x14ac:dyDescent="0.2">
      <c r="A147" s="54">
        <v>99.050279329999995</v>
      </c>
      <c r="B147" s="54">
        <v>2.190895E-3</v>
      </c>
      <c r="C147" s="54">
        <v>3.5910959999999998E-3</v>
      </c>
      <c r="D147" s="54">
        <v>3.9786229999999997E-3</v>
      </c>
      <c r="E147" s="54">
        <v>4.5318190000000003E-3</v>
      </c>
      <c r="F147" s="54">
        <v>3.696759E-3</v>
      </c>
      <c r="G147" s="54">
        <v>5.3236059999999998E-3</v>
      </c>
      <c r="H147" s="54">
        <v>3.048257E-3</v>
      </c>
      <c r="I147" s="54">
        <v>6.5399760000000003E-3</v>
      </c>
      <c r="J147" s="54">
        <v>2.7880840000000001E-3</v>
      </c>
      <c r="K147" s="54">
        <v>7.9565550000000006E-3</v>
      </c>
      <c r="L147" s="54">
        <v>3.1184950000000002E-3</v>
      </c>
      <c r="M147" s="54">
        <v>7.1057619999999998E-3</v>
      </c>
      <c r="N147" s="54">
        <v>3.0746850000000002E-3</v>
      </c>
      <c r="O147" s="54">
        <v>5.9771950000000003E-3</v>
      </c>
      <c r="P147" s="54">
        <v>3.0923169999999998E-3</v>
      </c>
      <c r="Q147" s="54">
        <v>5.6916900000000001E-3</v>
      </c>
      <c r="R147" s="54">
        <v>5.7973299999999998E-3</v>
      </c>
      <c r="S147" s="54">
        <v>2.1502380000000001E-3</v>
      </c>
      <c r="T147" s="54">
        <v>9.9000530000000007E-3</v>
      </c>
      <c r="U147" s="54">
        <v>6.8645190000000003E-3</v>
      </c>
      <c r="V147" s="54">
        <v>6.11E-3</v>
      </c>
      <c r="W147" s="54">
        <v>7.4098020000000001E-3</v>
      </c>
      <c r="X147" s="54">
        <v>8.1350090000000003E-3</v>
      </c>
      <c r="Y147" s="54">
        <v>4.5875639999999997E-3</v>
      </c>
      <c r="Z147" s="54">
        <v>4.2172870000000001E-3</v>
      </c>
      <c r="AA147" s="54">
        <v>2.1203559999999999E-3</v>
      </c>
      <c r="AB147" s="54">
        <v>5.1247669999999997E-3</v>
      </c>
      <c r="AC147" s="54">
        <v>5.2962640000000002E-3</v>
      </c>
      <c r="AD147" s="54">
        <v>3.90465E-3</v>
      </c>
      <c r="AE147" s="54">
        <v>4.7496989999999996E-3</v>
      </c>
      <c r="AF147" s="54">
        <v>4.8391880000000003E-3</v>
      </c>
      <c r="AG147" s="54">
        <v>4.6559339999999996E-3</v>
      </c>
      <c r="AH147" s="54">
        <v>3.3009910000000001E-3</v>
      </c>
      <c r="AI147" s="54">
        <v>5.4006560000000002E-3</v>
      </c>
      <c r="AJ147" s="54">
        <v>1.989453E-3</v>
      </c>
      <c r="AK147" s="54">
        <v>2.0908210000000001E-3</v>
      </c>
      <c r="AL147" s="54">
        <v>4.777847E-3</v>
      </c>
      <c r="AM147" s="54">
        <v>6.5277920000000001E-3</v>
      </c>
      <c r="AN147" s="54">
        <v>5.0943810000000003E-3</v>
      </c>
      <c r="AO147" s="54">
        <v>7.5681439999999997E-3</v>
      </c>
      <c r="AP147" s="54">
        <v>1.408978E-3</v>
      </c>
      <c r="AQ147" s="54">
        <v>5.6264469999999997E-3</v>
      </c>
      <c r="AR147" s="54">
        <v>3.6239639999999999E-3</v>
      </c>
      <c r="AS147" s="54">
        <v>3.4831150000000002E-3</v>
      </c>
      <c r="AT147" s="54">
        <v>3.0328859999999998E-3</v>
      </c>
      <c r="AU147" s="54">
        <v>3.5768509999999998E-3</v>
      </c>
      <c r="AV147" s="54">
        <v>2.6654270000000002E-3</v>
      </c>
      <c r="AW147" s="54">
        <v>3.2177590000000002E-3</v>
      </c>
      <c r="AX147" s="54">
        <v>4.1540860000000004E-3</v>
      </c>
      <c r="AY147" s="54">
        <v>5.9859650000000002E-3</v>
      </c>
      <c r="AZ147" s="54">
        <v>3.4707560000000002E-3</v>
      </c>
      <c r="BA147" s="54">
        <v>6.5939930000000002E-3</v>
      </c>
    </row>
    <row r="148" spans="1:53" x14ac:dyDescent="0.2">
      <c r="A148" s="54">
        <v>100.055865922</v>
      </c>
      <c r="B148" s="54">
        <v>2.2700480000000002E-3</v>
      </c>
      <c r="C148" s="54">
        <v>3.4384789999999999E-3</v>
      </c>
      <c r="D148" s="54">
        <v>3.7567830000000001E-3</v>
      </c>
      <c r="E148" s="54">
        <v>4.4034549999999997E-3</v>
      </c>
      <c r="F148" s="54">
        <v>3.736072E-3</v>
      </c>
      <c r="G148" s="54">
        <v>5.5773869999999996E-3</v>
      </c>
      <c r="H148" s="54">
        <v>3.0774359999999998E-3</v>
      </c>
      <c r="I148" s="54">
        <v>6.0974209999999996E-3</v>
      </c>
      <c r="J148" s="54">
        <v>2.9419440000000002E-3</v>
      </c>
      <c r="K148" s="54">
        <v>7.8496020000000007E-3</v>
      </c>
      <c r="L148" s="54">
        <v>3.043535E-3</v>
      </c>
      <c r="M148" s="54">
        <v>6.8122360000000002E-3</v>
      </c>
      <c r="N148" s="54">
        <v>3.322466E-3</v>
      </c>
      <c r="O148" s="54">
        <v>4.9632399999999998E-3</v>
      </c>
      <c r="P148" s="54">
        <v>2.7198080000000002E-3</v>
      </c>
      <c r="Q148" s="54">
        <v>4.6434199999999997E-3</v>
      </c>
      <c r="R148" s="54">
        <v>5.6250689999999999E-3</v>
      </c>
      <c r="S148" s="54">
        <v>2.114426E-3</v>
      </c>
      <c r="T148" s="54">
        <v>9.7583459999999993E-3</v>
      </c>
      <c r="U148" s="54">
        <v>6.2770910000000003E-3</v>
      </c>
      <c r="V148" s="54">
        <v>6.0039860000000002E-3</v>
      </c>
      <c r="W148" s="54">
        <v>6.8605810000000001E-3</v>
      </c>
      <c r="X148" s="54">
        <v>8.0316799999999994E-3</v>
      </c>
      <c r="Y148" s="54">
        <v>4.7573229999999999E-3</v>
      </c>
      <c r="Z148" s="54">
        <v>4.5038279999999997E-3</v>
      </c>
      <c r="AA148" s="54">
        <v>2.01454E-3</v>
      </c>
      <c r="AB148" s="54">
        <v>5.0229910000000001E-3</v>
      </c>
      <c r="AC148" s="54">
        <v>5.0304069999999998E-3</v>
      </c>
      <c r="AD148" s="54">
        <v>4.126078E-3</v>
      </c>
      <c r="AE148" s="54">
        <v>5.2225789999999998E-3</v>
      </c>
      <c r="AF148" s="54">
        <v>4.425193E-3</v>
      </c>
      <c r="AG148" s="54">
        <v>4.2635729999999997E-3</v>
      </c>
      <c r="AH148" s="54">
        <v>3.1881679999999999E-3</v>
      </c>
      <c r="AI148" s="54">
        <v>5.6727380000000001E-3</v>
      </c>
      <c r="AJ148" s="54">
        <v>2.0380039999999999E-3</v>
      </c>
      <c r="AK148" s="54">
        <v>2.0023319999999999E-3</v>
      </c>
      <c r="AL148" s="54">
        <v>4.8502989999999998E-3</v>
      </c>
      <c r="AM148" s="54">
        <v>5.6040780000000002E-3</v>
      </c>
      <c r="AN148" s="54">
        <v>5.262531E-3</v>
      </c>
      <c r="AO148" s="54">
        <v>7.5953970000000003E-3</v>
      </c>
      <c r="AP148" s="54">
        <v>1.449482E-3</v>
      </c>
      <c r="AQ148" s="54">
        <v>5.1041239999999998E-3</v>
      </c>
      <c r="AR148" s="54">
        <v>3.4640439999999999E-3</v>
      </c>
      <c r="AS148" s="54">
        <v>3.525191E-3</v>
      </c>
      <c r="AT148" s="54">
        <v>3.3166480000000002E-3</v>
      </c>
      <c r="AU148" s="54">
        <v>3.832593E-3</v>
      </c>
      <c r="AV148" s="54">
        <v>2.6181860000000002E-3</v>
      </c>
      <c r="AW148" s="54">
        <v>3.352458E-3</v>
      </c>
      <c r="AX148" s="54">
        <v>4.0429690000000004E-3</v>
      </c>
      <c r="AY148" s="54">
        <v>5.3675270000000004E-3</v>
      </c>
      <c r="AZ148" s="54">
        <v>3.2065599999999998E-3</v>
      </c>
      <c r="BA148" s="54">
        <v>6.1651329999999997E-3</v>
      </c>
    </row>
    <row r="149" spans="1:53" x14ac:dyDescent="0.2">
      <c r="A149" s="54">
        <v>101.061452514</v>
      </c>
      <c r="B149" s="54">
        <v>2.3168329999999999E-3</v>
      </c>
      <c r="C149" s="54">
        <v>3.3338059999999999E-3</v>
      </c>
      <c r="D149" s="54">
        <v>3.845322E-3</v>
      </c>
      <c r="E149" s="54">
        <v>4.0268630000000003E-3</v>
      </c>
      <c r="F149" s="54">
        <v>3.9948689999999999E-3</v>
      </c>
      <c r="G149" s="54">
        <v>5.5313239999999998E-3</v>
      </c>
      <c r="H149" s="54">
        <v>3.10326E-3</v>
      </c>
      <c r="I149" s="54">
        <v>5.2385519999999996E-3</v>
      </c>
      <c r="J149" s="54">
        <v>2.818025E-3</v>
      </c>
      <c r="K149" s="54">
        <v>7.2162570000000002E-3</v>
      </c>
      <c r="L149" s="54">
        <v>3.0358360000000001E-3</v>
      </c>
      <c r="M149" s="54">
        <v>7.0983360000000002E-3</v>
      </c>
      <c r="N149" s="54">
        <v>3.2881910000000002E-3</v>
      </c>
      <c r="O149" s="54">
        <v>4.5836030000000003E-3</v>
      </c>
      <c r="P149" s="54">
        <v>2.73872E-3</v>
      </c>
      <c r="Q149" s="54">
        <v>4.5468319999999998E-3</v>
      </c>
      <c r="R149" s="54">
        <v>5.389797E-3</v>
      </c>
      <c r="S149" s="54">
        <v>2.1412750000000002E-3</v>
      </c>
      <c r="T149" s="54">
        <v>9.8395789999999993E-3</v>
      </c>
      <c r="U149" s="54">
        <v>5.8169320000000004E-3</v>
      </c>
      <c r="V149" s="54">
        <v>5.6983750000000003E-3</v>
      </c>
      <c r="W149" s="54">
        <v>6.387134E-3</v>
      </c>
      <c r="X149" s="54">
        <v>7.819431E-3</v>
      </c>
      <c r="Y149" s="54">
        <v>4.5207720000000002E-3</v>
      </c>
      <c r="Z149" s="54">
        <v>4.2351639999999996E-3</v>
      </c>
      <c r="AA149" s="54">
        <v>2.0085989999999998E-3</v>
      </c>
      <c r="AB149" s="54">
        <v>4.9092700000000003E-3</v>
      </c>
      <c r="AC149" s="54">
        <v>5.1983990000000002E-3</v>
      </c>
      <c r="AD149" s="54">
        <v>3.9669019999999996E-3</v>
      </c>
      <c r="AE149" s="54">
        <v>4.6729479999999997E-3</v>
      </c>
      <c r="AF149" s="54">
        <v>4.2761020000000004E-3</v>
      </c>
      <c r="AG149" s="54">
        <v>4.1566909999999997E-3</v>
      </c>
      <c r="AH149" s="54">
        <v>3.150641E-3</v>
      </c>
      <c r="AI149" s="54">
        <v>6.7576629999999997E-3</v>
      </c>
      <c r="AJ149" s="54">
        <v>1.88649E-3</v>
      </c>
      <c r="AK149" s="54">
        <v>2.0184809999999999E-3</v>
      </c>
      <c r="AL149" s="54">
        <v>5.4705029999999998E-3</v>
      </c>
      <c r="AM149" s="54">
        <v>4.7901130000000004E-3</v>
      </c>
      <c r="AN149" s="54">
        <v>5.0063579999999998E-3</v>
      </c>
      <c r="AO149" s="54">
        <v>6.8806759999999996E-3</v>
      </c>
      <c r="AP149" s="54">
        <v>1.3361390000000001E-3</v>
      </c>
      <c r="AQ149" s="54">
        <v>4.763191E-3</v>
      </c>
      <c r="AR149" s="54">
        <v>3.4737629999999999E-3</v>
      </c>
      <c r="AS149" s="54">
        <v>3.573442E-3</v>
      </c>
      <c r="AT149" s="54">
        <v>3.300819E-3</v>
      </c>
      <c r="AU149" s="54">
        <v>4.7079849999999996E-3</v>
      </c>
      <c r="AV149" s="54">
        <v>2.8794749999999998E-3</v>
      </c>
      <c r="AW149" s="54">
        <v>3.5397670000000001E-3</v>
      </c>
      <c r="AX149" s="54">
        <v>4.1245730000000003E-3</v>
      </c>
      <c r="AY149" s="54">
        <v>4.9271540000000004E-3</v>
      </c>
      <c r="AZ149" s="54">
        <v>2.984633E-3</v>
      </c>
      <c r="BA149" s="54">
        <v>5.701996E-3</v>
      </c>
    </row>
    <row r="150" spans="1:53" x14ac:dyDescent="0.2">
      <c r="A150" s="54">
        <v>102.067039106</v>
      </c>
      <c r="B150" s="54">
        <v>2.3695999999999999E-3</v>
      </c>
      <c r="C150" s="54">
        <v>3.6006240000000002E-3</v>
      </c>
      <c r="D150" s="54">
        <v>3.951329E-3</v>
      </c>
      <c r="E150" s="54">
        <v>3.9375319999999997E-3</v>
      </c>
      <c r="F150" s="54">
        <v>4.0368649999999997E-3</v>
      </c>
      <c r="G150" s="54">
        <v>6.2806870000000001E-3</v>
      </c>
      <c r="H150" s="54">
        <v>3.0495980000000002E-3</v>
      </c>
      <c r="I150" s="54">
        <v>4.7151329999999998E-3</v>
      </c>
      <c r="J150" s="54">
        <v>2.8313489999999999E-3</v>
      </c>
      <c r="K150" s="54">
        <v>6.4243929999999996E-3</v>
      </c>
      <c r="L150" s="54">
        <v>3.123949E-3</v>
      </c>
      <c r="M150" s="54">
        <v>7.0916729999999997E-3</v>
      </c>
      <c r="N150" s="54">
        <v>3.1642549999999999E-3</v>
      </c>
      <c r="O150" s="54">
        <v>4.3462780000000003E-3</v>
      </c>
      <c r="P150" s="54">
        <v>2.4363169999999999E-3</v>
      </c>
      <c r="Q150" s="54">
        <v>4.3636949999999999E-3</v>
      </c>
      <c r="R150" s="54">
        <v>5.0280120000000001E-3</v>
      </c>
      <c r="S150" s="54">
        <v>2.1871270000000001E-3</v>
      </c>
      <c r="T150" s="54">
        <v>1.0096806999999999E-2</v>
      </c>
      <c r="U150" s="54">
        <v>5.7305919999999996E-3</v>
      </c>
      <c r="V150" s="54">
        <v>5.2016909999999996E-3</v>
      </c>
      <c r="W150" s="54">
        <v>5.8740700000000003E-3</v>
      </c>
      <c r="X150" s="54">
        <v>7.1514689999999997E-3</v>
      </c>
      <c r="Y150" s="54">
        <v>4.486037E-3</v>
      </c>
      <c r="Z150" s="54">
        <v>4.1358289999999997E-3</v>
      </c>
      <c r="AA150" s="54">
        <v>2.0214270000000001E-3</v>
      </c>
      <c r="AB150" s="54">
        <v>4.9134119999999998E-3</v>
      </c>
      <c r="AC150" s="54">
        <v>4.7981450000000002E-3</v>
      </c>
      <c r="AD150" s="54">
        <v>3.9328399999999999E-3</v>
      </c>
      <c r="AE150" s="54">
        <v>4.4563659999999998E-3</v>
      </c>
      <c r="AF150" s="54">
        <v>4.4729929999999998E-3</v>
      </c>
      <c r="AG150" s="54">
        <v>4.1500770000000003E-3</v>
      </c>
      <c r="AH150" s="54">
        <v>2.9977269999999999E-3</v>
      </c>
      <c r="AI150" s="54">
        <v>6.9237830000000002E-3</v>
      </c>
      <c r="AJ150" s="54">
        <v>1.6767329999999999E-3</v>
      </c>
      <c r="AK150" s="54">
        <v>1.9405360000000001E-3</v>
      </c>
      <c r="AL150" s="54">
        <v>5.414632E-3</v>
      </c>
      <c r="AM150" s="54">
        <v>4.3608309999999999E-3</v>
      </c>
      <c r="AN150" s="54">
        <v>4.4667630000000003E-3</v>
      </c>
      <c r="AO150" s="54">
        <v>6.1915019999999998E-3</v>
      </c>
      <c r="AP150" s="54">
        <v>1.3289689999999999E-3</v>
      </c>
      <c r="AQ150" s="54">
        <v>4.9847859999999997E-3</v>
      </c>
      <c r="AR150" s="54">
        <v>3.3351639999999998E-3</v>
      </c>
      <c r="AS150" s="54">
        <v>3.5842320000000001E-3</v>
      </c>
      <c r="AT150" s="54">
        <v>2.9963949999999998E-3</v>
      </c>
      <c r="AU150" s="54">
        <v>5.8308520000000001E-3</v>
      </c>
      <c r="AV150" s="54">
        <v>3.1726129999999999E-3</v>
      </c>
      <c r="AW150" s="54">
        <v>3.4511390000000002E-3</v>
      </c>
      <c r="AX150" s="54">
        <v>4.0698849999999996E-3</v>
      </c>
      <c r="AY150" s="54">
        <v>4.4680689999999999E-3</v>
      </c>
      <c r="AZ150" s="54">
        <v>3.0911250000000001E-3</v>
      </c>
      <c r="BA150" s="54">
        <v>5.1897849999999997E-3</v>
      </c>
    </row>
    <row r="151" spans="1:53" x14ac:dyDescent="0.2">
      <c r="A151" s="54">
        <v>103.072625698</v>
      </c>
      <c r="B151" s="54">
        <v>2.4308189999999999E-3</v>
      </c>
      <c r="C151" s="54">
        <v>3.6285459999999999E-3</v>
      </c>
      <c r="D151" s="54">
        <v>4.0228759999999999E-3</v>
      </c>
      <c r="E151" s="54">
        <v>3.5888370000000001E-3</v>
      </c>
      <c r="F151" s="54">
        <v>3.8343639999999998E-3</v>
      </c>
      <c r="G151" s="54">
        <v>6.2522979999999999E-3</v>
      </c>
      <c r="H151" s="54">
        <v>2.801193E-3</v>
      </c>
      <c r="I151" s="54">
        <v>5.3394929999999998E-3</v>
      </c>
      <c r="J151" s="54">
        <v>2.6923699999999999E-3</v>
      </c>
      <c r="K151" s="54">
        <v>5.285728E-3</v>
      </c>
      <c r="L151" s="54">
        <v>3.0838480000000001E-3</v>
      </c>
      <c r="M151" s="54">
        <v>6.4824180000000002E-3</v>
      </c>
      <c r="N151" s="54">
        <v>3.223648E-3</v>
      </c>
      <c r="O151" s="54">
        <v>4.6112089999999998E-3</v>
      </c>
      <c r="P151" s="54">
        <v>2.3828650000000001E-3</v>
      </c>
      <c r="Q151" s="54">
        <v>4.2692240000000003E-3</v>
      </c>
      <c r="R151" s="54">
        <v>4.8851500000000004E-3</v>
      </c>
      <c r="S151" s="54">
        <v>2.1993949999999998E-3</v>
      </c>
      <c r="T151" s="54">
        <v>1.0448101E-2</v>
      </c>
      <c r="U151" s="54">
        <v>5.6317019999999997E-3</v>
      </c>
      <c r="V151" s="54">
        <v>5.1557629999999998E-3</v>
      </c>
      <c r="W151" s="54">
        <v>6.0675540000000002E-3</v>
      </c>
      <c r="X151" s="54">
        <v>6.9720069999999997E-3</v>
      </c>
      <c r="Y151" s="54">
        <v>4.5812200000000004E-3</v>
      </c>
      <c r="Z151" s="54">
        <v>4.449784E-3</v>
      </c>
      <c r="AA151" s="54">
        <v>1.9384350000000001E-3</v>
      </c>
      <c r="AB151" s="54">
        <v>5.0482890000000001E-3</v>
      </c>
      <c r="AC151" s="54">
        <v>4.4821030000000003E-3</v>
      </c>
      <c r="AD151" s="54">
        <v>4.002411E-3</v>
      </c>
      <c r="AE151" s="54">
        <v>4.2567179999999996E-3</v>
      </c>
      <c r="AF151" s="54">
        <v>4.4968450000000002E-3</v>
      </c>
      <c r="AG151" s="54">
        <v>4.1012599999999998E-3</v>
      </c>
      <c r="AH151" s="54">
        <v>2.909881E-3</v>
      </c>
      <c r="AI151" s="54">
        <v>7.6508210000000004E-3</v>
      </c>
      <c r="AJ151" s="54">
        <v>1.7234819999999999E-3</v>
      </c>
      <c r="AK151" s="54">
        <v>1.7439930000000001E-3</v>
      </c>
      <c r="AL151" s="54">
        <v>5.3053229999999998E-3</v>
      </c>
      <c r="AM151" s="54">
        <v>4.1891330000000003E-3</v>
      </c>
      <c r="AN151" s="54">
        <v>4.3469210000000001E-3</v>
      </c>
      <c r="AO151" s="54">
        <v>5.3229150000000001E-3</v>
      </c>
      <c r="AP151" s="54">
        <v>1.317812E-3</v>
      </c>
      <c r="AQ151" s="54">
        <v>4.7958269999999999E-3</v>
      </c>
      <c r="AR151" s="54">
        <v>3.201686E-3</v>
      </c>
      <c r="AS151" s="54">
        <v>3.5615270000000001E-3</v>
      </c>
      <c r="AT151" s="54">
        <v>2.8600880000000002E-3</v>
      </c>
      <c r="AU151" s="54">
        <v>6.2844290000000002E-3</v>
      </c>
      <c r="AV151" s="54">
        <v>3.2885050000000002E-3</v>
      </c>
      <c r="AW151" s="54">
        <v>3.4767510000000001E-3</v>
      </c>
      <c r="AX151" s="54">
        <v>3.7433119999999999E-3</v>
      </c>
      <c r="AY151" s="54">
        <v>4.0890919999999999E-3</v>
      </c>
      <c r="AZ151" s="54">
        <v>3.1112639999999999E-3</v>
      </c>
      <c r="BA151" s="54">
        <v>4.6653559999999998E-3</v>
      </c>
    </row>
    <row r="152" spans="1:53" x14ac:dyDescent="0.2">
      <c r="A152" s="54">
        <v>104.078212291</v>
      </c>
      <c r="B152" s="54">
        <v>2.3093810000000001E-3</v>
      </c>
      <c r="C152" s="54">
        <v>3.585413E-3</v>
      </c>
      <c r="D152" s="54">
        <v>4.1735970000000002E-3</v>
      </c>
      <c r="E152" s="54">
        <v>3.3046170000000001E-3</v>
      </c>
      <c r="F152" s="54">
        <v>4.1814840000000001E-3</v>
      </c>
      <c r="G152" s="54">
        <v>5.898169E-3</v>
      </c>
      <c r="H152" s="54">
        <v>2.5433439999999999E-3</v>
      </c>
      <c r="I152" s="54">
        <v>6.3135730000000003E-3</v>
      </c>
      <c r="J152" s="54">
        <v>2.539351E-3</v>
      </c>
      <c r="K152" s="54">
        <v>5.0928809999999996E-3</v>
      </c>
      <c r="L152" s="54">
        <v>2.96817E-3</v>
      </c>
      <c r="M152" s="54">
        <v>5.7829179999999997E-3</v>
      </c>
      <c r="N152" s="54">
        <v>2.9285880000000002E-3</v>
      </c>
      <c r="O152" s="54">
        <v>4.6017260000000004E-3</v>
      </c>
      <c r="P152" s="54">
        <v>1.9912699999999998E-3</v>
      </c>
      <c r="Q152" s="54">
        <v>4.2369599999999997E-3</v>
      </c>
      <c r="R152" s="54">
        <v>5.2232229999999999E-3</v>
      </c>
      <c r="S152" s="54">
        <v>2.2551979999999999E-3</v>
      </c>
      <c r="T152" s="54">
        <v>1.0058071999999999E-2</v>
      </c>
      <c r="U152" s="54">
        <v>5.3999319999999996E-3</v>
      </c>
      <c r="V152" s="54">
        <v>4.8244489999999998E-3</v>
      </c>
      <c r="W152" s="54">
        <v>6.0616610000000003E-3</v>
      </c>
      <c r="X152" s="54">
        <v>6.6793959999999998E-3</v>
      </c>
      <c r="Y152" s="54">
        <v>4.571309E-3</v>
      </c>
      <c r="Z152" s="54">
        <v>4.4418119999999998E-3</v>
      </c>
      <c r="AA152" s="54">
        <v>2.0526030000000001E-3</v>
      </c>
      <c r="AB152" s="54">
        <v>4.9772100000000001E-3</v>
      </c>
      <c r="AC152" s="54">
        <v>4.4338609999999999E-3</v>
      </c>
      <c r="AD152" s="54">
        <v>3.5602139999999999E-3</v>
      </c>
      <c r="AE152" s="54">
        <v>4.3201819999999997E-3</v>
      </c>
      <c r="AF152" s="54">
        <v>4.4306459999999999E-3</v>
      </c>
      <c r="AG152" s="54">
        <v>3.4907279999999998E-3</v>
      </c>
      <c r="AH152" s="54">
        <v>2.6533110000000002E-3</v>
      </c>
      <c r="AI152" s="54">
        <v>8.8442550000000005E-3</v>
      </c>
      <c r="AJ152" s="54">
        <v>2.1152940000000002E-3</v>
      </c>
      <c r="AK152" s="54">
        <v>1.8821829999999999E-3</v>
      </c>
      <c r="AL152" s="54">
        <v>5.6762770000000004E-3</v>
      </c>
      <c r="AM152" s="54">
        <v>4.1308120000000002E-3</v>
      </c>
      <c r="AN152" s="54">
        <v>4.310342E-3</v>
      </c>
      <c r="AO152" s="54">
        <v>5.0552660000000001E-3</v>
      </c>
      <c r="AP152" s="54">
        <v>1.2763749999999999E-3</v>
      </c>
      <c r="AQ152" s="54">
        <v>4.9569999999999996E-3</v>
      </c>
      <c r="AR152" s="54">
        <v>3.0122959999999998E-3</v>
      </c>
      <c r="AS152" s="54">
        <v>3.6115990000000001E-3</v>
      </c>
      <c r="AT152" s="54">
        <v>3.0206220000000002E-3</v>
      </c>
      <c r="AU152" s="54">
        <v>6.3016449999999998E-3</v>
      </c>
      <c r="AV152" s="54">
        <v>3.3606729999999998E-3</v>
      </c>
      <c r="AW152" s="54">
        <v>3.7093310000000002E-3</v>
      </c>
      <c r="AX152" s="54">
        <v>3.5207319999999999E-3</v>
      </c>
      <c r="AY152" s="54">
        <v>3.8492790000000002E-3</v>
      </c>
      <c r="AZ152" s="54">
        <v>2.9896129999999999E-3</v>
      </c>
      <c r="BA152" s="54">
        <v>4.362482E-3</v>
      </c>
    </row>
    <row r="153" spans="1:53" x14ac:dyDescent="0.2">
      <c r="A153" s="54">
        <v>105.083798883</v>
      </c>
      <c r="B153" s="54">
        <v>2.225851E-3</v>
      </c>
      <c r="C153" s="54">
        <v>3.1454370000000001E-3</v>
      </c>
      <c r="D153" s="54">
        <v>4.3553530000000002E-3</v>
      </c>
      <c r="E153" s="54">
        <v>3.0207279999999999E-3</v>
      </c>
      <c r="F153" s="54">
        <v>3.9098529999999996E-3</v>
      </c>
      <c r="G153" s="54">
        <v>6.1137800000000001E-3</v>
      </c>
      <c r="H153" s="54">
        <v>2.4123289999999999E-3</v>
      </c>
      <c r="I153" s="54">
        <v>6.4807800000000002E-3</v>
      </c>
      <c r="J153" s="54">
        <v>2.5070399999999999E-3</v>
      </c>
      <c r="K153" s="54">
        <v>5.1976569999999996E-3</v>
      </c>
      <c r="L153" s="54">
        <v>2.8244749999999999E-3</v>
      </c>
      <c r="M153" s="54">
        <v>5.5484319999999998E-3</v>
      </c>
      <c r="N153" s="54">
        <v>2.5364630000000001E-3</v>
      </c>
      <c r="O153" s="54">
        <v>4.5587220000000003E-3</v>
      </c>
      <c r="P153" s="54">
        <v>2.0417650000000001E-3</v>
      </c>
      <c r="Q153" s="54">
        <v>4.2071469999999996E-3</v>
      </c>
      <c r="R153" s="54">
        <v>5.4183210000000002E-3</v>
      </c>
      <c r="S153" s="54">
        <v>2.4230440000000001E-3</v>
      </c>
      <c r="T153" s="54">
        <v>9.6200150000000009E-3</v>
      </c>
      <c r="U153" s="54">
        <v>4.9874189999999999E-3</v>
      </c>
      <c r="V153" s="54">
        <v>4.481545E-3</v>
      </c>
      <c r="W153" s="54">
        <v>5.8990040000000002E-3</v>
      </c>
      <c r="X153" s="54">
        <v>6.0978680000000002E-3</v>
      </c>
      <c r="Y153" s="54">
        <v>4.410593E-3</v>
      </c>
      <c r="Z153" s="54">
        <v>4.2397959999999997E-3</v>
      </c>
      <c r="AA153" s="54">
        <v>2.1286249999999999E-3</v>
      </c>
      <c r="AB153" s="54">
        <v>5.0556560000000004E-3</v>
      </c>
      <c r="AC153" s="54">
        <v>4.1156600000000002E-3</v>
      </c>
      <c r="AD153" s="54">
        <v>3.97883E-3</v>
      </c>
      <c r="AE153" s="54">
        <v>3.699393E-3</v>
      </c>
      <c r="AF153" s="54">
        <v>4.2927190000000004E-3</v>
      </c>
      <c r="AG153" s="54">
        <v>3.3946670000000001E-3</v>
      </c>
      <c r="AH153" s="54">
        <v>2.5237179999999999E-3</v>
      </c>
      <c r="AI153" s="54">
        <v>8.9583990000000006E-3</v>
      </c>
      <c r="AJ153" s="54">
        <v>2.2858710000000001E-3</v>
      </c>
      <c r="AK153" s="54">
        <v>1.8066779999999999E-3</v>
      </c>
      <c r="AL153" s="54">
        <v>5.8324839999999998E-3</v>
      </c>
      <c r="AM153" s="54">
        <v>4.228295E-3</v>
      </c>
      <c r="AN153" s="54">
        <v>3.7666409999999998E-3</v>
      </c>
      <c r="AO153" s="54">
        <v>4.7975240000000001E-3</v>
      </c>
      <c r="AP153" s="54">
        <v>1.2879740000000001E-3</v>
      </c>
      <c r="AQ153" s="54">
        <v>5.4810520000000001E-3</v>
      </c>
      <c r="AR153" s="54">
        <v>2.8013309999999998E-3</v>
      </c>
      <c r="AS153" s="54">
        <v>3.5789369999999999E-3</v>
      </c>
      <c r="AT153" s="54">
        <v>3.1924449999999999E-3</v>
      </c>
      <c r="AU153" s="54">
        <v>6.3281709999999996E-3</v>
      </c>
      <c r="AV153" s="54">
        <v>3.8871040000000002E-3</v>
      </c>
      <c r="AW153" s="54">
        <v>3.6277829999999999E-3</v>
      </c>
      <c r="AX153" s="54">
        <v>3.1690199999999998E-3</v>
      </c>
      <c r="AY153" s="54">
        <v>3.570943E-3</v>
      </c>
      <c r="AZ153" s="54">
        <v>2.8123190000000002E-3</v>
      </c>
      <c r="BA153" s="54">
        <v>4.2396320000000001E-3</v>
      </c>
    </row>
    <row r="154" spans="1:53" x14ac:dyDescent="0.2">
      <c r="A154" s="54">
        <v>106.089385475</v>
      </c>
      <c r="B154" s="54">
        <v>2.1707829999999999E-3</v>
      </c>
      <c r="C154" s="54">
        <v>3.0946340000000002E-3</v>
      </c>
      <c r="D154" s="54">
        <v>4.2315909999999998E-3</v>
      </c>
      <c r="E154" s="54">
        <v>3.1143469999999999E-3</v>
      </c>
      <c r="F154" s="54">
        <v>4.0778860000000002E-3</v>
      </c>
      <c r="G154" s="54">
        <v>5.7533150000000002E-3</v>
      </c>
      <c r="H154" s="54">
        <v>2.3584190000000001E-3</v>
      </c>
      <c r="I154" s="54">
        <v>5.8143730000000003E-3</v>
      </c>
      <c r="J154" s="54">
        <v>2.5352780000000002E-3</v>
      </c>
      <c r="K154" s="54">
        <v>5.1235789999999996E-3</v>
      </c>
      <c r="L154" s="54">
        <v>2.8535069999999999E-3</v>
      </c>
      <c r="M154" s="54">
        <v>5.8452340000000004E-3</v>
      </c>
      <c r="N154" s="54">
        <v>2.8736590000000002E-3</v>
      </c>
      <c r="O154" s="54">
        <v>4.8480989999999998E-3</v>
      </c>
      <c r="P154" s="54">
        <v>2.1673170000000002E-3</v>
      </c>
      <c r="Q154" s="54">
        <v>4.1958489999999998E-3</v>
      </c>
      <c r="R154" s="54">
        <v>5.3706209999999999E-3</v>
      </c>
      <c r="S154" s="54">
        <v>2.5197940000000001E-3</v>
      </c>
      <c r="T154" s="54">
        <v>9.4034930000000006E-3</v>
      </c>
      <c r="U154" s="54">
        <v>4.6275159999999999E-3</v>
      </c>
      <c r="V154" s="54">
        <v>4.3665889999999997E-3</v>
      </c>
      <c r="W154" s="54">
        <v>5.5245839999999999E-3</v>
      </c>
      <c r="X154" s="54">
        <v>5.3135489999999999E-3</v>
      </c>
      <c r="Y154" s="54">
        <v>4.5369060000000003E-3</v>
      </c>
      <c r="Z154" s="54">
        <v>4.4482000000000002E-3</v>
      </c>
      <c r="AA154" s="54">
        <v>2.047026E-3</v>
      </c>
      <c r="AB154" s="54">
        <v>5.4760449999999997E-3</v>
      </c>
      <c r="AC154" s="54">
        <v>3.8513140000000002E-3</v>
      </c>
      <c r="AD154" s="54">
        <v>4.2768540000000001E-3</v>
      </c>
      <c r="AE154" s="54">
        <v>3.7369780000000002E-3</v>
      </c>
      <c r="AF154" s="54">
        <v>4.1443199999999999E-3</v>
      </c>
      <c r="AG154" s="54">
        <v>3.3217730000000001E-3</v>
      </c>
      <c r="AH154" s="54">
        <v>2.5917079999999999E-3</v>
      </c>
      <c r="AI154" s="54">
        <v>1.0232188999999999E-2</v>
      </c>
      <c r="AJ154" s="54">
        <v>2.2603639999999999E-3</v>
      </c>
      <c r="AK154" s="54">
        <v>1.841047E-3</v>
      </c>
      <c r="AL154" s="54">
        <v>5.7792479999999999E-3</v>
      </c>
      <c r="AM154" s="54">
        <v>4.0724350000000001E-3</v>
      </c>
      <c r="AN154" s="54">
        <v>3.2811250000000002E-3</v>
      </c>
      <c r="AO154" s="54">
        <v>4.4785759999999997E-3</v>
      </c>
      <c r="AP154" s="54">
        <v>1.2899859999999999E-3</v>
      </c>
      <c r="AQ154" s="54">
        <v>6.0375660000000003E-3</v>
      </c>
      <c r="AR154" s="54">
        <v>2.6888039999999999E-3</v>
      </c>
      <c r="AS154" s="54">
        <v>3.5635839999999998E-3</v>
      </c>
      <c r="AT154" s="54">
        <v>3.1454489999999998E-3</v>
      </c>
      <c r="AU154" s="54">
        <v>5.8814389999999996E-3</v>
      </c>
      <c r="AV154" s="54">
        <v>4.7675920000000002E-3</v>
      </c>
      <c r="AW154" s="54">
        <v>3.7143010000000001E-3</v>
      </c>
      <c r="AX154" s="54">
        <v>3.1430020000000002E-3</v>
      </c>
      <c r="AY154" s="54">
        <v>3.2846939999999999E-3</v>
      </c>
      <c r="AZ154" s="54">
        <v>2.5999439999999999E-3</v>
      </c>
      <c r="BA154" s="54">
        <v>4.1328370000000003E-3</v>
      </c>
    </row>
    <row r="155" spans="1:53" x14ac:dyDescent="0.2">
      <c r="A155" s="54">
        <v>107.094972067</v>
      </c>
      <c r="B155" s="54">
        <v>2.193829E-3</v>
      </c>
      <c r="C155" s="54">
        <v>3.1359410000000002E-3</v>
      </c>
      <c r="D155" s="54">
        <v>4.0190690000000001E-3</v>
      </c>
      <c r="E155" s="54">
        <v>3.0762620000000002E-3</v>
      </c>
      <c r="F155" s="54">
        <v>4.0771480000000001E-3</v>
      </c>
      <c r="G155" s="54">
        <v>6.6898620000000004E-3</v>
      </c>
      <c r="H155" s="54">
        <v>2.4446289999999998E-3</v>
      </c>
      <c r="I155" s="54">
        <v>4.4321839999999996E-3</v>
      </c>
      <c r="J155" s="54">
        <v>2.4629750000000001E-3</v>
      </c>
      <c r="K155" s="54">
        <v>4.6349929999999996E-3</v>
      </c>
      <c r="L155" s="54">
        <v>2.7873440000000002E-3</v>
      </c>
      <c r="M155" s="54">
        <v>6.2054629999999996E-3</v>
      </c>
      <c r="N155" s="54">
        <v>2.4510930000000001E-3</v>
      </c>
      <c r="O155" s="54">
        <v>4.9690630000000001E-3</v>
      </c>
      <c r="P155" s="54">
        <v>2.145713E-3</v>
      </c>
      <c r="Q155" s="54">
        <v>4.1347479999999997E-3</v>
      </c>
      <c r="R155" s="54">
        <v>5.2605990000000004E-3</v>
      </c>
      <c r="S155" s="54">
        <v>2.42559E-3</v>
      </c>
      <c r="T155" s="54">
        <v>8.6340159999999996E-3</v>
      </c>
      <c r="U155" s="54">
        <v>4.0339319999999996E-3</v>
      </c>
      <c r="V155" s="54">
        <v>3.9135519999999998E-3</v>
      </c>
      <c r="W155" s="54">
        <v>4.9281079999999996E-3</v>
      </c>
      <c r="X155" s="54">
        <v>4.6525339999999998E-3</v>
      </c>
      <c r="Y155" s="54">
        <v>4.179627E-3</v>
      </c>
      <c r="Z155" s="54">
        <v>4.492149E-3</v>
      </c>
      <c r="AA155" s="54">
        <v>1.9673469999999999E-3</v>
      </c>
      <c r="AB155" s="54">
        <v>5.4401759999999997E-3</v>
      </c>
      <c r="AC155" s="54">
        <v>3.7447190000000001E-3</v>
      </c>
      <c r="AD155" s="54">
        <v>3.9748489999999999E-3</v>
      </c>
      <c r="AE155" s="54">
        <v>3.6009029999999999E-3</v>
      </c>
      <c r="AF155" s="54">
        <v>3.901491E-3</v>
      </c>
      <c r="AG155" s="54">
        <v>3.2384279999999998E-3</v>
      </c>
      <c r="AH155" s="54">
        <v>2.57194E-3</v>
      </c>
      <c r="AI155" s="54">
        <v>1.0781336000000001E-2</v>
      </c>
      <c r="AJ155" s="54">
        <v>2.2220759999999999E-3</v>
      </c>
      <c r="AK155" s="54">
        <v>2.059665E-3</v>
      </c>
      <c r="AL155" s="54">
        <v>5.6498649999999996E-3</v>
      </c>
      <c r="AM155" s="54">
        <v>3.9743219999999998E-3</v>
      </c>
      <c r="AN155" s="54">
        <v>3.3220889999999999E-3</v>
      </c>
      <c r="AO155" s="54">
        <v>4.5052030000000002E-3</v>
      </c>
      <c r="AP155" s="54">
        <v>1.311668E-3</v>
      </c>
      <c r="AQ155" s="54">
        <v>6.0302979999999999E-3</v>
      </c>
      <c r="AR155" s="54">
        <v>2.7178739999999999E-3</v>
      </c>
      <c r="AS155" s="54">
        <v>3.5127040000000002E-3</v>
      </c>
      <c r="AT155" s="54">
        <v>2.8895119999999999E-3</v>
      </c>
      <c r="AU155" s="54">
        <v>5.0576629999999996E-3</v>
      </c>
      <c r="AV155" s="54">
        <v>5.6571340000000003E-3</v>
      </c>
      <c r="AW155" s="54">
        <v>3.7763779999999999E-3</v>
      </c>
      <c r="AX155" s="54">
        <v>3.0553709999999999E-3</v>
      </c>
      <c r="AY155" s="54">
        <v>3.0764690000000001E-3</v>
      </c>
      <c r="AZ155" s="54">
        <v>2.4824360000000002E-3</v>
      </c>
      <c r="BA155" s="54">
        <v>3.9689870000000002E-3</v>
      </c>
    </row>
    <row r="156" spans="1:53" x14ac:dyDescent="0.2">
      <c r="A156" s="54">
        <v>108.100558659</v>
      </c>
      <c r="B156" s="54">
        <v>2.1735389999999999E-3</v>
      </c>
      <c r="C156" s="54">
        <v>3.1650659999999998E-3</v>
      </c>
      <c r="D156" s="54">
        <v>3.970693E-3</v>
      </c>
      <c r="E156" s="54">
        <v>2.990599E-3</v>
      </c>
      <c r="F156" s="54">
        <v>4.2382059999999996E-3</v>
      </c>
      <c r="G156" s="54">
        <v>5.5554189999999998E-3</v>
      </c>
      <c r="H156" s="54">
        <v>2.600527E-3</v>
      </c>
      <c r="I156" s="54">
        <v>4.3421950000000001E-3</v>
      </c>
      <c r="J156" s="54">
        <v>2.6223869999999999E-3</v>
      </c>
      <c r="K156" s="54">
        <v>4.4196239999999996E-3</v>
      </c>
      <c r="L156" s="54">
        <v>2.9626940000000001E-3</v>
      </c>
      <c r="M156" s="54">
        <v>5.9743729999999998E-3</v>
      </c>
      <c r="N156" s="54">
        <v>2.595052E-3</v>
      </c>
      <c r="O156" s="54">
        <v>5.7804980000000002E-3</v>
      </c>
      <c r="P156" s="54">
        <v>2.4169310000000002E-3</v>
      </c>
      <c r="Q156" s="54">
        <v>4.0775910000000002E-3</v>
      </c>
      <c r="R156" s="54">
        <v>5.3634210000000002E-3</v>
      </c>
      <c r="S156" s="54">
        <v>2.6544239999999998E-3</v>
      </c>
      <c r="T156" s="54">
        <v>8.47177E-3</v>
      </c>
      <c r="U156" s="54">
        <v>3.8230629999999998E-3</v>
      </c>
      <c r="V156" s="54">
        <v>3.768333E-3</v>
      </c>
      <c r="W156" s="54">
        <v>4.908361E-3</v>
      </c>
      <c r="X156" s="54">
        <v>4.045997E-3</v>
      </c>
      <c r="Y156" s="54">
        <v>4.3806299999999999E-3</v>
      </c>
      <c r="Z156" s="54">
        <v>4.4379809999999997E-3</v>
      </c>
      <c r="AA156" s="54">
        <v>1.9064590000000001E-3</v>
      </c>
      <c r="AB156" s="54">
        <v>4.7464650000000001E-3</v>
      </c>
      <c r="AC156" s="54">
        <v>3.4890899999999998E-3</v>
      </c>
      <c r="AD156" s="54">
        <v>4.4270710000000003E-3</v>
      </c>
      <c r="AE156" s="54">
        <v>3.6689689999999998E-3</v>
      </c>
      <c r="AF156" s="54">
        <v>3.834975E-3</v>
      </c>
      <c r="AG156" s="54">
        <v>3.1390979999999999E-3</v>
      </c>
      <c r="AH156" s="54">
        <v>2.7318170000000001E-3</v>
      </c>
      <c r="AI156" s="54">
        <v>1.1141694000000001E-2</v>
      </c>
      <c r="AJ156" s="54">
        <v>2.1737219999999999E-3</v>
      </c>
      <c r="AK156" s="54">
        <v>2.1072819999999998E-3</v>
      </c>
      <c r="AL156" s="54">
        <v>5.3838990000000001E-3</v>
      </c>
      <c r="AM156" s="54">
        <v>4.1247849999999997E-3</v>
      </c>
      <c r="AN156" s="54">
        <v>3.709689E-3</v>
      </c>
      <c r="AO156" s="54">
        <v>4.9849159999999998E-3</v>
      </c>
      <c r="AP156" s="54">
        <v>1.283038E-3</v>
      </c>
      <c r="AQ156" s="54">
        <v>6.342744E-3</v>
      </c>
      <c r="AR156" s="54">
        <v>2.7152470000000001E-3</v>
      </c>
      <c r="AS156" s="54">
        <v>3.5205050000000002E-3</v>
      </c>
      <c r="AT156" s="54">
        <v>2.8762689999999999E-3</v>
      </c>
      <c r="AU156" s="54">
        <v>4.8820809999999999E-3</v>
      </c>
      <c r="AV156" s="54">
        <v>6.391865E-3</v>
      </c>
      <c r="AW156" s="54">
        <v>3.8938079999999999E-3</v>
      </c>
      <c r="AX156" s="54">
        <v>2.8667359999999999E-3</v>
      </c>
      <c r="AY156" s="54">
        <v>2.9574240000000002E-3</v>
      </c>
      <c r="AZ156" s="54">
        <v>2.4176900000000001E-3</v>
      </c>
      <c r="BA156" s="54">
        <v>3.8081159999999998E-3</v>
      </c>
    </row>
    <row r="157" spans="1:53" x14ac:dyDescent="0.2">
      <c r="A157" s="54">
        <v>109.106145251</v>
      </c>
      <c r="B157" s="54">
        <v>2.079853E-3</v>
      </c>
      <c r="C157" s="54">
        <v>2.8966159999999999E-3</v>
      </c>
      <c r="D157" s="54">
        <v>3.9099449999999997E-3</v>
      </c>
      <c r="E157" s="54">
        <v>2.9689510000000001E-3</v>
      </c>
      <c r="F157" s="54">
        <v>3.560133E-3</v>
      </c>
      <c r="G157" s="54">
        <v>4.861649E-3</v>
      </c>
      <c r="H157" s="54">
        <v>2.6107220000000002E-3</v>
      </c>
      <c r="I157" s="54">
        <v>4.8621599999999999E-3</v>
      </c>
      <c r="J157" s="54">
        <v>2.548116E-3</v>
      </c>
      <c r="K157" s="54">
        <v>4.197503E-3</v>
      </c>
      <c r="L157" s="54">
        <v>3.3390360000000001E-3</v>
      </c>
      <c r="M157" s="54">
        <v>6.0252279999999997E-3</v>
      </c>
      <c r="N157" s="54">
        <v>2.4925849999999999E-3</v>
      </c>
      <c r="O157" s="54">
        <v>6.0250130000000001E-3</v>
      </c>
      <c r="P157" s="54">
        <v>2.5343499999999999E-3</v>
      </c>
      <c r="Q157" s="54">
        <v>4.2578199999999998E-3</v>
      </c>
      <c r="R157" s="54">
        <v>5.3811980000000002E-3</v>
      </c>
      <c r="S157" s="54">
        <v>3.0097460000000002E-3</v>
      </c>
      <c r="T157" s="54">
        <v>7.7624310000000002E-3</v>
      </c>
      <c r="U157" s="54">
        <v>3.5011360000000002E-3</v>
      </c>
      <c r="V157" s="54">
        <v>3.7591320000000001E-3</v>
      </c>
      <c r="W157" s="54">
        <v>4.82535E-3</v>
      </c>
      <c r="X157" s="54">
        <v>3.5903240000000002E-3</v>
      </c>
      <c r="Y157" s="54">
        <v>4.5908499999999996E-3</v>
      </c>
      <c r="Z157" s="54">
        <v>4.4276070000000001E-3</v>
      </c>
      <c r="AA157" s="54">
        <v>1.8758119999999999E-3</v>
      </c>
      <c r="AB157" s="54">
        <v>4.1627859999999999E-3</v>
      </c>
      <c r="AC157" s="54">
        <v>3.3442879999999999E-3</v>
      </c>
      <c r="AD157" s="54">
        <v>4.1231949999999996E-3</v>
      </c>
      <c r="AE157" s="54">
        <v>3.3213050000000001E-3</v>
      </c>
      <c r="AF157" s="54">
        <v>3.782704E-3</v>
      </c>
      <c r="AG157" s="54">
        <v>3.0274009999999999E-3</v>
      </c>
      <c r="AH157" s="54">
        <v>2.5245950000000001E-3</v>
      </c>
      <c r="AI157" s="54">
        <v>1.0463353999999999E-2</v>
      </c>
      <c r="AJ157" s="54">
        <v>1.9558739999999998E-3</v>
      </c>
      <c r="AK157" s="54">
        <v>2.0460779999999998E-3</v>
      </c>
      <c r="AL157" s="54">
        <v>5.0758740000000002E-3</v>
      </c>
      <c r="AM157" s="54">
        <v>3.9410870000000002E-3</v>
      </c>
      <c r="AN157" s="54">
        <v>3.277982E-3</v>
      </c>
      <c r="AO157" s="54">
        <v>5.2982740000000004E-3</v>
      </c>
      <c r="AP157" s="54">
        <v>1.259479E-3</v>
      </c>
      <c r="AQ157" s="54">
        <v>6.210325E-3</v>
      </c>
      <c r="AR157" s="54">
        <v>2.8666239999999999E-3</v>
      </c>
      <c r="AS157" s="54">
        <v>3.5127629999999999E-3</v>
      </c>
      <c r="AT157" s="54">
        <v>3.0139400000000001E-3</v>
      </c>
      <c r="AU157" s="54">
        <v>4.5748259999999997E-3</v>
      </c>
      <c r="AV157" s="54">
        <v>6.7418080000000002E-3</v>
      </c>
      <c r="AW157" s="54">
        <v>3.6058449999999999E-3</v>
      </c>
      <c r="AX157" s="54">
        <v>3.1404179999999999E-3</v>
      </c>
      <c r="AY157" s="54">
        <v>2.6867089999999998E-3</v>
      </c>
      <c r="AZ157" s="54">
        <v>2.467393E-3</v>
      </c>
      <c r="BA157" s="54">
        <v>3.5266160000000002E-3</v>
      </c>
    </row>
    <row r="158" spans="1:53" x14ac:dyDescent="0.2">
      <c r="A158" s="54">
        <v>110.111731844</v>
      </c>
      <c r="B158" s="54">
        <v>2.1218470000000001E-3</v>
      </c>
      <c r="C158" s="54">
        <v>2.8557779999999998E-3</v>
      </c>
      <c r="D158" s="54">
        <v>3.7820039999999998E-3</v>
      </c>
      <c r="E158" s="54">
        <v>3.0532720000000001E-3</v>
      </c>
      <c r="F158" s="54">
        <v>3.6077000000000001E-3</v>
      </c>
      <c r="G158" s="54">
        <v>5.1233850000000003E-3</v>
      </c>
      <c r="H158" s="54">
        <v>2.384265E-3</v>
      </c>
      <c r="I158" s="54">
        <v>5.0302740000000004E-3</v>
      </c>
      <c r="J158" s="54">
        <v>2.543554E-3</v>
      </c>
      <c r="K158" s="54">
        <v>3.744121E-3</v>
      </c>
      <c r="L158" s="54">
        <v>3.321671E-3</v>
      </c>
      <c r="M158" s="54">
        <v>5.4970369999999998E-3</v>
      </c>
      <c r="N158" s="54">
        <v>2.323688E-3</v>
      </c>
      <c r="O158" s="54">
        <v>5.7482940000000001E-3</v>
      </c>
      <c r="P158" s="54">
        <v>2.1046960000000001E-3</v>
      </c>
      <c r="Q158" s="54">
        <v>4.1127439999999998E-3</v>
      </c>
      <c r="R158" s="54">
        <v>5.474558E-3</v>
      </c>
      <c r="S158" s="54">
        <v>3.376123E-3</v>
      </c>
      <c r="T158" s="54">
        <v>6.8696470000000004E-3</v>
      </c>
      <c r="U158" s="54">
        <v>3.2882800000000002E-3</v>
      </c>
      <c r="V158" s="54">
        <v>3.554579E-3</v>
      </c>
      <c r="W158" s="54">
        <v>4.6662789999999997E-3</v>
      </c>
      <c r="X158" s="54">
        <v>3.5514750000000001E-3</v>
      </c>
      <c r="Y158" s="54">
        <v>4.4073139999999998E-3</v>
      </c>
      <c r="Z158" s="54">
        <v>3.9517930000000003E-3</v>
      </c>
      <c r="AA158" s="54">
        <v>1.9323770000000001E-3</v>
      </c>
      <c r="AB158" s="54">
        <v>4.1548599999999998E-3</v>
      </c>
      <c r="AC158" s="54">
        <v>3.438979E-3</v>
      </c>
      <c r="AD158" s="54">
        <v>3.9491389999999999E-3</v>
      </c>
      <c r="AE158" s="54">
        <v>3.6595299999999998E-3</v>
      </c>
      <c r="AF158" s="54">
        <v>3.7720919999999999E-3</v>
      </c>
      <c r="AG158" s="54">
        <v>2.8866370000000001E-3</v>
      </c>
      <c r="AH158" s="54">
        <v>2.4756579999999999E-3</v>
      </c>
      <c r="AI158" s="54">
        <v>1.0262075000000001E-2</v>
      </c>
      <c r="AJ158" s="54">
        <v>1.71137E-3</v>
      </c>
      <c r="AK158" s="54">
        <v>1.929825E-3</v>
      </c>
      <c r="AL158" s="54">
        <v>5.077519E-3</v>
      </c>
      <c r="AM158" s="54">
        <v>3.462428E-3</v>
      </c>
      <c r="AN158" s="54">
        <v>3.5272189999999998E-3</v>
      </c>
      <c r="AO158" s="54">
        <v>5.1406680000000001E-3</v>
      </c>
      <c r="AP158" s="54">
        <v>1.2825340000000001E-3</v>
      </c>
      <c r="AQ158" s="54">
        <v>5.7112200000000004E-3</v>
      </c>
      <c r="AR158" s="54">
        <v>3.0028519999999999E-3</v>
      </c>
      <c r="AS158" s="54">
        <v>3.5784269999999999E-3</v>
      </c>
      <c r="AT158" s="54">
        <v>3.193876E-3</v>
      </c>
      <c r="AU158" s="54">
        <v>3.9217150000000001E-3</v>
      </c>
      <c r="AV158" s="54">
        <v>6.7475019999999998E-3</v>
      </c>
      <c r="AW158" s="54">
        <v>3.655817E-3</v>
      </c>
      <c r="AX158" s="54">
        <v>3.7414509999999998E-3</v>
      </c>
      <c r="AY158" s="54">
        <v>2.4978520000000001E-3</v>
      </c>
      <c r="AZ158" s="54">
        <v>2.4902470000000001E-3</v>
      </c>
      <c r="BA158" s="54">
        <v>3.5280229999999999E-3</v>
      </c>
    </row>
    <row r="159" spans="1:53" x14ac:dyDescent="0.2">
      <c r="A159" s="54">
        <v>111.11731843600001</v>
      </c>
      <c r="B159" s="54">
        <v>2.0711800000000002E-3</v>
      </c>
      <c r="C159" s="54">
        <v>2.887227E-3</v>
      </c>
      <c r="D159" s="54">
        <v>3.4396180000000002E-3</v>
      </c>
      <c r="E159" s="54">
        <v>2.8393619999999998E-3</v>
      </c>
      <c r="F159" s="54">
        <v>3.6449350000000002E-3</v>
      </c>
      <c r="G159" s="54">
        <v>4.8607370000000004E-3</v>
      </c>
      <c r="H159" s="54">
        <v>2.1297209999999998E-3</v>
      </c>
      <c r="I159" s="54">
        <v>4.8346650000000001E-3</v>
      </c>
      <c r="J159" s="54">
        <v>2.2856650000000001E-3</v>
      </c>
      <c r="K159" s="54">
        <v>3.5913550000000001E-3</v>
      </c>
      <c r="L159" s="54">
        <v>2.8949980000000002E-3</v>
      </c>
      <c r="M159" s="54">
        <v>5.5065959999999999E-3</v>
      </c>
      <c r="N159" s="54">
        <v>2.1316960000000002E-3</v>
      </c>
      <c r="O159" s="54">
        <v>5.443715E-3</v>
      </c>
      <c r="P159" s="54">
        <v>2.054597E-3</v>
      </c>
      <c r="Q159" s="54">
        <v>4.3264769999999996E-3</v>
      </c>
      <c r="R159" s="54">
        <v>5.5266020000000003E-3</v>
      </c>
      <c r="S159" s="54">
        <v>3.4829510000000002E-3</v>
      </c>
      <c r="T159" s="54">
        <v>6.2267479999999998E-3</v>
      </c>
      <c r="U159" s="54">
        <v>3.2235409999999999E-3</v>
      </c>
      <c r="V159" s="54">
        <v>3.4616360000000001E-3</v>
      </c>
      <c r="W159" s="54">
        <v>4.5665510000000003E-3</v>
      </c>
      <c r="X159" s="54">
        <v>3.3178909999999999E-3</v>
      </c>
      <c r="Y159" s="54">
        <v>4.3018249999999996E-3</v>
      </c>
      <c r="Z159" s="54">
        <v>3.6665510000000001E-3</v>
      </c>
      <c r="AA159" s="54">
        <v>1.9455469999999999E-3</v>
      </c>
      <c r="AB159" s="54">
        <v>4.0378150000000002E-3</v>
      </c>
      <c r="AC159" s="54">
        <v>3.6336250000000001E-3</v>
      </c>
      <c r="AD159" s="54">
        <v>3.9473039999999996E-3</v>
      </c>
      <c r="AE159" s="54">
        <v>3.7549419999999998E-3</v>
      </c>
      <c r="AF159" s="54">
        <v>3.5226939999999998E-3</v>
      </c>
      <c r="AG159" s="54">
        <v>2.595006E-3</v>
      </c>
      <c r="AH159" s="54">
        <v>2.5300769999999999E-3</v>
      </c>
      <c r="AI159" s="54">
        <v>9.4973360000000003E-3</v>
      </c>
      <c r="AJ159" s="54">
        <v>1.961646E-3</v>
      </c>
      <c r="AK159" s="54">
        <v>1.778317E-3</v>
      </c>
      <c r="AL159" s="54">
        <v>5.3654810000000001E-3</v>
      </c>
      <c r="AM159" s="54">
        <v>3.1434169999999999E-3</v>
      </c>
      <c r="AN159" s="54">
        <v>3.5946049999999998E-3</v>
      </c>
      <c r="AO159" s="54">
        <v>4.535992E-3</v>
      </c>
      <c r="AP159" s="54">
        <v>1.276716E-3</v>
      </c>
      <c r="AQ159" s="54">
        <v>5.4513890000000001E-3</v>
      </c>
      <c r="AR159" s="54">
        <v>3.0168759999999999E-3</v>
      </c>
      <c r="AS159" s="54">
        <v>3.657885E-3</v>
      </c>
      <c r="AT159" s="54">
        <v>3.2721450000000002E-3</v>
      </c>
      <c r="AU159" s="54">
        <v>3.2240049999999998E-3</v>
      </c>
      <c r="AV159" s="54">
        <v>6.3914820000000004E-3</v>
      </c>
      <c r="AW159" s="54">
        <v>3.7250579999999998E-3</v>
      </c>
      <c r="AX159" s="54">
        <v>3.786888E-3</v>
      </c>
      <c r="AY159" s="54">
        <v>2.5016050000000001E-3</v>
      </c>
      <c r="AZ159" s="54">
        <v>2.4290470000000002E-3</v>
      </c>
      <c r="BA159" s="54">
        <v>3.718772E-3</v>
      </c>
    </row>
    <row r="160" spans="1:53" x14ac:dyDescent="0.2">
      <c r="A160" s="54">
        <v>112.12290502800001</v>
      </c>
      <c r="B160" s="54">
        <v>1.9633459999999999E-3</v>
      </c>
      <c r="C160" s="54">
        <v>2.8416840000000001E-3</v>
      </c>
      <c r="D160" s="54">
        <v>3.4285230000000002E-3</v>
      </c>
      <c r="E160" s="54">
        <v>2.5553849999999999E-3</v>
      </c>
      <c r="F160" s="54">
        <v>3.1122179999999999E-3</v>
      </c>
      <c r="G160" s="54">
        <v>4.7198500000000003E-3</v>
      </c>
      <c r="H160" s="54">
        <v>1.92783E-3</v>
      </c>
      <c r="I160" s="54">
        <v>4.4637879999999998E-3</v>
      </c>
      <c r="J160" s="54">
        <v>2.2168029999999998E-3</v>
      </c>
      <c r="K160" s="54">
        <v>3.4094450000000001E-3</v>
      </c>
      <c r="L160" s="54">
        <v>2.7307540000000002E-3</v>
      </c>
      <c r="M160" s="54">
        <v>5.1914769999999999E-3</v>
      </c>
      <c r="N160" s="54">
        <v>2.0735139999999998E-3</v>
      </c>
      <c r="O160" s="54">
        <v>4.4644300000000001E-3</v>
      </c>
      <c r="P160" s="54">
        <v>2.0307099999999998E-3</v>
      </c>
      <c r="Q160" s="54">
        <v>4.0556230000000004E-3</v>
      </c>
      <c r="R160" s="54">
        <v>5.4590130000000004E-3</v>
      </c>
      <c r="S160" s="54">
        <v>3.3431749999999999E-3</v>
      </c>
      <c r="T160" s="54">
        <v>6.9019909999999997E-3</v>
      </c>
      <c r="U160" s="54">
        <v>3.237555E-3</v>
      </c>
      <c r="V160" s="54">
        <v>3.1383800000000001E-3</v>
      </c>
      <c r="W160" s="54">
        <v>4.1291679999999999E-3</v>
      </c>
      <c r="X160" s="54">
        <v>3.296761E-3</v>
      </c>
      <c r="Y160" s="54">
        <v>4.3385389999999998E-3</v>
      </c>
      <c r="Z160" s="54">
        <v>3.4472700000000001E-3</v>
      </c>
      <c r="AA160" s="54">
        <v>1.8579899999999999E-3</v>
      </c>
      <c r="AB160" s="54">
        <v>4.2579000000000002E-3</v>
      </c>
      <c r="AC160" s="54">
        <v>3.4697759999999999E-3</v>
      </c>
      <c r="AD160" s="54">
        <v>4.0258619999999998E-3</v>
      </c>
      <c r="AE160" s="54">
        <v>3.9693430000000002E-3</v>
      </c>
      <c r="AF160" s="54">
        <v>3.2622609999999998E-3</v>
      </c>
      <c r="AG160" s="54">
        <v>2.652368E-3</v>
      </c>
      <c r="AH160" s="54">
        <v>2.5240800000000002E-3</v>
      </c>
      <c r="AI160" s="54">
        <v>8.9403859999999998E-3</v>
      </c>
      <c r="AJ160" s="54">
        <v>2.0940020000000002E-3</v>
      </c>
      <c r="AK160" s="54">
        <v>1.7942699999999999E-3</v>
      </c>
      <c r="AL160" s="54">
        <v>5.4141509999999999E-3</v>
      </c>
      <c r="AM160" s="54">
        <v>2.8415179999999999E-3</v>
      </c>
      <c r="AN160" s="54">
        <v>3.5719369999999999E-3</v>
      </c>
      <c r="AO160" s="54">
        <v>5.1473999999999999E-3</v>
      </c>
      <c r="AP160" s="54">
        <v>1.313423E-3</v>
      </c>
      <c r="AQ160" s="54">
        <v>5.2067529999999997E-3</v>
      </c>
      <c r="AR160" s="54">
        <v>2.898865E-3</v>
      </c>
      <c r="AS160" s="54">
        <v>3.7820319999999998E-3</v>
      </c>
      <c r="AT160" s="54">
        <v>3.2766269999999998E-3</v>
      </c>
      <c r="AU160" s="54">
        <v>2.8482450000000001E-3</v>
      </c>
      <c r="AV160" s="54">
        <v>5.4380959999999999E-3</v>
      </c>
      <c r="AW160" s="54">
        <v>3.6294109999999999E-3</v>
      </c>
      <c r="AX160" s="54">
        <v>3.6274079999999999E-3</v>
      </c>
      <c r="AY160" s="54">
        <v>2.4543360000000001E-3</v>
      </c>
      <c r="AZ160" s="54">
        <v>2.2848970000000001E-3</v>
      </c>
      <c r="BA160" s="54">
        <v>3.9254889999999999E-3</v>
      </c>
    </row>
    <row r="161" spans="1:53" x14ac:dyDescent="0.2">
      <c r="A161" s="54">
        <v>113.12849162000001</v>
      </c>
      <c r="B161" s="54">
        <v>1.950942E-3</v>
      </c>
      <c r="C161" s="54">
        <v>2.723484E-3</v>
      </c>
      <c r="D161" s="54">
        <v>3.1031959999999999E-3</v>
      </c>
      <c r="E161" s="54">
        <v>2.7107059999999998E-3</v>
      </c>
      <c r="F161" s="54">
        <v>3.4339050000000001E-3</v>
      </c>
      <c r="G161" s="54">
        <v>3.8661120000000001E-3</v>
      </c>
      <c r="H161" s="54">
        <v>1.83741E-3</v>
      </c>
      <c r="I161" s="54">
        <v>4.1740190000000002E-3</v>
      </c>
      <c r="J161" s="54">
        <v>2.5039020000000001E-3</v>
      </c>
      <c r="K161" s="54">
        <v>2.9538749999999999E-3</v>
      </c>
      <c r="L161" s="54">
        <v>2.8231380000000002E-3</v>
      </c>
      <c r="M161" s="54">
        <v>4.9072259999999998E-3</v>
      </c>
      <c r="N161" s="54">
        <v>1.9591769999999999E-3</v>
      </c>
      <c r="O161" s="54">
        <v>4.2131110000000003E-3</v>
      </c>
      <c r="P161" s="54">
        <v>1.9464840000000001E-3</v>
      </c>
      <c r="Q161" s="54">
        <v>4.299275E-3</v>
      </c>
      <c r="R161" s="54">
        <v>5.5749689999999999E-3</v>
      </c>
      <c r="S161" s="54">
        <v>3.1596390000000001E-3</v>
      </c>
      <c r="T161" s="54">
        <v>7.2266509999999997E-3</v>
      </c>
      <c r="U161" s="54">
        <v>3.2377040000000001E-3</v>
      </c>
      <c r="V161" s="54">
        <v>3.1437629999999999E-3</v>
      </c>
      <c r="W161" s="54">
        <v>4.0245400000000001E-3</v>
      </c>
      <c r="X161" s="54">
        <v>2.8557420000000001E-3</v>
      </c>
      <c r="Y161" s="54">
        <v>4.016833E-3</v>
      </c>
      <c r="Z161" s="54">
        <v>3.2046069999999999E-3</v>
      </c>
      <c r="AA161" s="54">
        <v>1.9627149999999999E-3</v>
      </c>
      <c r="AB161" s="54">
        <v>4.481255E-3</v>
      </c>
      <c r="AC161" s="54">
        <v>3.2945600000000002E-3</v>
      </c>
      <c r="AD161" s="54">
        <v>4.679819E-3</v>
      </c>
      <c r="AE161" s="54">
        <v>3.8113869999999998E-3</v>
      </c>
      <c r="AF161" s="54">
        <v>3.3810899999999998E-3</v>
      </c>
      <c r="AG161" s="54">
        <v>2.6629470000000001E-3</v>
      </c>
      <c r="AH161" s="54">
        <v>2.457388E-3</v>
      </c>
      <c r="AI161" s="54">
        <v>8.4576649999999996E-3</v>
      </c>
      <c r="AJ161" s="54">
        <v>1.910952E-3</v>
      </c>
      <c r="AK161" s="54">
        <v>1.9154560000000001E-3</v>
      </c>
      <c r="AL161" s="54">
        <v>5.5817319999999998E-3</v>
      </c>
      <c r="AM161" s="54">
        <v>2.5798850000000001E-3</v>
      </c>
      <c r="AN161" s="54">
        <v>3.4851930000000001E-3</v>
      </c>
      <c r="AO161" s="54">
        <v>5.3909429999999996E-3</v>
      </c>
      <c r="AP161" s="54">
        <v>1.260351E-3</v>
      </c>
      <c r="AQ161" s="54">
        <v>4.9202209999999998E-3</v>
      </c>
      <c r="AR161" s="54">
        <v>2.8977180000000001E-3</v>
      </c>
      <c r="AS161" s="54">
        <v>3.9164450000000002E-3</v>
      </c>
      <c r="AT161" s="54">
        <v>3.0533050000000001E-3</v>
      </c>
      <c r="AU161" s="54">
        <v>2.681498E-3</v>
      </c>
      <c r="AV161" s="54">
        <v>4.7853749999999997E-3</v>
      </c>
      <c r="AW161" s="54">
        <v>3.5768589999999999E-3</v>
      </c>
      <c r="AX161" s="54">
        <v>3.4323230000000001E-3</v>
      </c>
      <c r="AY161" s="54">
        <v>2.3542659999999998E-3</v>
      </c>
      <c r="AZ161" s="54">
        <v>2.229324E-3</v>
      </c>
      <c r="BA161" s="54">
        <v>3.9949390000000003E-3</v>
      </c>
    </row>
    <row r="162" spans="1:53" x14ac:dyDescent="0.2">
      <c r="A162" s="54">
        <v>114.13407821200001</v>
      </c>
      <c r="B162" s="54">
        <v>1.9418219999999999E-3</v>
      </c>
      <c r="C162" s="54">
        <v>2.590508E-3</v>
      </c>
      <c r="D162" s="54">
        <v>3.079264E-3</v>
      </c>
      <c r="E162" s="54">
        <v>2.7370150000000002E-3</v>
      </c>
      <c r="F162" s="54">
        <v>3.0522689999999998E-3</v>
      </c>
      <c r="G162" s="54">
        <v>3.4940240000000001E-3</v>
      </c>
      <c r="H162" s="54">
        <v>1.6098040000000001E-3</v>
      </c>
      <c r="I162" s="54">
        <v>3.9655630000000001E-3</v>
      </c>
      <c r="J162" s="54">
        <v>2.3394259999999999E-3</v>
      </c>
      <c r="K162" s="54">
        <v>3.22449E-3</v>
      </c>
      <c r="L162" s="54">
        <v>3.052047E-3</v>
      </c>
      <c r="M162" s="54">
        <v>4.7136979999999997E-3</v>
      </c>
      <c r="N162" s="54">
        <v>2.189093E-3</v>
      </c>
      <c r="O162" s="54">
        <v>4.1582390000000002E-3</v>
      </c>
      <c r="P162" s="54">
        <v>1.9197299999999999E-3</v>
      </c>
      <c r="Q162" s="54">
        <v>4.5625809999999996E-3</v>
      </c>
      <c r="R162" s="54">
        <v>5.3640160000000001E-3</v>
      </c>
      <c r="S162" s="54">
        <v>2.9547660000000002E-3</v>
      </c>
      <c r="T162" s="54">
        <v>7.4187130000000004E-3</v>
      </c>
      <c r="U162" s="54">
        <v>2.9947519999999998E-3</v>
      </c>
      <c r="V162" s="54">
        <v>2.9835619999999999E-3</v>
      </c>
      <c r="W162" s="54">
        <v>3.888706E-3</v>
      </c>
      <c r="X162" s="54">
        <v>2.9537399999999998E-3</v>
      </c>
      <c r="Y162" s="54">
        <v>4.018906E-3</v>
      </c>
      <c r="Z162" s="54">
        <v>3.049661E-3</v>
      </c>
      <c r="AA162" s="54">
        <v>2.080826E-3</v>
      </c>
      <c r="AB162" s="54">
        <v>4.4000289999999997E-3</v>
      </c>
      <c r="AC162" s="54">
        <v>3.3517809999999999E-3</v>
      </c>
      <c r="AD162" s="54">
        <v>3.8141669999999998E-3</v>
      </c>
      <c r="AE162" s="54">
        <v>3.388051E-3</v>
      </c>
      <c r="AF162" s="54">
        <v>3.3916879999999999E-3</v>
      </c>
      <c r="AG162" s="54">
        <v>2.6434050000000001E-3</v>
      </c>
      <c r="AH162" s="54">
        <v>2.493758E-3</v>
      </c>
      <c r="AI162" s="54">
        <v>8.0014140000000001E-3</v>
      </c>
      <c r="AJ162" s="54">
        <v>1.926798E-3</v>
      </c>
      <c r="AK162" s="54">
        <v>1.9252749999999999E-3</v>
      </c>
      <c r="AL162" s="54">
        <v>5.7022740000000002E-3</v>
      </c>
      <c r="AM162" s="54">
        <v>2.6051329999999999E-3</v>
      </c>
      <c r="AN162" s="54">
        <v>3.4915620000000001E-3</v>
      </c>
      <c r="AO162" s="54">
        <v>5.2137989999999999E-3</v>
      </c>
      <c r="AP162" s="54">
        <v>1.2883980000000001E-3</v>
      </c>
      <c r="AQ162" s="54">
        <v>5.0821479999999999E-3</v>
      </c>
      <c r="AR162" s="54">
        <v>2.7953779999999998E-3</v>
      </c>
      <c r="AS162" s="54">
        <v>4.0703989999999997E-3</v>
      </c>
      <c r="AT162" s="54">
        <v>2.9059569999999998E-3</v>
      </c>
      <c r="AU162" s="54">
        <v>2.4248989999999999E-3</v>
      </c>
      <c r="AV162" s="54">
        <v>4.0370529999999996E-3</v>
      </c>
      <c r="AW162" s="54">
        <v>3.4640220000000002E-3</v>
      </c>
      <c r="AX162" s="54">
        <v>3.5973289999999998E-3</v>
      </c>
      <c r="AY162" s="54">
        <v>2.2914530000000002E-3</v>
      </c>
      <c r="AZ162" s="54">
        <v>2.3125709999999998E-3</v>
      </c>
      <c r="BA162" s="54">
        <v>4.1636219999999996E-3</v>
      </c>
    </row>
    <row r="163" spans="1:53" x14ac:dyDescent="0.2">
      <c r="A163" s="54">
        <v>115.13966480400001</v>
      </c>
      <c r="B163" s="54">
        <v>1.816677E-3</v>
      </c>
      <c r="C163" s="54">
        <v>2.7663330000000002E-3</v>
      </c>
      <c r="D163" s="54">
        <v>2.8474889999999999E-3</v>
      </c>
      <c r="E163" s="54">
        <v>2.84535E-3</v>
      </c>
      <c r="F163" s="54">
        <v>2.3043400000000002E-3</v>
      </c>
      <c r="G163" s="54">
        <v>3.5834949999999999E-3</v>
      </c>
      <c r="H163" s="54">
        <v>1.553759E-3</v>
      </c>
      <c r="I163" s="54">
        <v>3.826922E-3</v>
      </c>
      <c r="J163" s="54">
        <v>2.319083E-3</v>
      </c>
      <c r="K163" s="54">
        <v>3.1542829999999999E-3</v>
      </c>
      <c r="L163" s="54">
        <v>2.8836840000000001E-3</v>
      </c>
      <c r="M163" s="54">
        <v>4.6212190000000002E-3</v>
      </c>
      <c r="N163" s="54">
        <v>2.2905989999999999E-3</v>
      </c>
      <c r="O163" s="54">
        <v>3.844395E-3</v>
      </c>
      <c r="P163" s="54">
        <v>2.1148550000000001E-3</v>
      </c>
      <c r="Q163" s="54">
        <v>4.59808E-3</v>
      </c>
      <c r="R163" s="54">
        <v>4.6545240000000002E-3</v>
      </c>
      <c r="S163" s="54">
        <v>2.803369E-3</v>
      </c>
      <c r="T163" s="54">
        <v>7.2017449999999998E-3</v>
      </c>
      <c r="U163" s="54">
        <v>3.0440520000000002E-3</v>
      </c>
      <c r="V163" s="54">
        <v>3.236325E-3</v>
      </c>
      <c r="W163" s="54">
        <v>3.696506E-3</v>
      </c>
      <c r="X163" s="54">
        <v>2.76115E-3</v>
      </c>
      <c r="Y163" s="54">
        <v>4.3391719999999996E-3</v>
      </c>
      <c r="Z163" s="54">
        <v>2.9824159999999999E-3</v>
      </c>
      <c r="AA163" s="54">
        <v>2.0997780000000001E-3</v>
      </c>
      <c r="AB163" s="54">
        <v>3.9734050000000002E-3</v>
      </c>
      <c r="AC163" s="54">
        <v>3.2374080000000002E-3</v>
      </c>
      <c r="AD163" s="54">
        <v>3.9848519999999997E-3</v>
      </c>
      <c r="AE163" s="54">
        <v>3.379955E-3</v>
      </c>
      <c r="AF163" s="54">
        <v>3.5223030000000001E-3</v>
      </c>
      <c r="AG163" s="54">
        <v>2.6289450000000002E-3</v>
      </c>
      <c r="AH163" s="54">
        <v>2.3228739999999999E-3</v>
      </c>
      <c r="AI163" s="54">
        <v>7.4514289999999999E-3</v>
      </c>
      <c r="AJ163" s="54">
        <v>1.9543109999999998E-3</v>
      </c>
      <c r="AK163" s="54">
        <v>1.9807340000000001E-3</v>
      </c>
      <c r="AL163" s="54">
        <v>5.3286679999999999E-3</v>
      </c>
      <c r="AM163" s="54">
        <v>2.6412390000000001E-3</v>
      </c>
      <c r="AN163" s="54">
        <v>3.5763420000000001E-3</v>
      </c>
      <c r="AO163" s="54">
        <v>5.1046260000000001E-3</v>
      </c>
      <c r="AP163" s="54">
        <v>1.397279E-3</v>
      </c>
      <c r="AQ163" s="54">
        <v>4.8861060000000003E-3</v>
      </c>
      <c r="AR163" s="54">
        <v>2.644885E-3</v>
      </c>
      <c r="AS163" s="54">
        <v>4.2383810000000003E-3</v>
      </c>
      <c r="AT163" s="54">
        <v>3.1705090000000002E-3</v>
      </c>
      <c r="AU163" s="54">
        <v>2.2150389999999998E-3</v>
      </c>
      <c r="AV163" s="54">
        <v>3.493763E-3</v>
      </c>
      <c r="AW163" s="54">
        <v>3.5478609999999998E-3</v>
      </c>
      <c r="AX163" s="54">
        <v>3.7979139999999999E-3</v>
      </c>
      <c r="AY163" s="54">
        <v>2.2446660000000002E-3</v>
      </c>
      <c r="AZ163" s="54">
        <v>2.5492990000000001E-3</v>
      </c>
      <c r="BA163" s="54">
        <v>4.9633380000000003E-3</v>
      </c>
    </row>
    <row r="164" spans="1:53" x14ac:dyDescent="0.2">
      <c r="A164" s="54">
        <v>116.145251397</v>
      </c>
      <c r="B164" s="54">
        <v>1.570693E-3</v>
      </c>
      <c r="C164" s="54">
        <v>2.891504E-3</v>
      </c>
      <c r="D164" s="54">
        <v>2.669495E-3</v>
      </c>
      <c r="E164" s="54">
        <v>2.6842110000000001E-3</v>
      </c>
      <c r="F164" s="54">
        <v>2.5493389999999999E-3</v>
      </c>
      <c r="G164" s="54">
        <v>3.5025030000000001E-3</v>
      </c>
      <c r="H164" s="54">
        <v>1.603071E-3</v>
      </c>
      <c r="I164" s="54">
        <v>3.753199E-3</v>
      </c>
      <c r="J164" s="54">
        <v>2.7241359999999998E-3</v>
      </c>
      <c r="K164" s="54">
        <v>3.507778E-3</v>
      </c>
      <c r="L164" s="54">
        <v>2.653589E-3</v>
      </c>
      <c r="M164" s="54">
        <v>4.5222719999999999E-3</v>
      </c>
      <c r="N164" s="54">
        <v>2.3687510000000001E-3</v>
      </c>
      <c r="O164" s="54">
        <v>3.4502309999999998E-3</v>
      </c>
      <c r="P164" s="54">
        <v>2.5002869999999999E-3</v>
      </c>
      <c r="Q164" s="54">
        <v>4.4358460000000002E-3</v>
      </c>
      <c r="R164" s="54">
        <v>4.3517169999999997E-3</v>
      </c>
      <c r="S164" s="54">
        <v>2.7127060000000001E-3</v>
      </c>
      <c r="T164" s="54">
        <v>6.4393389999999997E-3</v>
      </c>
      <c r="U164" s="54">
        <v>2.97402E-3</v>
      </c>
      <c r="V164" s="54">
        <v>2.9548740000000001E-3</v>
      </c>
      <c r="W164" s="54">
        <v>3.7222800000000001E-3</v>
      </c>
      <c r="X164" s="54">
        <v>2.7635250000000002E-3</v>
      </c>
      <c r="Y164" s="54">
        <v>4.6047730000000004E-3</v>
      </c>
      <c r="Z164" s="54">
        <v>2.9259640000000001E-3</v>
      </c>
      <c r="AA164" s="54">
        <v>2.0126129999999999E-3</v>
      </c>
      <c r="AB164" s="54">
        <v>3.514681E-3</v>
      </c>
      <c r="AC164" s="54">
        <v>3.0857900000000001E-3</v>
      </c>
      <c r="AD164" s="54">
        <v>4.2102010000000002E-3</v>
      </c>
      <c r="AE164" s="54">
        <v>3.4992270000000002E-3</v>
      </c>
      <c r="AF164" s="54">
        <v>3.4033359999999999E-3</v>
      </c>
      <c r="AG164" s="54">
        <v>2.425249E-3</v>
      </c>
      <c r="AH164" s="54">
        <v>2.352149E-3</v>
      </c>
      <c r="AI164" s="54">
        <v>7.0852809999999997E-3</v>
      </c>
      <c r="AJ164" s="54">
        <v>1.8845439999999999E-3</v>
      </c>
      <c r="AK164" s="54">
        <v>2.036085E-3</v>
      </c>
      <c r="AL164" s="54">
        <v>4.764959E-3</v>
      </c>
      <c r="AM164" s="54">
        <v>2.718088E-3</v>
      </c>
      <c r="AN164" s="54">
        <v>3.5506359999999998E-3</v>
      </c>
      <c r="AO164" s="54">
        <v>4.7598019999999996E-3</v>
      </c>
      <c r="AP164" s="54">
        <v>1.4297069999999999E-3</v>
      </c>
      <c r="AQ164" s="54">
        <v>4.8354549999999998E-3</v>
      </c>
      <c r="AR164" s="54">
        <v>2.7119459999999998E-3</v>
      </c>
      <c r="AS164" s="54">
        <v>4.4810839999999998E-3</v>
      </c>
      <c r="AT164" s="54">
        <v>3.3538550000000002E-3</v>
      </c>
      <c r="AU164" s="54">
        <v>2.1863809999999998E-3</v>
      </c>
      <c r="AV164" s="54">
        <v>3.8081230000000001E-3</v>
      </c>
      <c r="AW164" s="54">
        <v>3.4951449999999998E-3</v>
      </c>
      <c r="AX164" s="54">
        <v>3.898912E-3</v>
      </c>
      <c r="AY164" s="54">
        <v>2.2751630000000002E-3</v>
      </c>
      <c r="AZ164" s="54">
        <v>2.831418E-3</v>
      </c>
      <c r="BA164" s="54">
        <v>5.9032750000000004E-3</v>
      </c>
    </row>
    <row r="165" spans="1:53" x14ac:dyDescent="0.2">
      <c r="A165" s="54">
        <v>117.150837989</v>
      </c>
      <c r="B165" s="54">
        <v>1.6747699999999999E-3</v>
      </c>
      <c r="C165" s="54">
        <v>2.8004560000000002E-3</v>
      </c>
      <c r="D165" s="54">
        <v>2.8026370000000002E-3</v>
      </c>
      <c r="E165" s="54">
        <v>2.5974140000000001E-3</v>
      </c>
      <c r="F165" s="54">
        <v>2.3229510000000002E-3</v>
      </c>
      <c r="G165" s="54">
        <v>3.1551650000000001E-3</v>
      </c>
      <c r="H165" s="54">
        <v>1.5988910000000001E-3</v>
      </c>
      <c r="I165" s="54">
        <v>3.767889E-3</v>
      </c>
      <c r="J165" s="54">
        <v>2.746826E-3</v>
      </c>
      <c r="K165" s="54">
        <v>3.3781699999999998E-3</v>
      </c>
      <c r="L165" s="54">
        <v>2.6324550000000001E-3</v>
      </c>
      <c r="M165" s="54">
        <v>4.840474E-3</v>
      </c>
      <c r="N165" s="54">
        <v>2.1256059999999999E-3</v>
      </c>
      <c r="O165" s="54">
        <v>3.253901E-3</v>
      </c>
      <c r="P165" s="54">
        <v>2.6442700000000002E-3</v>
      </c>
      <c r="Q165" s="54">
        <v>4.3170209999999999E-3</v>
      </c>
      <c r="R165" s="54">
        <v>3.9326220000000002E-3</v>
      </c>
      <c r="S165" s="54">
        <v>2.5701019999999999E-3</v>
      </c>
      <c r="T165" s="54">
        <v>5.8245370000000003E-3</v>
      </c>
      <c r="U165" s="54">
        <v>2.852879E-3</v>
      </c>
      <c r="V165" s="54">
        <v>2.8509099999999999E-3</v>
      </c>
      <c r="W165" s="54">
        <v>3.5509410000000002E-3</v>
      </c>
      <c r="X165" s="54">
        <v>2.8435209999999999E-3</v>
      </c>
      <c r="Y165" s="54">
        <v>4.4092979999999999E-3</v>
      </c>
      <c r="Z165" s="54">
        <v>2.7359239999999998E-3</v>
      </c>
      <c r="AA165" s="54">
        <v>1.872313E-3</v>
      </c>
      <c r="AB165" s="54">
        <v>3.3593130000000001E-3</v>
      </c>
      <c r="AC165" s="54">
        <v>3.097107E-3</v>
      </c>
      <c r="AD165" s="54">
        <v>4.1331759999999997E-3</v>
      </c>
      <c r="AE165" s="54">
        <v>3.569844E-3</v>
      </c>
      <c r="AF165" s="54">
        <v>3.1969419999999999E-3</v>
      </c>
      <c r="AG165" s="54">
        <v>2.2996760000000001E-3</v>
      </c>
      <c r="AH165" s="54">
        <v>2.4593670000000001E-3</v>
      </c>
      <c r="AI165" s="54">
        <v>5.9356859999999999E-3</v>
      </c>
      <c r="AJ165" s="54">
        <v>1.715713E-3</v>
      </c>
      <c r="AK165" s="54">
        <v>2.1326639999999998E-3</v>
      </c>
      <c r="AL165" s="54">
        <v>3.9641600000000004E-3</v>
      </c>
      <c r="AM165" s="54">
        <v>2.6189529999999998E-3</v>
      </c>
      <c r="AN165" s="54">
        <v>3.3849549999999998E-3</v>
      </c>
      <c r="AO165" s="54">
        <v>4.2474790000000002E-3</v>
      </c>
      <c r="AP165" s="54">
        <v>1.5450209999999999E-3</v>
      </c>
      <c r="AQ165" s="54">
        <v>4.8290149999999999E-3</v>
      </c>
      <c r="AR165" s="54">
        <v>2.7577819999999999E-3</v>
      </c>
      <c r="AS165" s="54">
        <v>4.6637650000000003E-3</v>
      </c>
      <c r="AT165" s="54">
        <v>3.4271100000000001E-3</v>
      </c>
      <c r="AU165" s="54">
        <v>2.2951970000000001E-3</v>
      </c>
      <c r="AV165" s="54">
        <v>4.1030320000000004E-3</v>
      </c>
      <c r="AW165" s="54">
        <v>3.3537319999999999E-3</v>
      </c>
      <c r="AX165" s="54">
        <v>3.6390979999999999E-3</v>
      </c>
      <c r="AY165" s="54">
        <v>2.2642920000000002E-3</v>
      </c>
      <c r="AZ165" s="54">
        <v>2.686566E-3</v>
      </c>
      <c r="BA165" s="54">
        <v>5.7477659999999996E-3</v>
      </c>
    </row>
    <row r="166" spans="1:53" x14ac:dyDescent="0.2">
      <c r="A166" s="54">
        <v>118.156424581</v>
      </c>
      <c r="B166" s="54">
        <v>1.7299450000000001E-3</v>
      </c>
      <c r="C166" s="54">
        <v>2.7476670000000001E-3</v>
      </c>
      <c r="D166" s="54">
        <v>2.886118E-3</v>
      </c>
      <c r="E166" s="54">
        <v>2.5507860000000002E-3</v>
      </c>
      <c r="F166" s="54">
        <v>2.094215E-3</v>
      </c>
      <c r="G166" s="54">
        <v>2.6661850000000002E-3</v>
      </c>
      <c r="H166" s="54">
        <v>1.687516E-3</v>
      </c>
      <c r="I166" s="54">
        <v>3.7897780000000002E-3</v>
      </c>
      <c r="J166" s="54">
        <v>2.7297430000000002E-3</v>
      </c>
      <c r="K166" s="54">
        <v>2.9177859999999999E-3</v>
      </c>
      <c r="L166" s="54">
        <v>2.6825320000000001E-3</v>
      </c>
      <c r="M166" s="54">
        <v>4.5751539999999997E-3</v>
      </c>
      <c r="N166" s="54">
        <v>2.0598930000000001E-3</v>
      </c>
      <c r="O166" s="54">
        <v>3.1330049999999999E-3</v>
      </c>
      <c r="P166" s="54">
        <v>2.8722029999999998E-3</v>
      </c>
      <c r="Q166" s="54">
        <v>4.6026510000000001E-3</v>
      </c>
      <c r="R166" s="54">
        <v>3.4478170000000002E-3</v>
      </c>
      <c r="S166" s="54">
        <v>2.4710520000000001E-3</v>
      </c>
      <c r="T166" s="54">
        <v>5.1446779999999998E-3</v>
      </c>
      <c r="U166" s="54">
        <v>2.8783939999999998E-3</v>
      </c>
      <c r="V166" s="54">
        <v>2.8333189999999999E-3</v>
      </c>
      <c r="W166" s="54">
        <v>3.4875499999999999E-3</v>
      </c>
      <c r="X166" s="54">
        <v>2.4585570000000001E-3</v>
      </c>
      <c r="Y166" s="54">
        <v>4.3619180000000002E-3</v>
      </c>
      <c r="Z166" s="54">
        <v>2.7969549999999998E-3</v>
      </c>
      <c r="AA166" s="54">
        <v>1.8608710000000001E-3</v>
      </c>
      <c r="AB166" s="54">
        <v>3.4409060000000001E-3</v>
      </c>
      <c r="AC166" s="54">
        <v>3.1438249999999998E-3</v>
      </c>
      <c r="AD166" s="54">
        <v>4.0014020000000003E-3</v>
      </c>
      <c r="AE166" s="54">
        <v>3.4440410000000001E-3</v>
      </c>
      <c r="AF166" s="54">
        <v>3.3075359999999998E-3</v>
      </c>
      <c r="AG166" s="54">
        <v>2.1306250000000001E-3</v>
      </c>
      <c r="AH166" s="54">
        <v>2.459541E-3</v>
      </c>
      <c r="AI166" s="54">
        <v>5.6562740000000002E-3</v>
      </c>
      <c r="AJ166" s="54">
        <v>2.1495669999999998E-3</v>
      </c>
      <c r="AK166" s="54">
        <v>2.1322720000000002E-3</v>
      </c>
      <c r="AL166" s="54">
        <v>3.1226219999999998E-3</v>
      </c>
      <c r="AM166" s="54">
        <v>2.444271E-3</v>
      </c>
      <c r="AN166" s="54">
        <v>3.3010169999999998E-3</v>
      </c>
      <c r="AO166" s="54">
        <v>3.9130739999999999E-3</v>
      </c>
      <c r="AP166" s="54">
        <v>1.4919930000000001E-3</v>
      </c>
      <c r="AQ166" s="54">
        <v>5.28467E-3</v>
      </c>
      <c r="AR166" s="54">
        <v>2.8123269999999999E-3</v>
      </c>
      <c r="AS166" s="54">
        <v>4.876834E-3</v>
      </c>
      <c r="AT166" s="54">
        <v>3.2074159999999998E-3</v>
      </c>
      <c r="AU166" s="54">
        <v>2.5105240000000001E-3</v>
      </c>
      <c r="AV166" s="54">
        <v>3.8014820000000001E-3</v>
      </c>
      <c r="AW166" s="54">
        <v>3.578969E-3</v>
      </c>
      <c r="AX166" s="54">
        <v>3.5240599999999999E-3</v>
      </c>
      <c r="AY166" s="54">
        <v>2.3450620000000002E-3</v>
      </c>
      <c r="AZ166" s="54">
        <v>2.5068019999999998E-3</v>
      </c>
      <c r="BA166" s="54">
        <v>5.3196900000000002E-3</v>
      </c>
    </row>
    <row r="167" spans="1:53" x14ac:dyDescent="0.2">
      <c r="A167" s="54">
        <v>119.162011173</v>
      </c>
      <c r="B167" s="54">
        <v>1.777303E-3</v>
      </c>
      <c r="C167" s="54">
        <v>2.658676E-3</v>
      </c>
      <c r="D167" s="54">
        <v>2.886806E-3</v>
      </c>
      <c r="E167" s="54">
        <v>2.6291660000000001E-3</v>
      </c>
      <c r="F167" s="54">
        <v>2.0300829999999998E-3</v>
      </c>
      <c r="G167" s="54">
        <v>2.650033E-3</v>
      </c>
      <c r="H167" s="54">
        <v>1.656135E-3</v>
      </c>
      <c r="I167" s="54">
        <v>3.7067039999999999E-3</v>
      </c>
      <c r="J167" s="54">
        <v>2.5866729999999998E-3</v>
      </c>
      <c r="K167" s="54">
        <v>3.281632E-3</v>
      </c>
      <c r="L167" s="54">
        <v>2.5528349999999998E-3</v>
      </c>
      <c r="M167" s="54">
        <v>3.9699239999999997E-3</v>
      </c>
      <c r="N167" s="54">
        <v>2.3557740000000001E-3</v>
      </c>
      <c r="O167" s="54">
        <v>3.2110860000000001E-3</v>
      </c>
      <c r="P167" s="54">
        <v>2.7097229999999998E-3</v>
      </c>
      <c r="Q167" s="54">
        <v>4.3282219999999996E-3</v>
      </c>
      <c r="R167" s="54">
        <v>3.3344529999999998E-3</v>
      </c>
      <c r="S167" s="54">
        <v>2.3939709999999999E-3</v>
      </c>
      <c r="T167" s="54">
        <v>5.1145080000000002E-3</v>
      </c>
      <c r="U167" s="54">
        <v>2.7110559999999999E-3</v>
      </c>
      <c r="V167" s="54">
        <v>2.591402E-3</v>
      </c>
      <c r="W167" s="54">
        <v>3.4060179999999998E-3</v>
      </c>
      <c r="X167" s="54">
        <v>2.2685869999999999E-3</v>
      </c>
      <c r="Y167" s="54">
        <v>4.451399E-3</v>
      </c>
      <c r="Z167" s="54">
        <v>2.998007E-3</v>
      </c>
      <c r="AA167" s="54">
        <v>2.0336289999999999E-3</v>
      </c>
      <c r="AB167" s="54">
        <v>3.492331E-3</v>
      </c>
      <c r="AC167" s="54">
        <v>3.1164840000000001E-3</v>
      </c>
      <c r="AD167" s="54">
        <v>3.6160340000000002E-3</v>
      </c>
      <c r="AE167" s="54">
        <v>3.8889290000000002E-3</v>
      </c>
      <c r="AF167" s="54">
        <v>3.3569709999999998E-3</v>
      </c>
      <c r="AG167" s="54">
        <v>2.1659800000000001E-3</v>
      </c>
      <c r="AH167" s="54">
        <v>2.3443600000000002E-3</v>
      </c>
      <c r="AI167" s="54">
        <v>5.0352089999999997E-3</v>
      </c>
      <c r="AJ167" s="54">
        <v>2.2820090000000002E-3</v>
      </c>
      <c r="AK167" s="54">
        <v>2.141722E-3</v>
      </c>
      <c r="AL167" s="54">
        <v>2.8123810000000001E-3</v>
      </c>
      <c r="AM167" s="54">
        <v>2.200675E-3</v>
      </c>
      <c r="AN167" s="54">
        <v>2.8283409999999998E-3</v>
      </c>
      <c r="AO167" s="54">
        <v>3.9081599999999999E-3</v>
      </c>
      <c r="AP167" s="54">
        <v>1.4240489999999999E-3</v>
      </c>
      <c r="AQ167" s="54">
        <v>5.04822E-3</v>
      </c>
      <c r="AR167" s="54">
        <v>3.0008600000000002E-3</v>
      </c>
      <c r="AS167" s="54">
        <v>5.104684E-3</v>
      </c>
      <c r="AT167" s="54">
        <v>2.6555260000000001E-3</v>
      </c>
      <c r="AU167" s="54">
        <v>2.645606E-3</v>
      </c>
      <c r="AV167" s="54">
        <v>3.5473950000000001E-3</v>
      </c>
      <c r="AW167" s="54">
        <v>3.5786960000000001E-3</v>
      </c>
      <c r="AX167" s="54">
        <v>3.7555919999999999E-3</v>
      </c>
      <c r="AY167" s="54">
        <v>2.2477479999999999E-3</v>
      </c>
      <c r="AZ167" s="54">
        <v>2.3520659999999999E-3</v>
      </c>
      <c r="BA167" s="54">
        <v>5.4164599999999997E-3</v>
      </c>
    </row>
    <row r="168" spans="1:53" x14ac:dyDescent="0.2">
      <c r="A168" s="54">
        <v>120.167597765</v>
      </c>
      <c r="B168" s="54">
        <v>1.790916E-3</v>
      </c>
      <c r="C168" s="54">
        <v>2.856595E-3</v>
      </c>
      <c r="D168" s="54">
        <v>3.1908180000000002E-3</v>
      </c>
      <c r="E168" s="54">
        <v>2.7929750000000001E-3</v>
      </c>
      <c r="F168" s="54">
        <v>2.0134580000000001E-3</v>
      </c>
      <c r="G168" s="54">
        <v>2.598066E-3</v>
      </c>
      <c r="H168" s="54">
        <v>1.576938E-3</v>
      </c>
      <c r="I168" s="54">
        <v>3.5753500000000001E-3</v>
      </c>
      <c r="J168" s="54">
        <v>2.855228E-3</v>
      </c>
      <c r="K168" s="54">
        <v>3.5738499999999999E-3</v>
      </c>
      <c r="L168" s="54">
        <v>2.5737939999999999E-3</v>
      </c>
      <c r="M168" s="54">
        <v>3.717546E-3</v>
      </c>
      <c r="N168" s="54">
        <v>2.6467249999999999E-3</v>
      </c>
      <c r="O168" s="54">
        <v>3.3130350000000002E-3</v>
      </c>
      <c r="P168" s="54">
        <v>2.425731E-3</v>
      </c>
      <c r="Q168" s="54">
        <v>4.1961480000000002E-3</v>
      </c>
      <c r="R168" s="54">
        <v>3.2782359999999999E-3</v>
      </c>
      <c r="S168" s="54">
        <v>2.3480660000000002E-3</v>
      </c>
      <c r="T168" s="54">
        <v>5.5949789999999999E-3</v>
      </c>
      <c r="U168" s="54">
        <v>3.016084E-3</v>
      </c>
      <c r="V168" s="54">
        <v>2.5704069999999998E-3</v>
      </c>
      <c r="W168" s="54">
        <v>3.4127820000000001E-3</v>
      </c>
      <c r="X168" s="54">
        <v>2.7470720000000001E-3</v>
      </c>
      <c r="Y168" s="54">
        <v>4.9234509999999997E-3</v>
      </c>
      <c r="Z168" s="54">
        <v>2.9865930000000001E-3</v>
      </c>
      <c r="AA168" s="54">
        <v>1.926594E-3</v>
      </c>
      <c r="AB168" s="54">
        <v>3.5586480000000002E-3</v>
      </c>
      <c r="AC168" s="54">
        <v>3.2161360000000001E-3</v>
      </c>
      <c r="AD168" s="54">
        <v>3.617112E-3</v>
      </c>
      <c r="AE168" s="54">
        <v>3.682285E-3</v>
      </c>
      <c r="AF168" s="54">
        <v>2.9726539999999999E-3</v>
      </c>
      <c r="AG168" s="54">
        <v>2.0914710000000001E-3</v>
      </c>
      <c r="AH168" s="54">
        <v>2.2759009999999999E-3</v>
      </c>
      <c r="AI168" s="54">
        <v>4.6133499999999996E-3</v>
      </c>
      <c r="AJ168" s="54">
        <v>2.130238E-3</v>
      </c>
      <c r="AK168" s="54">
        <v>2.5282249999999998E-3</v>
      </c>
      <c r="AL168" s="54">
        <v>2.7061889999999999E-3</v>
      </c>
      <c r="AM168" s="54">
        <v>2.1709939999999999E-3</v>
      </c>
      <c r="AN168" s="54">
        <v>2.6946309999999998E-3</v>
      </c>
      <c r="AO168" s="54">
        <v>3.7950700000000002E-3</v>
      </c>
      <c r="AP168" s="54">
        <v>1.5190099999999999E-3</v>
      </c>
      <c r="AQ168" s="54">
        <v>4.5236180000000001E-3</v>
      </c>
      <c r="AR168" s="54">
        <v>2.9952899999999998E-3</v>
      </c>
      <c r="AS168" s="54">
        <v>5.2532400000000002E-3</v>
      </c>
      <c r="AT168" s="54">
        <v>2.832083E-3</v>
      </c>
      <c r="AU168" s="54">
        <v>2.4488460000000002E-3</v>
      </c>
      <c r="AV168" s="54">
        <v>3.6048550000000001E-3</v>
      </c>
      <c r="AW168" s="54">
        <v>3.5526630000000002E-3</v>
      </c>
      <c r="AX168" s="54">
        <v>3.8387899999999999E-3</v>
      </c>
      <c r="AY168" s="54">
        <v>2.2601470000000001E-3</v>
      </c>
      <c r="AZ168" s="54">
        <v>2.2330430000000001E-3</v>
      </c>
      <c r="BA168" s="54">
        <v>5.1081140000000004E-3</v>
      </c>
    </row>
    <row r="169" spans="1:53" x14ac:dyDescent="0.2">
      <c r="A169" s="54">
        <v>121.173184358</v>
      </c>
      <c r="B169" s="54">
        <v>1.7343619999999999E-3</v>
      </c>
      <c r="C169" s="54">
        <v>2.70945E-3</v>
      </c>
      <c r="D169" s="54">
        <v>2.9931519999999998E-3</v>
      </c>
      <c r="E169" s="54">
        <v>2.8736410000000001E-3</v>
      </c>
      <c r="F169" s="54">
        <v>2.2717530000000001E-3</v>
      </c>
      <c r="G169" s="54">
        <v>2.4372500000000002E-3</v>
      </c>
      <c r="H169" s="54">
        <v>1.6925149999999999E-3</v>
      </c>
      <c r="I169" s="54">
        <v>3.3247200000000002E-3</v>
      </c>
      <c r="J169" s="54">
        <v>2.8811370000000002E-3</v>
      </c>
      <c r="K169" s="54">
        <v>3.0976129999999999E-3</v>
      </c>
      <c r="L169" s="54">
        <v>2.5822760000000001E-3</v>
      </c>
      <c r="M169" s="54">
        <v>3.8889100000000002E-3</v>
      </c>
      <c r="N169" s="54">
        <v>2.6223380000000001E-3</v>
      </c>
      <c r="O169" s="54">
        <v>2.9117510000000002E-3</v>
      </c>
      <c r="P169" s="54">
        <v>2.0598999999999999E-3</v>
      </c>
      <c r="Q169" s="54">
        <v>3.9794339999999996E-3</v>
      </c>
      <c r="R169" s="54">
        <v>3.311965E-3</v>
      </c>
      <c r="S169" s="54">
        <v>2.3496239999999998E-3</v>
      </c>
      <c r="T169" s="54">
        <v>5.5759360000000001E-3</v>
      </c>
      <c r="U169" s="54">
        <v>2.7334460000000001E-3</v>
      </c>
      <c r="V169" s="54">
        <v>2.7123730000000001E-3</v>
      </c>
      <c r="W169" s="54">
        <v>3.2884680000000001E-3</v>
      </c>
      <c r="X169" s="54">
        <v>2.6179409999999999E-3</v>
      </c>
      <c r="Y169" s="54">
        <v>5.5458010000000004E-3</v>
      </c>
      <c r="Z169" s="54">
        <v>2.7494820000000001E-3</v>
      </c>
      <c r="AA169" s="54">
        <v>1.9923499999999999E-3</v>
      </c>
      <c r="AB169" s="54">
        <v>3.5714560000000002E-3</v>
      </c>
      <c r="AC169" s="54">
        <v>3.0446119999999999E-3</v>
      </c>
      <c r="AD169" s="54">
        <v>3.1854560000000001E-3</v>
      </c>
      <c r="AE169" s="54">
        <v>3.7549480000000001E-3</v>
      </c>
      <c r="AF169" s="54">
        <v>2.9741149999999998E-3</v>
      </c>
      <c r="AG169" s="54">
        <v>2.169388E-3</v>
      </c>
      <c r="AH169" s="54">
        <v>2.0522420000000001E-3</v>
      </c>
      <c r="AI169" s="54">
        <v>4.6171459999999999E-3</v>
      </c>
      <c r="AJ169" s="54">
        <v>2.104992E-3</v>
      </c>
      <c r="AK169" s="54">
        <v>2.6289600000000001E-3</v>
      </c>
      <c r="AL169" s="54">
        <v>3.0790570000000001E-3</v>
      </c>
      <c r="AM169" s="54">
        <v>2.387845E-3</v>
      </c>
      <c r="AN169" s="54">
        <v>2.3874360000000002E-3</v>
      </c>
      <c r="AO169" s="54">
        <v>3.7862410000000001E-3</v>
      </c>
      <c r="AP169" s="54">
        <v>1.57742E-3</v>
      </c>
      <c r="AQ169" s="54">
        <v>4.4031249999999999E-3</v>
      </c>
      <c r="AR169" s="54">
        <v>3.039267E-3</v>
      </c>
      <c r="AS169" s="54">
        <v>5.3920249999999999E-3</v>
      </c>
      <c r="AT169" s="54">
        <v>2.5825650000000002E-3</v>
      </c>
      <c r="AU169" s="54">
        <v>2.2517380000000001E-3</v>
      </c>
      <c r="AV169" s="54">
        <v>3.8231340000000002E-3</v>
      </c>
      <c r="AW169" s="54">
        <v>3.7207350000000002E-3</v>
      </c>
      <c r="AX169" s="54">
        <v>3.6155779999999999E-3</v>
      </c>
      <c r="AY169" s="54">
        <v>2.4539380000000001E-3</v>
      </c>
      <c r="AZ169" s="54">
        <v>2.1800629999999999E-3</v>
      </c>
      <c r="BA169" s="54">
        <v>4.7585520000000001E-3</v>
      </c>
    </row>
    <row r="170" spans="1:53" x14ac:dyDescent="0.2">
      <c r="A170" s="54">
        <v>122.17877095</v>
      </c>
      <c r="B170" s="54">
        <v>1.7280819999999999E-3</v>
      </c>
      <c r="C170" s="54">
        <v>2.821802E-3</v>
      </c>
      <c r="D170" s="54">
        <v>2.9509599999999999E-3</v>
      </c>
      <c r="E170" s="54">
        <v>2.8398289999999999E-3</v>
      </c>
      <c r="F170" s="54">
        <v>2.346449E-3</v>
      </c>
      <c r="G170" s="54">
        <v>2.369866E-3</v>
      </c>
      <c r="H170" s="54">
        <v>1.7667939999999999E-3</v>
      </c>
      <c r="I170" s="54">
        <v>3.0938430000000002E-3</v>
      </c>
      <c r="J170" s="54">
        <v>3.0598270000000002E-3</v>
      </c>
      <c r="K170" s="54">
        <v>2.7822070000000001E-3</v>
      </c>
      <c r="L170" s="54">
        <v>2.2959650000000001E-3</v>
      </c>
      <c r="M170" s="54">
        <v>3.8362349999999999E-3</v>
      </c>
      <c r="N170" s="54">
        <v>2.521574E-3</v>
      </c>
      <c r="O170" s="54">
        <v>3.0926019999999999E-3</v>
      </c>
      <c r="P170" s="54">
        <v>2.082427E-3</v>
      </c>
      <c r="Q170" s="54">
        <v>3.8717600000000001E-3</v>
      </c>
      <c r="R170" s="54">
        <v>3.5139709999999998E-3</v>
      </c>
      <c r="S170" s="54">
        <v>2.3964450000000001E-3</v>
      </c>
      <c r="T170" s="54">
        <v>5.0025460000000001E-3</v>
      </c>
      <c r="U170" s="54">
        <v>2.767762E-3</v>
      </c>
      <c r="V170" s="54">
        <v>2.6747099999999998E-3</v>
      </c>
      <c r="W170" s="54">
        <v>3.278703E-3</v>
      </c>
      <c r="X170" s="54">
        <v>2.6255720000000001E-3</v>
      </c>
      <c r="Y170" s="54">
        <v>5.6441039999999996E-3</v>
      </c>
      <c r="Z170" s="54">
        <v>2.7393679999999998E-3</v>
      </c>
      <c r="AA170" s="54">
        <v>2.1230120000000001E-3</v>
      </c>
      <c r="AB170" s="54">
        <v>3.6387400000000001E-3</v>
      </c>
      <c r="AC170" s="54">
        <v>2.98629E-3</v>
      </c>
      <c r="AD170" s="54">
        <v>3.6669960000000001E-3</v>
      </c>
      <c r="AE170" s="54">
        <v>4.0522270000000003E-3</v>
      </c>
      <c r="AF170" s="54">
        <v>3.2900149999999999E-3</v>
      </c>
      <c r="AG170" s="54">
        <v>2.1587989999999999E-3</v>
      </c>
      <c r="AH170" s="54">
        <v>2.1076129999999999E-3</v>
      </c>
      <c r="AI170" s="54">
        <v>4.784094E-3</v>
      </c>
      <c r="AJ170" s="54">
        <v>2.016094E-3</v>
      </c>
      <c r="AK170" s="54">
        <v>2.623518E-3</v>
      </c>
      <c r="AL170" s="54">
        <v>3.3500159999999999E-3</v>
      </c>
      <c r="AM170" s="54">
        <v>2.4844350000000001E-3</v>
      </c>
      <c r="AN170" s="54">
        <v>2.4656560000000001E-3</v>
      </c>
      <c r="AO170" s="54">
        <v>3.7755750000000002E-3</v>
      </c>
      <c r="AP170" s="54">
        <v>1.631085E-3</v>
      </c>
      <c r="AQ170" s="54">
        <v>4.4728989999999998E-3</v>
      </c>
      <c r="AR170" s="54">
        <v>3.1733410000000001E-3</v>
      </c>
      <c r="AS170" s="54">
        <v>5.5570209999999997E-3</v>
      </c>
      <c r="AT170" s="54">
        <v>2.2735310000000001E-3</v>
      </c>
      <c r="AU170" s="54">
        <v>2.2308409999999999E-3</v>
      </c>
      <c r="AV170" s="54">
        <v>4.1733380000000004E-3</v>
      </c>
      <c r="AW170" s="54">
        <v>3.743541E-3</v>
      </c>
      <c r="AX170" s="54">
        <v>3.7958599999999999E-3</v>
      </c>
      <c r="AY170" s="54">
        <v>2.3687629999999999E-3</v>
      </c>
      <c r="AZ170" s="54">
        <v>2.1539799999999998E-3</v>
      </c>
      <c r="BA170" s="54">
        <v>4.7570299999999998E-3</v>
      </c>
    </row>
    <row r="171" spans="1:53" x14ac:dyDescent="0.2">
      <c r="A171" s="54">
        <v>123.184357542</v>
      </c>
      <c r="B171" s="54">
        <v>1.6659649999999999E-3</v>
      </c>
      <c r="C171" s="54">
        <v>2.7558790000000001E-3</v>
      </c>
      <c r="D171" s="54">
        <v>3.2741850000000002E-3</v>
      </c>
      <c r="E171" s="54">
        <v>2.8125070000000001E-3</v>
      </c>
      <c r="F171" s="54">
        <v>2.491451E-3</v>
      </c>
      <c r="G171" s="54">
        <v>2.4528269999999999E-3</v>
      </c>
      <c r="H171" s="54">
        <v>1.728624E-3</v>
      </c>
      <c r="I171" s="54">
        <v>2.9399930000000001E-3</v>
      </c>
      <c r="J171" s="54">
        <v>2.7652689999999999E-3</v>
      </c>
      <c r="K171" s="54">
        <v>2.9392260000000001E-3</v>
      </c>
      <c r="L171" s="54">
        <v>2.1560759999999998E-3</v>
      </c>
      <c r="M171" s="54">
        <v>3.9738760000000003E-3</v>
      </c>
      <c r="N171" s="54">
        <v>2.394364E-3</v>
      </c>
      <c r="O171" s="54">
        <v>3.1914069999999998E-3</v>
      </c>
      <c r="P171" s="54">
        <v>2.2150590000000001E-3</v>
      </c>
      <c r="Q171" s="54">
        <v>4.1586940000000001E-3</v>
      </c>
      <c r="R171" s="54">
        <v>3.5062029999999998E-3</v>
      </c>
      <c r="S171" s="54">
        <v>2.5762250000000001E-3</v>
      </c>
      <c r="T171" s="54">
        <v>4.4807909999999996E-3</v>
      </c>
      <c r="U171" s="54">
        <v>2.8133630000000001E-3</v>
      </c>
      <c r="V171" s="54">
        <v>2.7206019999999999E-3</v>
      </c>
      <c r="W171" s="54">
        <v>3.1606479999999998E-3</v>
      </c>
      <c r="X171" s="54">
        <v>2.5053300000000001E-3</v>
      </c>
      <c r="Y171" s="54">
        <v>5.3602600000000004E-3</v>
      </c>
      <c r="Z171" s="54">
        <v>2.7014059999999999E-3</v>
      </c>
      <c r="AA171" s="54">
        <v>2.251917E-3</v>
      </c>
      <c r="AB171" s="54">
        <v>3.7316939999999998E-3</v>
      </c>
      <c r="AC171" s="54">
        <v>3.2226289999999999E-3</v>
      </c>
      <c r="AD171" s="54">
        <v>3.6946520000000001E-3</v>
      </c>
      <c r="AE171" s="54">
        <v>4.0360689999999998E-3</v>
      </c>
      <c r="AF171" s="54">
        <v>3.3103920000000001E-3</v>
      </c>
      <c r="AG171" s="54">
        <v>2.129751E-3</v>
      </c>
      <c r="AH171" s="54">
        <v>2.1832610000000001E-3</v>
      </c>
      <c r="AI171" s="54">
        <v>5.1331509999999999E-3</v>
      </c>
      <c r="AJ171" s="54">
        <v>2.34184E-3</v>
      </c>
      <c r="AK171" s="54">
        <v>2.674577E-3</v>
      </c>
      <c r="AL171" s="54">
        <v>3.4280840000000001E-3</v>
      </c>
      <c r="AM171" s="54">
        <v>2.288404E-3</v>
      </c>
      <c r="AN171" s="54">
        <v>2.2029459999999999E-3</v>
      </c>
      <c r="AO171" s="54">
        <v>3.8179279999999999E-3</v>
      </c>
      <c r="AP171" s="54">
        <v>1.5920649999999999E-3</v>
      </c>
      <c r="AQ171" s="54">
        <v>4.1228990000000002E-3</v>
      </c>
      <c r="AR171" s="54">
        <v>2.9370440000000002E-3</v>
      </c>
      <c r="AS171" s="54">
        <v>5.7324580000000002E-3</v>
      </c>
      <c r="AT171" s="54">
        <v>2.7347449999999998E-3</v>
      </c>
      <c r="AU171" s="54">
        <v>2.4031289999999999E-3</v>
      </c>
      <c r="AV171" s="54">
        <v>4.2859769999999998E-3</v>
      </c>
      <c r="AW171" s="54">
        <v>3.5425119999999998E-3</v>
      </c>
      <c r="AX171" s="54">
        <v>3.9378119999999997E-3</v>
      </c>
      <c r="AY171" s="54">
        <v>2.2213839999999999E-3</v>
      </c>
      <c r="AZ171" s="54">
        <v>2.1521359999999998E-3</v>
      </c>
      <c r="BA171" s="54">
        <v>4.9542600000000003E-3</v>
      </c>
    </row>
    <row r="172" spans="1:53" x14ac:dyDescent="0.2">
      <c r="A172" s="54">
        <v>124.189944134</v>
      </c>
      <c r="B172" s="54">
        <v>1.6776930000000001E-3</v>
      </c>
      <c r="C172" s="54">
        <v>3.022018E-3</v>
      </c>
      <c r="D172" s="54">
        <v>3.5288590000000001E-3</v>
      </c>
      <c r="E172" s="54">
        <v>2.786045E-3</v>
      </c>
      <c r="F172" s="54">
        <v>2.7788420000000001E-3</v>
      </c>
      <c r="G172" s="54">
        <v>2.3398849999999999E-3</v>
      </c>
      <c r="H172" s="54">
        <v>1.751599E-3</v>
      </c>
      <c r="I172" s="54">
        <v>2.8130299999999998E-3</v>
      </c>
      <c r="J172" s="54">
        <v>2.3184780000000001E-3</v>
      </c>
      <c r="K172" s="54">
        <v>2.96153E-3</v>
      </c>
      <c r="L172" s="54">
        <v>2.1238619999999998E-3</v>
      </c>
      <c r="M172" s="54">
        <v>4.1341149999999998E-3</v>
      </c>
      <c r="N172" s="54">
        <v>2.5847209999999999E-3</v>
      </c>
      <c r="O172" s="54">
        <v>3.0617320000000002E-3</v>
      </c>
      <c r="P172" s="54">
        <v>2.2960459999999999E-3</v>
      </c>
      <c r="Q172" s="54">
        <v>4.0658739999999997E-3</v>
      </c>
      <c r="R172" s="54">
        <v>3.0961920000000002E-3</v>
      </c>
      <c r="S172" s="54">
        <v>2.7034289999999998E-3</v>
      </c>
      <c r="T172" s="54">
        <v>4.3624969999999999E-3</v>
      </c>
      <c r="U172" s="54">
        <v>2.811497E-3</v>
      </c>
      <c r="V172" s="54">
        <v>2.5975579999999998E-3</v>
      </c>
      <c r="W172" s="54">
        <v>2.7897769999999998E-3</v>
      </c>
      <c r="X172" s="54">
        <v>2.3758830000000001E-3</v>
      </c>
      <c r="Y172" s="54">
        <v>5.2204360000000002E-3</v>
      </c>
      <c r="Z172" s="54">
        <v>2.5861920000000002E-3</v>
      </c>
      <c r="AA172" s="54">
        <v>2.3274929999999999E-3</v>
      </c>
      <c r="AB172" s="54">
        <v>3.7788040000000002E-3</v>
      </c>
      <c r="AC172" s="54">
        <v>3.134469E-3</v>
      </c>
      <c r="AD172" s="54">
        <v>3.7139460000000001E-3</v>
      </c>
      <c r="AE172" s="54">
        <v>4.0512220000000002E-3</v>
      </c>
      <c r="AF172" s="54">
        <v>3.2821249999999999E-3</v>
      </c>
      <c r="AG172" s="54">
        <v>2.2088260000000001E-3</v>
      </c>
      <c r="AH172" s="54">
        <v>2.0949459999999999E-3</v>
      </c>
      <c r="AI172" s="54">
        <v>5.4018900000000003E-3</v>
      </c>
      <c r="AJ172" s="54">
        <v>2.8680899999999998E-3</v>
      </c>
      <c r="AK172" s="54">
        <v>2.7552280000000002E-3</v>
      </c>
      <c r="AL172" s="54">
        <v>3.608347E-3</v>
      </c>
      <c r="AM172" s="54">
        <v>2.1375180000000001E-3</v>
      </c>
      <c r="AN172" s="54">
        <v>2.0059539999999999E-3</v>
      </c>
      <c r="AO172" s="54">
        <v>3.79204E-3</v>
      </c>
      <c r="AP172" s="54">
        <v>1.565369E-3</v>
      </c>
      <c r="AQ172" s="54">
        <v>4.0752929999999998E-3</v>
      </c>
      <c r="AR172" s="54">
        <v>2.9615710000000001E-3</v>
      </c>
      <c r="AS172" s="54">
        <v>5.9105950000000003E-3</v>
      </c>
      <c r="AT172" s="54">
        <v>3.5342429999999998E-3</v>
      </c>
      <c r="AU172" s="54">
        <v>2.3304900000000002E-3</v>
      </c>
      <c r="AV172" s="54">
        <v>4.1957189999999997E-3</v>
      </c>
      <c r="AW172" s="54">
        <v>3.3709719999999999E-3</v>
      </c>
      <c r="AX172" s="54">
        <v>4.2631179999999998E-3</v>
      </c>
      <c r="AY172" s="54">
        <v>2.422712E-3</v>
      </c>
      <c r="AZ172" s="54">
        <v>2.2656109999999998E-3</v>
      </c>
      <c r="BA172" s="54">
        <v>5.0358470000000004E-3</v>
      </c>
    </row>
    <row r="173" spans="1:53" x14ac:dyDescent="0.2">
      <c r="A173" s="54">
        <v>125.195530726</v>
      </c>
      <c r="B173" s="54">
        <v>1.7451820000000001E-3</v>
      </c>
      <c r="C173" s="54">
        <v>3.1450990000000002E-3</v>
      </c>
      <c r="D173" s="54">
        <v>3.7022579999999999E-3</v>
      </c>
      <c r="E173" s="54">
        <v>2.708065E-3</v>
      </c>
      <c r="F173" s="54">
        <v>3.0907769999999998E-3</v>
      </c>
      <c r="G173" s="54">
        <v>2.2852240000000002E-3</v>
      </c>
      <c r="H173" s="54">
        <v>1.9078210000000001E-3</v>
      </c>
      <c r="I173" s="54">
        <v>2.791675E-3</v>
      </c>
      <c r="J173" s="54">
        <v>2.4405350000000002E-3</v>
      </c>
      <c r="K173" s="54">
        <v>2.944613E-3</v>
      </c>
      <c r="L173" s="54">
        <v>1.9942499999999999E-3</v>
      </c>
      <c r="M173" s="54">
        <v>4.0376459999999998E-3</v>
      </c>
      <c r="N173" s="54">
        <v>2.7344719999999999E-3</v>
      </c>
      <c r="O173" s="54">
        <v>2.9953950000000001E-3</v>
      </c>
      <c r="P173" s="54">
        <v>2.2985499999999999E-3</v>
      </c>
      <c r="Q173" s="54">
        <v>3.7546110000000001E-3</v>
      </c>
      <c r="R173" s="54">
        <v>2.9968E-3</v>
      </c>
      <c r="S173" s="54">
        <v>2.760312E-3</v>
      </c>
      <c r="T173" s="54">
        <v>4.3879849999999996E-3</v>
      </c>
      <c r="U173" s="54">
        <v>2.790135E-3</v>
      </c>
      <c r="V173" s="54">
        <v>2.7222290000000001E-3</v>
      </c>
      <c r="W173" s="54">
        <v>3.0492879999999998E-3</v>
      </c>
      <c r="X173" s="54">
        <v>2.2043380000000001E-3</v>
      </c>
      <c r="Y173" s="54">
        <v>4.9945650000000003E-3</v>
      </c>
      <c r="Z173" s="54">
        <v>2.5860589999999999E-3</v>
      </c>
      <c r="AA173" s="54">
        <v>2.3924829999999999E-3</v>
      </c>
      <c r="AB173" s="54">
        <v>4.0713160000000002E-3</v>
      </c>
      <c r="AC173" s="54">
        <v>2.762292E-3</v>
      </c>
      <c r="AD173" s="54">
        <v>3.7340569999999998E-3</v>
      </c>
      <c r="AE173" s="54">
        <v>4.134291E-3</v>
      </c>
      <c r="AF173" s="54">
        <v>3.007689E-3</v>
      </c>
      <c r="AG173" s="54">
        <v>2.3045180000000002E-3</v>
      </c>
      <c r="AH173" s="54">
        <v>2.1321439999999999E-3</v>
      </c>
      <c r="AI173" s="54">
        <v>5.932596E-3</v>
      </c>
      <c r="AJ173" s="54">
        <v>3.1296980000000002E-3</v>
      </c>
      <c r="AK173" s="54">
        <v>2.817319E-3</v>
      </c>
      <c r="AL173" s="54">
        <v>3.529604E-3</v>
      </c>
      <c r="AM173" s="54">
        <v>2.3220089999999999E-3</v>
      </c>
      <c r="AN173" s="54">
        <v>2.2068439999999999E-3</v>
      </c>
      <c r="AO173" s="54">
        <v>3.9243460000000004E-3</v>
      </c>
      <c r="AP173" s="54">
        <v>1.5659179999999999E-3</v>
      </c>
      <c r="AQ173" s="54">
        <v>3.8576069999999999E-3</v>
      </c>
      <c r="AR173" s="54">
        <v>3.1019860000000002E-3</v>
      </c>
      <c r="AS173" s="54">
        <v>6.033198E-3</v>
      </c>
      <c r="AT173" s="54">
        <v>3.4727870000000002E-3</v>
      </c>
      <c r="AU173" s="54">
        <v>2.1145640000000002E-3</v>
      </c>
      <c r="AV173" s="54">
        <v>3.8715450000000001E-3</v>
      </c>
      <c r="AW173" s="54">
        <v>3.316575E-3</v>
      </c>
      <c r="AX173" s="54">
        <v>4.6145129999999998E-3</v>
      </c>
      <c r="AY173" s="54">
        <v>2.410929E-3</v>
      </c>
      <c r="AZ173" s="54">
        <v>2.1807250000000001E-3</v>
      </c>
      <c r="BA173" s="54">
        <v>4.8716419999999998E-3</v>
      </c>
    </row>
    <row r="174" spans="1:53" x14ac:dyDescent="0.2">
      <c r="A174" s="54">
        <v>126.201117318</v>
      </c>
      <c r="B174" s="54">
        <v>1.8332450000000001E-3</v>
      </c>
      <c r="C174" s="54">
        <v>2.9134959999999998E-3</v>
      </c>
      <c r="D174" s="54">
        <v>3.6745160000000001E-3</v>
      </c>
      <c r="E174" s="54">
        <v>2.8545739999999999E-3</v>
      </c>
      <c r="F174" s="54">
        <v>2.7294480000000002E-3</v>
      </c>
      <c r="G174" s="54">
        <v>2.3606780000000002E-3</v>
      </c>
      <c r="H174" s="54">
        <v>2.0975970000000001E-3</v>
      </c>
      <c r="I174" s="54">
        <v>2.8815780000000001E-3</v>
      </c>
      <c r="J174" s="54">
        <v>2.3840139999999998E-3</v>
      </c>
      <c r="K174" s="54">
        <v>2.9741009999999998E-3</v>
      </c>
      <c r="L174" s="54">
        <v>1.9808719999999998E-3</v>
      </c>
      <c r="M174" s="54">
        <v>4.021592E-3</v>
      </c>
      <c r="N174" s="54">
        <v>2.9303060000000001E-3</v>
      </c>
      <c r="O174" s="54">
        <v>2.95613E-3</v>
      </c>
      <c r="P174" s="54">
        <v>2.3475779999999999E-3</v>
      </c>
      <c r="Q174" s="54">
        <v>3.5577069999999998E-3</v>
      </c>
      <c r="R174" s="54">
        <v>3.0874259999999999E-3</v>
      </c>
      <c r="S174" s="54">
        <v>2.9369410000000002E-3</v>
      </c>
      <c r="T174" s="54">
        <v>4.2904079999999999E-3</v>
      </c>
      <c r="U174" s="54">
        <v>2.5672809999999998E-3</v>
      </c>
      <c r="V174" s="54">
        <v>2.7926330000000001E-3</v>
      </c>
      <c r="W174" s="54">
        <v>3.2291170000000001E-3</v>
      </c>
      <c r="X174" s="54">
        <v>2.223807E-3</v>
      </c>
      <c r="Y174" s="54">
        <v>4.676141E-3</v>
      </c>
      <c r="Z174" s="54">
        <v>2.6707699999999998E-3</v>
      </c>
      <c r="AA174" s="54">
        <v>2.5543620000000001E-3</v>
      </c>
      <c r="AB174" s="54">
        <v>4.0513470000000003E-3</v>
      </c>
      <c r="AC174" s="54">
        <v>2.7111940000000001E-3</v>
      </c>
      <c r="AD174" s="54">
        <v>3.5014619999999999E-3</v>
      </c>
      <c r="AE174" s="54">
        <v>4.3961989999999999E-3</v>
      </c>
      <c r="AF174" s="54">
        <v>2.8700779999999999E-3</v>
      </c>
      <c r="AG174" s="54">
        <v>2.2141660000000001E-3</v>
      </c>
      <c r="AH174" s="54">
        <v>2.317787E-3</v>
      </c>
      <c r="AI174" s="54">
        <v>6.1076890000000003E-3</v>
      </c>
      <c r="AJ174" s="54">
        <v>3.2824809999999999E-3</v>
      </c>
      <c r="AK174" s="54">
        <v>2.9165630000000001E-3</v>
      </c>
      <c r="AL174" s="54">
        <v>3.7775560000000001E-3</v>
      </c>
      <c r="AM174" s="54">
        <v>2.3254080000000002E-3</v>
      </c>
      <c r="AN174" s="54">
        <v>2.0042990000000002E-3</v>
      </c>
      <c r="AO174" s="54">
        <v>3.7066859999999998E-3</v>
      </c>
      <c r="AP174" s="54">
        <v>1.628022E-3</v>
      </c>
      <c r="AQ174" s="54">
        <v>3.8728489999999998E-3</v>
      </c>
      <c r="AR174" s="54">
        <v>2.8435880000000002E-3</v>
      </c>
      <c r="AS174" s="54">
        <v>6.0491130000000001E-3</v>
      </c>
      <c r="AT174" s="54">
        <v>2.949531E-3</v>
      </c>
      <c r="AU174" s="54">
        <v>2.2056089999999999E-3</v>
      </c>
      <c r="AV174" s="54">
        <v>4.0612000000000001E-3</v>
      </c>
      <c r="AW174" s="54">
        <v>3.286925E-3</v>
      </c>
      <c r="AX174" s="54">
        <v>5.0039100000000003E-3</v>
      </c>
      <c r="AY174" s="54">
        <v>2.5492309999999999E-3</v>
      </c>
      <c r="AZ174" s="54">
        <v>2.0289269999999998E-3</v>
      </c>
      <c r="BA174" s="54">
        <v>4.5700039999999999E-3</v>
      </c>
    </row>
    <row r="175" spans="1:53" x14ac:dyDescent="0.2">
      <c r="A175" s="54">
        <v>127.20670391100001</v>
      </c>
      <c r="B175" s="54">
        <v>1.837307E-3</v>
      </c>
      <c r="C175" s="54">
        <v>2.7404360000000002E-3</v>
      </c>
      <c r="D175" s="54">
        <v>3.6416930000000001E-3</v>
      </c>
      <c r="E175" s="54">
        <v>3.0774660000000001E-3</v>
      </c>
      <c r="F175" s="54">
        <v>2.5677489999999998E-3</v>
      </c>
      <c r="G175" s="54">
        <v>2.5096390000000001E-3</v>
      </c>
      <c r="H175" s="54">
        <v>2.254696E-3</v>
      </c>
      <c r="I175" s="54">
        <v>2.904827E-3</v>
      </c>
      <c r="J175" s="54">
        <v>2.6451600000000001E-3</v>
      </c>
      <c r="K175" s="54">
        <v>3.0630499999999999E-3</v>
      </c>
      <c r="L175" s="54">
        <v>2.1961089999999999E-3</v>
      </c>
      <c r="M175" s="54">
        <v>3.735305E-3</v>
      </c>
      <c r="N175" s="54">
        <v>2.9258370000000001E-3</v>
      </c>
      <c r="O175" s="54">
        <v>3.2041040000000002E-3</v>
      </c>
      <c r="P175" s="54">
        <v>2.4168649999999998E-3</v>
      </c>
      <c r="Q175" s="54">
        <v>3.6825289999999999E-3</v>
      </c>
      <c r="R175" s="54">
        <v>3.5229139999999998E-3</v>
      </c>
      <c r="S175" s="54">
        <v>3.1269240000000001E-3</v>
      </c>
      <c r="T175" s="54">
        <v>4.14372E-3</v>
      </c>
      <c r="U175" s="54">
        <v>2.5021739999999998E-3</v>
      </c>
      <c r="V175" s="54">
        <v>2.7968400000000001E-3</v>
      </c>
      <c r="W175" s="54">
        <v>3.0005750000000001E-3</v>
      </c>
      <c r="X175" s="54">
        <v>2.2418379999999999E-3</v>
      </c>
      <c r="Y175" s="54">
        <v>4.3680050000000003E-3</v>
      </c>
      <c r="Z175" s="54">
        <v>2.5495270000000002E-3</v>
      </c>
      <c r="AA175" s="54">
        <v>2.679968E-3</v>
      </c>
      <c r="AB175" s="54">
        <v>4.4348549999999997E-3</v>
      </c>
      <c r="AC175" s="54">
        <v>2.5130180000000001E-3</v>
      </c>
      <c r="AD175" s="54">
        <v>3.5114550000000001E-3</v>
      </c>
      <c r="AE175" s="54">
        <v>4.300908E-3</v>
      </c>
      <c r="AF175" s="54">
        <v>2.8705240000000002E-3</v>
      </c>
      <c r="AG175" s="54">
        <v>2.1790640000000001E-3</v>
      </c>
      <c r="AH175" s="54">
        <v>2.331021E-3</v>
      </c>
      <c r="AI175" s="54">
        <v>6.1807160000000002E-3</v>
      </c>
      <c r="AJ175" s="54">
        <v>3.6263530000000001E-3</v>
      </c>
      <c r="AK175" s="54">
        <v>2.9772560000000002E-3</v>
      </c>
      <c r="AL175" s="54">
        <v>4.0563489999999999E-3</v>
      </c>
      <c r="AM175" s="54">
        <v>2.2346060000000001E-3</v>
      </c>
      <c r="AN175" s="54">
        <v>1.9594830000000001E-3</v>
      </c>
      <c r="AO175" s="54">
        <v>3.4613859999999999E-3</v>
      </c>
      <c r="AP175" s="54">
        <v>1.6528459999999999E-3</v>
      </c>
      <c r="AQ175" s="54">
        <v>3.9333620000000001E-3</v>
      </c>
      <c r="AR175" s="54">
        <v>2.7943030000000002E-3</v>
      </c>
      <c r="AS175" s="54">
        <v>6.020081E-3</v>
      </c>
      <c r="AT175" s="54">
        <v>2.8254500000000002E-3</v>
      </c>
      <c r="AU175" s="54">
        <v>2.3722499999999998E-3</v>
      </c>
      <c r="AV175" s="54">
        <v>3.5944829999999999E-3</v>
      </c>
      <c r="AW175" s="54">
        <v>3.2845750000000001E-3</v>
      </c>
      <c r="AX175" s="54">
        <v>5.2435499999999996E-3</v>
      </c>
      <c r="AY175" s="54">
        <v>2.6080119999999998E-3</v>
      </c>
      <c r="AZ175" s="54">
        <v>2.2211330000000001E-3</v>
      </c>
      <c r="BA175" s="54">
        <v>4.5911809999999997E-3</v>
      </c>
    </row>
    <row r="176" spans="1:53" x14ac:dyDescent="0.2">
      <c r="A176" s="54">
        <v>128.21229050299999</v>
      </c>
      <c r="B176" s="54">
        <v>1.883954E-3</v>
      </c>
      <c r="C176" s="54">
        <v>2.6336139999999998E-3</v>
      </c>
      <c r="D176" s="54">
        <v>3.7459979999999999E-3</v>
      </c>
      <c r="E176" s="54">
        <v>3.2765820000000001E-3</v>
      </c>
      <c r="F176" s="54">
        <v>2.5229409999999999E-3</v>
      </c>
      <c r="G176" s="54">
        <v>2.6392999999999998E-3</v>
      </c>
      <c r="H176" s="54">
        <v>2.360043E-3</v>
      </c>
      <c r="I176" s="54">
        <v>3.0363650000000001E-3</v>
      </c>
      <c r="J176" s="54">
        <v>2.9167580000000002E-3</v>
      </c>
      <c r="K176" s="54">
        <v>2.746376E-3</v>
      </c>
      <c r="L176" s="54">
        <v>2.2400649999999999E-3</v>
      </c>
      <c r="M176" s="54">
        <v>3.659818E-3</v>
      </c>
      <c r="N176" s="54">
        <v>3.2331170000000002E-3</v>
      </c>
      <c r="O176" s="54">
        <v>3.3671360000000002E-3</v>
      </c>
      <c r="P176" s="54">
        <v>2.4290420000000002E-3</v>
      </c>
      <c r="Q176" s="54">
        <v>3.3713689999999999E-3</v>
      </c>
      <c r="R176" s="54">
        <v>3.7198370000000001E-3</v>
      </c>
      <c r="S176" s="54">
        <v>3.2104379999999999E-3</v>
      </c>
      <c r="T176" s="54">
        <v>4.2394640000000001E-3</v>
      </c>
      <c r="U176" s="54">
        <v>2.5736499999999998E-3</v>
      </c>
      <c r="V176" s="54">
        <v>2.6795149999999999E-3</v>
      </c>
      <c r="W176" s="54">
        <v>2.9359479999999999E-3</v>
      </c>
      <c r="X176" s="54">
        <v>2.2418479999999998E-3</v>
      </c>
      <c r="Y176" s="54">
        <v>4.5630389999999996E-3</v>
      </c>
      <c r="Z176" s="54">
        <v>2.470201E-3</v>
      </c>
      <c r="AA176" s="54">
        <v>2.3761149999999998E-3</v>
      </c>
      <c r="AB176" s="54">
        <v>4.5646549999999999E-3</v>
      </c>
      <c r="AC176" s="54">
        <v>2.555744E-3</v>
      </c>
      <c r="AD176" s="54">
        <v>3.3051909999999999E-3</v>
      </c>
      <c r="AE176" s="54">
        <v>4.6972230000000004E-3</v>
      </c>
      <c r="AF176" s="54">
        <v>3.0557200000000001E-3</v>
      </c>
      <c r="AG176" s="54">
        <v>2.125432E-3</v>
      </c>
      <c r="AH176" s="54">
        <v>2.348532E-3</v>
      </c>
      <c r="AI176" s="54">
        <v>6.0965070000000001E-3</v>
      </c>
      <c r="AJ176" s="54">
        <v>3.579741E-3</v>
      </c>
      <c r="AK176" s="54">
        <v>2.9183859999999998E-3</v>
      </c>
      <c r="AL176" s="54">
        <v>4.0486209999999996E-3</v>
      </c>
      <c r="AM176" s="54">
        <v>2.2120410000000001E-3</v>
      </c>
      <c r="AN176" s="54">
        <v>2.2606219999999999E-3</v>
      </c>
      <c r="AO176" s="54">
        <v>3.4140149999999998E-3</v>
      </c>
      <c r="AP176" s="54">
        <v>1.741299E-3</v>
      </c>
      <c r="AQ176" s="54">
        <v>4.0577479999999999E-3</v>
      </c>
      <c r="AR176" s="54">
        <v>2.736357E-3</v>
      </c>
      <c r="AS176" s="54">
        <v>5.8991419999999996E-3</v>
      </c>
      <c r="AT176" s="54">
        <v>3.1528620000000002E-3</v>
      </c>
      <c r="AU176" s="54">
        <v>2.4718159999999999E-3</v>
      </c>
      <c r="AV176" s="54">
        <v>3.3220950000000002E-3</v>
      </c>
      <c r="AW176" s="54">
        <v>3.4050930000000001E-3</v>
      </c>
      <c r="AX176" s="54">
        <v>5.2372479999999999E-3</v>
      </c>
      <c r="AY176" s="54">
        <v>2.6226399999999999E-3</v>
      </c>
      <c r="AZ176" s="54">
        <v>2.3233799999999999E-3</v>
      </c>
      <c r="BA176" s="54">
        <v>4.6813159999999996E-3</v>
      </c>
    </row>
    <row r="177" spans="1:53" x14ac:dyDescent="0.2">
      <c r="A177" s="54">
        <v>129.21787709500001</v>
      </c>
      <c r="B177" s="54">
        <v>2.0178309999999999E-3</v>
      </c>
      <c r="C177" s="54">
        <v>2.452433E-3</v>
      </c>
      <c r="D177" s="54">
        <v>3.7487699999999998E-3</v>
      </c>
      <c r="E177" s="54">
        <v>3.1804289999999998E-3</v>
      </c>
      <c r="F177" s="54">
        <v>2.309274E-3</v>
      </c>
      <c r="G177" s="54">
        <v>2.6175349999999998E-3</v>
      </c>
      <c r="H177" s="54">
        <v>2.5229290000000001E-3</v>
      </c>
      <c r="I177" s="54">
        <v>3.119372E-3</v>
      </c>
      <c r="J177" s="54">
        <v>2.9102720000000002E-3</v>
      </c>
      <c r="K177" s="54">
        <v>2.6670489999999999E-3</v>
      </c>
      <c r="L177" s="54">
        <v>2.1873230000000001E-3</v>
      </c>
      <c r="M177" s="54">
        <v>3.3418800000000002E-3</v>
      </c>
      <c r="N177" s="54">
        <v>3.2057510000000002E-3</v>
      </c>
      <c r="O177" s="54">
        <v>3.177811E-3</v>
      </c>
      <c r="P177" s="54">
        <v>2.6399370000000002E-3</v>
      </c>
      <c r="Q177" s="54">
        <v>3.097196E-3</v>
      </c>
      <c r="R177" s="54">
        <v>3.5073510000000001E-3</v>
      </c>
      <c r="S177" s="54">
        <v>3.3742960000000002E-3</v>
      </c>
      <c r="T177" s="54">
        <v>4.2068749999999997E-3</v>
      </c>
      <c r="U177" s="54">
        <v>2.3273759999999999E-3</v>
      </c>
      <c r="V177" s="54">
        <v>2.610649E-3</v>
      </c>
      <c r="W177" s="54">
        <v>2.9380000000000001E-3</v>
      </c>
      <c r="X177" s="54">
        <v>2.3460519999999999E-3</v>
      </c>
      <c r="Y177" s="54">
        <v>5.359394E-3</v>
      </c>
      <c r="Z177" s="54">
        <v>2.4871379999999998E-3</v>
      </c>
      <c r="AA177" s="54">
        <v>2.2371610000000001E-3</v>
      </c>
      <c r="AB177" s="54">
        <v>4.8666689999999997E-3</v>
      </c>
      <c r="AC177" s="54">
        <v>2.880292E-3</v>
      </c>
      <c r="AD177" s="54">
        <v>3.1506059999999998E-3</v>
      </c>
      <c r="AE177" s="54">
        <v>5.4247410000000003E-3</v>
      </c>
      <c r="AF177" s="54">
        <v>3.182935E-3</v>
      </c>
      <c r="AG177" s="54">
        <v>2.1548959999999999E-3</v>
      </c>
      <c r="AH177" s="54">
        <v>2.22814E-3</v>
      </c>
      <c r="AI177" s="54">
        <v>5.9690059999999998E-3</v>
      </c>
      <c r="AJ177" s="54">
        <v>3.1331760000000001E-3</v>
      </c>
      <c r="AK177" s="54">
        <v>3.081608E-3</v>
      </c>
      <c r="AL177" s="54">
        <v>3.9588030000000003E-3</v>
      </c>
      <c r="AM177" s="54">
        <v>2.1406009999999998E-3</v>
      </c>
      <c r="AN177" s="54">
        <v>2.333852E-3</v>
      </c>
      <c r="AO177" s="54">
        <v>3.2789149999999999E-3</v>
      </c>
      <c r="AP177" s="54">
        <v>1.7755480000000001E-3</v>
      </c>
      <c r="AQ177" s="54">
        <v>4.1561430000000002E-3</v>
      </c>
      <c r="AR177" s="54">
        <v>2.670763E-3</v>
      </c>
      <c r="AS177" s="54">
        <v>5.8867190000000003E-3</v>
      </c>
      <c r="AT177" s="54">
        <v>3.0310480000000002E-3</v>
      </c>
      <c r="AU177" s="54">
        <v>2.5162969999999998E-3</v>
      </c>
      <c r="AV177" s="54">
        <v>3.6352910000000001E-3</v>
      </c>
      <c r="AW177" s="54">
        <v>3.3672900000000002E-3</v>
      </c>
      <c r="AX177" s="54">
        <v>5.4418699999999997E-3</v>
      </c>
      <c r="AY177" s="54">
        <v>2.4582039999999999E-3</v>
      </c>
      <c r="AZ177" s="54">
        <v>2.1016429999999998E-3</v>
      </c>
      <c r="BA177" s="54">
        <v>4.5901620000000001E-3</v>
      </c>
    </row>
    <row r="178" spans="1:53" x14ac:dyDescent="0.2">
      <c r="A178" s="54">
        <v>130.22346368699999</v>
      </c>
      <c r="B178" s="54">
        <v>1.976752E-3</v>
      </c>
      <c r="C178" s="54">
        <v>2.4378630000000002E-3</v>
      </c>
      <c r="D178" s="54">
        <v>3.4337769999999998E-3</v>
      </c>
      <c r="E178" s="54">
        <v>2.9768009999999998E-3</v>
      </c>
      <c r="F178" s="54">
        <v>2.2679990000000001E-3</v>
      </c>
      <c r="G178" s="54">
        <v>2.685565E-3</v>
      </c>
      <c r="H178" s="54">
        <v>2.585852E-3</v>
      </c>
      <c r="I178" s="54">
        <v>3.1179760000000002E-3</v>
      </c>
      <c r="J178" s="54">
        <v>2.9570030000000001E-3</v>
      </c>
      <c r="K178" s="54">
        <v>2.7149909999999999E-3</v>
      </c>
      <c r="L178" s="54">
        <v>2.0737709999999999E-3</v>
      </c>
      <c r="M178" s="54">
        <v>3.7318199999999998E-3</v>
      </c>
      <c r="N178" s="54">
        <v>2.8244619999999998E-3</v>
      </c>
      <c r="O178" s="54">
        <v>3.0195780000000002E-3</v>
      </c>
      <c r="P178" s="54">
        <v>2.9014090000000002E-3</v>
      </c>
      <c r="Q178" s="54">
        <v>3.4978990000000001E-3</v>
      </c>
      <c r="R178" s="54">
        <v>3.3177440000000001E-3</v>
      </c>
      <c r="S178" s="54">
        <v>3.6123040000000002E-3</v>
      </c>
      <c r="T178" s="54">
        <v>4.0957600000000004E-3</v>
      </c>
      <c r="U178" s="54">
        <v>2.2652420000000002E-3</v>
      </c>
      <c r="V178" s="54">
        <v>2.6515250000000001E-3</v>
      </c>
      <c r="W178" s="54">
        <v>2.7866620000000001E-3</v>
      </c>
      <c r="X178" s="54">
        <v>2.291132E-3</v>
      </c>
      <c r="Y178" s="54">
        <v>5.4686580000000004E-3</v>
      </c>
      <c r="Z178" s="54">
        <v>2.3912270000000001E-3</v>
      </c>
      <c r="AA178" s="54">
        <v>2.5006020000000002E-3</v>
      </c>
      <c r="AB178" s="54">
        <v>5.0495740000000002E-3</v>
      </c>
      <c r="AC178" s="54">
        <v>2.7092029999999999E-3</v>
      </c>
      <c r="AD178" s="54">
        <v>3.3059719999999999E-3</v>
      </c>
      <c r="AE178" s="54">
        <v>5.9655660000000003E-3</v>
      </c>
      <c r="AF178" s="54">
        <v>3.027067E-3</v>
      </c>
      <c r="AG178" s="54">
        <v>2.3917909999999999E-3</v>
      </c>
      <c r="AH178" s="54">
        <v>2.3064829999999998E-3</v>
      </c>
      <c r="AI178" s="54">
        <v>5.7975070000000004E-3</v>
      </c>
      <c r="AJ178" s="54">
        <v>3.1137740000000001E-3</v>
      </c>
      <c r="AK178" s="54">
        <v>3.1069320000000002E-3</v>
      </c>
      <c r="AL178" s="54">
        <v>3.7637209999999998E-3</v>
      </c>
      <c r="AM178" s="54">
        <v>2.3167919999999998E-3</v>
      </c>
      <c r="AN178" s="54">
        <v>2.2309880000000002E-3</v>
      </c>
      <c r="AO178" s="54">
        <v>3.4054060000000001E-3</v>
      </c>
      <c r="AP178" s="54">
        <v>1.874726E-3</v>
      </c>
      <c r="AQ178" s="54">
        <v>3.9404599999999998E-3</v>
      </c>
      <c r="AR178" s="54">
        <v>2.9012220000000002E-3</v>
      </c>
      <c r="AS178" s="54">
        <v>5.9349889999999999E-3</v>
      </c>
      <c r="AT178" s="54">
        <v>2.8133030000000001E-3</v>
      </c>
      <c r="AU178" s="54">
        <v>2.3189339999999999E-3</v>
      </c>
      <c r="AV178" s="54">
        <v>3.7124240000000002E-3</v>
      </c>
      <c r="AW178" s="54">
        <v>3.6608859999999999E-3</v>
      </c>
      <c r="AX178" s="54">
        <v>5.4413969999999997E-3</v>
      </c>
      <c r="AY178" s="54">
        <v>2.4827299999999998E-3</v>
      </c>
      <c r="AZ178" s="54">
        <v>2.093148E-3</v>
      </c>
      <c r="BA178" s="54">
        <v>4.4436639999999999E-3</v>
      </c>
    </row>
    <row r="179" spans="1:53" x14ac:dyDescent="0.2">
      <c r="A179" s="54">
        <v>131.22905027900001</v>
      </c>
      <c r="B179" s="54">
        <v>2.007053E-3</v>
      </c>
      <c r="C179" s="54">
        <v>2.618539E-3</v>
      </c>
      <c r="D179" s="54">
        <v>3.3574439999999998E-3</v>
      </c>
      <c r="E179" s="54">
        <v>2.9522979999999999E-3</v>
      </c>
      <c r="F179" s="54">
        <v>2.3898259999999998E-3</v>
      </c>
      <c r="G179" s="54">
        <v>2.5874819999999999E-3</v>
      </c>
      <c r="H179" s="54">
        <v>2.5845989999999999E-3</v>
      </c>
      <c r="I179" s="54">
        <v>3.1534900000000001E-3</v>
      </c>
      <c r="J179" s="54">
        <v>3.3877579999999998E-3</v>
      </c>
      <c r="K179" s="54">
        <v>2.728299E-3</v>
      </c>
      <c r="L179" s="54">
        <v>2.1258779999999999E-3</v>
      </c>
      <c r="M179" s="54">
        <v>3.663379E-3</v>
      </c>
      <c r="N179" s="54">
        <v>3.3477849999999998E-3</v>
      </c>
      <c r="O179" s="54">
        <v>3.0599030000000001E-3</v>
      </c>
      <c r="P179" s="54">
        <v>2.847409E-3</v>
      </c>
      <c r="Q179" s="54">
        <v>3.3992499999999999E-3</v>
      </c>
      <c r="R179" s="54">
        <v>3.3965530000000001E-3</v>
      </c>
      <c r="S179" s="54">
        <v>3.8055210000000001E-3</v>
      </c>
      <c r="T179" s="54">
        <v>4.2549789999999999E-3</v>
      </c>
      <c r="U179" s="54">
        <v>2.3978229999999999E-3</v>
      </c>
      <c r="V179" s="54">
        <v>2.74107E-3</v>
      </c>
      <c r="W179" s="54">
        <v>3.0027209999999999E-3</v>
      </c>
      <c r="X179" s="54">
        <v>2.1403070000000001E-3</v>
      </c>
      <c r="Y179" s="54">
        <v>5.1604390000000002E-3</v>
      </c>
      <c r="Z179" s="54">
        <v>2.3831989999999999E-3</v>
      </c>
      <c r="AA179" s="54">
        <v>2.6468310000000001E-3</v>
      </c>
      <c r="AB179" s="54">
        <v>5.1674529999999998E-3</v>
      </c>
      <c r="AC179" s="54">
        <v>2.5873189999999998E-3</v>
      </c>
      <c r="AD179" s="54">
        <v>3.2742660000000001E-3</v>
      </c>
      <c r="AE179" s="54">
        <v>6.0134510000000004E-3</v>
      </c>
      <c r="AF179" s="54">
        <v>2.9337289999999999E-3</v>
      </c>
      <c r="AG179" s="54">
        <v>2.3130920000000001E-3</v>
      </c>
      <c r="AH179" s="54">
        <v>2.3265949999999999E-3</v>
      </c>
      <c r="AI179" s="54">
        <v>5.6199980000000002E-3</v>
      </c>
      <c r="AJ179" s="54">
        <v>2.860432E-3</v>
      </c>
      <c r="AK179" s="54">
        <v>3.096269E-3</v>
      </c>
      <c r="AL179" s="54">
        <v>3.7789759999999999E-3</v>
      </c>
      <c r="AM179" s="54">
        <v>2.5957229999999999E-3</v>
      </c>
      <c r="AN179" s="54">
        <v>2.3041300000000002E-3</v>
      </c>
      <c r="AO179" s="54">
        <v>3.377297E-3</v>
      </c>
      <c r="AP179" s="54">
        <v>1.9732640000000002E-3</v>
      </c>
      <c r="AQ179" s="54">
        <v>3.854358E-3</v>
      </c>
      <c r="AR179" s="54">
        <v>2.8850909999999998E-3</v>
      </c>
      <c r="AS179" s="54">
        <v>5.9898479999999999E-3</v>
      </c>
      <c r="AT179" s="54">
        <v>2.9780990000000001E-3</v>
      </c>
      <c r="AU179" s="54">
        <v>2.4025460000000002E-3</v>
      </c>
      <c r="AV179" s="54">
        <v>3.8503669999999999E-3</v>
      </c>
      <c r="AW179" s="54">
        <v>3.7082270000000001E-3</v>
      </c>
      <c r="AX179" s="54">
        <v>5.3979850000000001E-3</v>
      </c>
      <c r="AY179" s="54">
        <v>2.6288290000000001E-3</v>
      </c>
      <c r="AZ179" s="54">
        <v>2.3315660000000002E-3</v>
      </c>
      <c r="BA179" s="54">
        <v>4.5490260000000003E-3</v>
      </c>
    </row>
    <row r="180" spans="1:53" x14ac:dyDescent="0.2">
      <c r="A180" s="54">
        <v>132.23463687200001</v>
      </c>
      <c r="B180" s="54">
        <v>1.9569639999999998E-3</v>
      </c>
      <c r="C180" s="54">
        <v>2.711977E-3</v>
      </c>
      <c r="D180" s="54">
        <v>3.857054E-3</v>
      </c>
      <c r="E180" s="54">
        <v>3.0648149999999998E-3</v>
      </c>
      <c r="F180" s="54">
        <v>2.5319449999999999E-3</v>
      </c>
      <c r="G180" s="54">
        <v>2.6295590000000001E-3</v>
      </c>
      <c r="H180" s="54">
        <v>2.7518709999999999E-3</v>
      </c>
      <c r="I180" s="54">
        <v>3.1598949999999998E-3</v>
      </c>
      <c r="J180" s="54">
        <v>3.377751E-3</v>
      </c>
      <c r="K180" s="54">
        <v>2.7476530000000001E-3</v>
      </c>
      <c r="L180" s="54">
        <v>2.2916439999999998E-3</v>
      </c>
      <c r="M180" s="54">
        <v>3.4864119999999999E-3</v>
      </c>
      <c r="N180" s="54">
        <v>3.9826799999999997E-3</v>
      </c>
      <c r="O180" s="54">
        <v>3.3491660000000002E-3</v>
      </c>
      <c r="P180" s="54">
        <v>2.946621E-3</v>
      </c>
      <c r="Q180" s="54">
        <v>3.4484770000000001E-3</v>
      </c>
      <c r="R180" s="54">
        <v>3.534915E-3</v>
      </c>
      <c r="S180" s="54">
        <v>3.9160159999999996E-3</v>
      </c>
      <c r="T180" s="54">
        <v>4.024751E-3</v>
      </c>
      <c r="U180" s="54">
        <v>2.1749819999999998E-3</v>
      </c>
      <c r="V180" s="54">
        <v>3.0511050000000001E-3</v>
      </c>
      <c r="W180" s="54">
        <v>3.1139599999999998E-3</v>
      </c>
      <c r="X180" s="54">
        <v>2.1203009999999998E-3</v>
      </c>
      <c r="Y180" s="54">
        <v>5.0701449999999999E-3</v>
      </c>
      <c r="Z180" s="54">
        <v>2.5932989999999999E-3</v>
      </c>
      <c r="AA180" s="54">
        <v>2.5902529999999998E-3</v>
      </c>
      <c r="AB180" s="54">
        <v>5.3313049999999997E-3</v>
      </c>
      <c r="AC180" s="54">
        <v>2.6147240000000001E-3</v>
      </c>
      <c r="AD180" s="54">
        <v>3.1671849999999999E-3</v>
      </c>
      <c r="AE180" s="54">
        <v>6.0853219999999998E-3</v>
      </c>
      <c r="AF180" s="54">
        <v>2.9849289999999999E-3</v>
      </c>
      <c r="AG180" s="54">
        <v>2.1589830000000002E-3</v>
      </c>
      <c r="AH180" s="54">
        <v>2.4170099999999998E-3</v>
      </c>
      <c r="AI180" s="54">
        <v>5.5031159999999997E-3</v>
      </c>
      <c r="AJ180" s="54">
        <v>2.681442E-3</v>
      </c>
      <c r="AK180" s="54">
        <v>3.4382079999999999E-3</v>
      </c>
      <c r="AL180" s="54">
        <v>3.8331659999999998E-3</v>
      </c>
      <c r="AM180" s="54">
        <v>2.4853800000000001E-3</v>
      </c>
      <c r="AN180" s="54">
        <v>2.5488479999999998E-3</v>
      </c>
      <c r="AO180" s="54">
        <v>3.377966E-3</v>
      </c>
      <c r="AP180" s="54">
        <v>2.0581649999999998E-3</v>
      </c>
      <c r="AQ180" s="54">
        <v>4.3547600000000001E-3</v>
      </c>
      <c r="AR180" s="54">
        <v>2.9909189999999999E-3</v>
      </c>
      <c r="AS180" s="54">
        <v>5.8368220000000002E-3</v>
      </c>
      <c r="AT180" s="54">
        <v>3.216118E-3</v>
      </c>
      <c r="AU180" s="54">
        <v>2.342649E-3</v>
      </c>
      <c r="AV180" s="54">
        <v>3.5016629999999999E-3</v>
      </c>
      <c r="AW180" s="54">
        <v>3.7894349999999999E-3</v>
      </c>
      <c r="AX180" s="54">
        <v>5.2205250000000002E-3</v>
      </c>
      <c r="AY180" s="54">
        <v>2.710793E-3</v>
      </c>
      <c r="AZ180" s="54">
        <v>2.4926869999999999E-3</v>
      </c>
      <c r="BA180" s="54">
        <v>4.2202450000000001E-3</v>
      </c>
    </row>
    <row r="181" spans="1:53" x14ac:dyDescent="0.2">
      <c r="A181" s="54">
        <v>133.240223464</v>
      </c>
      <c r="B181" s="54">
        <v>2.0152770000000002E-3</v>
      </c>
      <c r="C181" s="54">
        <v>2.9800360000000001E-3</v>
      </c>
      <c r="D181" s="54">
        <v>3.8849790000000002E-3</v>
      </c>
      <c r="E181" s="54">
        <v>3.2593700000000001E-3</v>
      </c>
      <c r="F181" s="54">
        <v>2.1456719999999999E-3</v>
      </c>
      <c r="G181" s="54">
        <v>2.8976649999999998E-3</v>
      </c>
      <c r="H181" s="54">
        <v>2.978343E-3</v>
      </c>
      <c r="I181" s="54">
        <v>3.175467E-3</v>
      </c>
      <c r="J181" s="54">
        <v>3.0956289999999999E-3</v>
      </c>
      <c r="K181" s="54">
        <v>2.9411469999999999E-3</v>
      </c>
      <c r="L181" s="54">
        <v>2.6166700000000002E-3</v>
      </c>
      <c r="M181" s="54">
        <v>3.5691550000000001E-3</v>
      </c>
      <c r="N181" s="54">
        <v>4.6752139999999996E-3</v>
      </c>
      <c r="O181" s="54">
        <v>3.4737029999999999E-3</v>
      </c>
      <c r="P181" s="54">
        <v>3.1250430000000001E-3</v>
      </c>
      <c r="Q181" s="54">
        <v>3.3492859999999999E-3</v>
      </c>
      <c r="R181" s="54">
        <v>3.9023759999999999E-3</v>
      </c>
      <c r="S181" s="54">
        <v>4.1483379999999997E-3</v>
      </c>
      <c r="T181" s="54">
        <v>3.583382E-3</v>
      </c>
      <c r="U181" s="54">
        <v>2.3038030000000001E-3</v>
      </c>
      <c r="V181" s="54">
        <v>2.8435769999999999E-3</v>
      </c>
      <c r="W181" s="54">
        <v>3.2017479999999999E-3</v>
      </c>
      <c r="X181" s="54">
        <v>2.2437529999999998E-3</v>
      </c>
      <c r="Y181" s="54">
        <v>4.6543239999999996E-3</v>
      </c>
      <c r="Z181" s="54">
        <v>2.664732E-3</v>
      </c>
      <c r="AA181" s="54">
        <v>2.5346919999999998E-3</v>
      </c>
      <c r="AB181" s="54">
        <v>5.3542729999999997E-3</v>
      </c>
      <c r="AC181" s="54">
        <v>2.822593E-3</v>
      </c>
      <c r="AD181" s="54">
        <v>3.0717209999999999E-3</v>
      </c>
      <c r="AE181" s="54">
        <v>5.4078219999999996E-3</v>
      </c>
      <c r="AF181" s="54">
        <v>3.2159070000000001E-3</v>
      </c>
      <c r="AG181" s="54">
        <v>2.228294E-3</v>
      </c>
      <c r="AH181" s="54">
        <v>2.595314E-3</v>
      </c>
      <c r="AI181" s="54">
        <v>5.1389399999999998E-3</v>
      </c>
      <c r="AJ181" s="54">
        <v>2.832551E-3</v>
      </c>
      <c r="AK181" s="54">
        <v>3.7598689999999999E-3</v>
      </c>
      <c r="AL181" s="54">
        <v>3.6379910000000001E-3</v>
      </c>
      <c r="AM181" s="54">
        <v>2.5316179999999998E-3</v>
      </c>
      <c r="AN181" s="54">
        <v>2.417448E-3</v>
      </c>
      <c r="AO181" s="54">
        <v>3.4363520000000002E-3</v>
      </c>
      <c r="AP181" s="54">
        <v>2.0875490000000002E-3</v>
      </c>
      <c r="AQ181" s="54">
        <v>3.900092E-3</v>
      </c>
      <c r="AR181" s="54">
        <v>3.1466630000000001E-3</v>
      </c>
      <c r="AS181" s="54">
        <v>5.7392379999999998E-3</v>
      </c>
      <c r="AT181" s="54">
        <v>3.1305730000000002E-3</v>
      </c>
      <c r="AU181" s="54">
        <v>2.3866669999999999E-3</v>
      </c>
      <c r="AV181" s="54">
        <v>2.9732370000000001E-3</v>
      </c>
      <c r="AW181" s="54">
        <v>4.3386529999999996E-3</v>
      </c>
      <c r="AX181" s="54">
        <v>5.1598410000000001E-3</v>
      </c>
      <c r="AY181" s="54">
        <v>2.7798559999999998E-3</v>
      </c>
      <c r="AZ181" s="54">
        <v>2.446985E-3</v>
      </c>
      <c r="BA181" s="54">
        <v>3.7558219999999998E-3</v>
      </c>
    </row>
    <row r="182" spans="1:53" x14ac:dyDescent="0.2">
      <c r="A182" s="54">
        <v>134.24581005600001</v>
      </c>
      <c r="B182" s="54">
        <v>2.146495E-3</v>
      </c>
      <c r="C182" s="54">
        <v>2.877484E-3</v>
      </c>
      <c r="D182" s="54">
        <v>3.450814E-3</v>
      </c>
      <c r="E182" s="54">
        <v>3.1033329999999998E-3</v>
      </c>
      <c r="F182" s="54">
        <v>2.0552029999999998E-3</v>
      </c>
      <c r="G182" s="54">
        <v>2.8165019999999998E-3</v>
      </c>
      <c r="H182" s="54">
        <v>2.8213790000000002E-3</v>
      </c>
      <c r="I182" s="54">
        <v>2.971932E-3</v>
      </c>
      <c r="J182" s="54">
        <v>2.8330849999999999E-3</v>
      </c>
      <c r="K182" s="54">
        <v>2.9008760000000001E-3</v>
      </c>
      <c r="L182" s="54">
        <v>2.633289E-3</v>
      </c>
      <c r="M182" s="54">
        <v>3.1744170000000001E-3</v>
      </c>
      <c r="N182" s="54">
        <v>5.079928E-3</v>
      </c>
      <c r="O182" s="54">
        <v>3.4136679999999999E-3</v>
      </c>
      <c r="P182" s="54">
        <v>3.002523E-3</v>
      </c>
      <c r="Q182" s="54">
        <v>3.0826400000000002E-3</v>
      </c>
      <c r="R182" s="54">
        <v>3.9133019999999996E-3</v>
      </c>
      <c r="S182" s="54">
        <v>4.3231099999999998E-3</v>
      </c>
      <c r="T182" s="54">
        <v>3.6945089999999999E-3</v>
      </c>
      <c r="U182" s="54">
        <v>2.0533330000000001E-3</v>
      </c>
      <c r="V182" s="54">
        <v>2.6164949999999999E-3</v>
      </c>
      <c r="W182" s="54">
        <v>3.1283130000000002E-3</v>
      </c>
      <c r="X182" s="54">
        <v>2.2751220000000001E-3</v>
      </c>
      <c r="Y182" s="54">
        <v>4.3037989999999996E-3</v>
      </c>
      <c r="Z182" s="54">
        <v>2.6245629999999999E-3</v>
      </c>
      <c r="AA182" s="54">
        <v>2.650702E-3</v>
      </c>
      <c r="AB182" s="54">
        <v>5.3295369999999996E-3</v>
      </c>
      <c r="AC182" s="54">
        <v>2.962405E-3</v>
      </c>
      <c r="AD182" s="54">
        <v>3.359445E-3</v>
      </c>
      <c r="AE182" s="54">
        <v>5.684405E-3</v>
      </c>
      <c r="AF182" s="54">
        <v>2.8960850000000001E-3</v>
      </c>
      <c r="AG182" s="54">
        <v>2.4222229999999998E-3</v>
      </c>
      <c r="AH182" s="54">
        <v>2.6469079999999999E-3</v>
      </c>
      <c r="AI182" s="54">
        <v>3.5882639999999999E-3</v>
      </c>
      <c r="AJ182" s="54">
        <v>2.32942E-3</v>
      </c>
      <c r="AK182" s="54">
        <v>3.7174909999999999E-3</v>
      </c>
      <c r="AL182" s="54">
        <v>3.2445629999999998E-3</v>
      </c>
      <c r="AM182" s="54">
        <v>2.6162199999999998E-3</v>
      </c>
      <c r="AN182" s="54">
        <v>2.175813E-3</v>
      </c>
      <c r="AO182" s="54">
        <v>3.3945389999999998E-3</v>
      </c>
      <c r="AP182" s="54">
        <v>2.067419E-3</v>
      </c>
      <c r="AQ182" s="54">
        <v>4.1519840000000001E-3</v>
      </c>
      <c r="AR182" s="54">
        <v>2.9981729999999998E-3</v>
      </c>
      <c r="AS182" s="54">
        <v>5.7353370000000001E-3</v>
      </c>
      <c r="AT182" s="54">
        <v>3.37631E-3</v>
      </c>
      <c r="AU182" s="54">
        <v>2.3565830000000002E-3</v>
      </c>
      <c r="AV182" s="54">
        <v>2.5517550000000002E-3</v>
      </c>
      <c r="AW182" s="54">
        <v>2.7171669999999999E-3</v>
      </c>
      <c r="AX182" s="54">
        <v>4.8021849999999996E-3</v>
      </c>
      <c r="AY182" s="54">
        <v>2.5845519999999999E-3</v>
      </c>
      <c r="AZ182" s="54">
        <v>2.258356E-3</v>
      </c>
      <c r="BA182" s="54">
        <v>3.3305610000000001E-3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2A3B-E0F6-454C-9B68-7D491617ED18}">
  <dimension ref="A1:AAT182"/>
  <sheetViews>
    <sheetView topLeftCell="BB81" workbookViewId="0">
      <selection activeCell="BG148" sqref="BG148"/>
    </sheetView>
  </sheetViews>
  <sheetFormatPr baseColWidth="10" defaultColWidth="11.33203125" defaultRowHeight="16" x14ac:dyDescent="0.2"/>
  <cols>
    <col min="1" max="16384" width="11.33203125" style="54"/>
  </cols>
  <sheetData>
    <row r="1" spans="1:68" x14ac:dyDescent="0.2">
      <c r="A1" s="54" t="s">
        <v>258</v>
      </c>
      <c r="F1" s="54" t="s">
        <v>257</v>
      </c>
    </row>
    <row r="2" spans="1:68" x14ac:dyDescent="0.2">
      <c r="A2" s="54" t="s">
        <v>256</v>
      </c>
      <c r="F2" s="54" t="s">
        <v>255</v>
      </c>
    </row>
    <row r="3" spans="1:68" x14ac:dyDescent="0.2">
      <c r="A3" s="54" t="s">
        <v>254</v>
      </c>
      <c r="B3" s="54" t="s">
        <v>253</v>
      </c>
      <c r="C3" s="54" t="s">
        <v>252</v>
      </c>
      <c r="D3" s="54" t="s">
        <v>251</v>
      </c>
      <c r="E3" s="54" t="s">
        <v>250</v>
      </c>
      <c r="F3" s="54" t="s">
        <v>249</v>
      </c>
      <c r="G3" s="54" t="s">
        <v>248</v>
      </c>
      <c r="H3" s="54" t="s">
        <v>247</v>
      </c>
      <c r="I3" s="54" t="s">
        <v>246</v>
      </c>
      <c r="J3" s="54" t="s">
        <v>245</v>
      </c>
      <c r="K3" s="54" t="s">
        <v>244</v>
      </c>
      <c r="L3" s="54" t="s">
        <v>243</v>
      </c>
      <c r="M3" s="54" t="s">
        <v>242</v>
      </c>
      <c r="N3" s="54" t="s">
        <v>241</v>
      </c>
      <c r="O3" s="54" t="s">
        <v>240</v>
      </c>
      <c r="P3" s="54" t="s">
        <v>239</v>
      </c>
      <c r="Q3" s="54" t="s">
        <v>238</v>
      </c>
      <c r="R3" s="54" t="s">
        <v>237</v>
      </c>
      <c r="S3" s="54" t="s">
        <v>236</v>
      </c>
      <c r="T3" s="54" t="s">
        <v>235</v>
      </c>
      <c r="U3" s="54" t="s">
        <v>234</v>
      </c>
      <c r="V3" s="54" t="s">
        <v>233</v>
      </c>
      <c r="W3" s="54" t="s">
        <v>232</v>
      </c>
      <c r="X3" s="54" t="s">
        <v>231</v>
      </c>
      <c r="Y3" s="54" t="s">
        <v>230</v>
      </c>
      <c r="Z3" s="54" t="s">
        <v>229</v>
      </c>
      <c r="AA3" s="54" t="s">
        <v>228</v>
      </c>
      <c r="AB3" s="54" t="s">
        <v>227</v>
      </c>
      <c r="AC3" s="54" t="s">
        <v>226</v>
      </c>
      <c r="AD3" s="54" t="s">
        <v>225</v>
      </c>
      <c r="AE3" s="54" t="s">
        <v>224</v>
      </c>
      <c r="AF3" s="54" t="s">
        <v>223</v>
      </c>
      <c r="AG3" s="54" t="s">
        <v>222</v>
      </c>
      <c r="AH3" s="54" t="s">
        <v>221</v>
      </c>
      <c r="AI3" s="54" t="s">
        <v>220</v>
      </c>
      <c r="AJ3" s="54" t="s">
        <v>219</v>
      </c>
      <c r="AK3" s="54" t="s">
        <v>218</v>
      </c>
      <c r="AL3" s="54" t="s">
        <v>217</v>
      </c>
      <c r="AM3" s="54" t="s">
        <v>216</v>
      </c>
      <c r="AN3" s="54" t="s">
        <v>215</v>
      </c>
      <c r="AO3" s="54" t="s">
        <v>214</v>
      </c>
      <c r="AP3" s="54" t="s">
        <v>213</v>
      </c>
      <c r="AQ3" s="54" t="s">
        <v>212</v>
      </c>
      <c r="AR3" s="54" t="s">
        <v>211</v>
      </c>
      <c r="AS3" s="54" t="s">
        <v>210</v>
      </c>
      <c r="AT3" s="54" t="s">
        <v>209</v>
      </c>
      <c r="AU3" s="54" t="s">
        <v>208</v>
      </c>
      <c r="AV3" s="54" t="s">
        <v>207</v>
      </c>
      <c r="AW3" s="54" t="s">
        <v>206</v>
      </c>
      <c r="AX3" s="54" t="s">
        <v>205</v>
      </c>
      <c r="AY3" s="54" t="s">
        <v>204</v>
      </c>
      <c r="AZ3" s="54" t="s">
        <v>203</v>
      </c>
      <c r="BA3" s="54" t="s">
        <v>202</v>
      </c>
      <c r="BB3" s="54" t="s">
        <v>201</v>
      </c>
      <c r="BC3" s="54" t="s">
        <v>200</v>
      </c>
      <c r="BD3" s="54" t="s">
        <v>199</v>
      </c>
      <c r="BE3" s="54" t="s">
        <v>198</v>
      </c>
      <c r="BF3" s="54" t="s">
        <v>197</v>
      </c>
      <c r="BG3" s="54" t="s">
        <v>196</v>
      </c>
      <c r="BH3" s="54" t="s">
        <v>195</v>
      </c>
      <c r="BI3" s="54" t="s">
        <v>194</v>
      </c>
      <c r="BJ3" s="54" t="s">
        <v>193</v>
      </c>
      <c r="BK3" s="54" t="s">
        <v>192</v>
      </c>
      <c r="BL3" s="54" t="s">
        <v>191</v>
      </c>
      <c r="BM3" s="54" t="s">
        <v>190</v>
      </c>
      <c r="BN3" s="54" t="s">
        <v>189</v>
      </c>
      <c r="BO3" s="54" t="s">
        <v>188</v>
      </c>
      <c r="BP3" s="54" t="s">
        <v>187</v>
      </c>
    </row>
    <row r="4" spans="1:68" x14ac:dyDescent="0.2">
      <c r="A4" s="54">
        <v>-44.748603352000003</v>
      </c>
      <c r="B4" s="54">
        <v>2.7339579999999999E-3</v>
      </c>
      <c r="C4" s="54">
        <v>1.7220740000000001E-3</v>
      </c>
      <c r="D4" s="54">
        <v>6.1626399999999996E-3</v>
      </c>
      <c r="E4" s="54">
        <v>2.726731E-3</v>
      </c>
      <c r="F4" s="54">
        <v>2.9690390000000001E-3</v>
      </c>
      <c r="G4" s="54">
        <v>3.8973010000000002E-3</v>
      </c>
      <c r="H4" s="54">
        <v>5.0984469999999999E-3</v>
      </c>
      <c r="I4" s="54">
        <v>2.4335839999999999E-3</v>
      </c>
      <c r="J4" s="54">
        <v>2.8742759999999998E-3</v>
      </c>
      <c r="K4" s="54">
        <v>8.6569500000000001E-3</v>
      </c>
      <c r="L4" s="54">
        <v>3.5452040000000002E-3</v>
      </c>
      <c r="M4" s="54">
        <v>4.9720729999999996E-3</v>
      </c>
      <c r="N4" s="54">
        <v>3.4208160000000001E-3</v>
      </c>
      <c r="O4" s="54">
        <v>3.0490220000000002E-3</v>
      </c>
      <c r="P4" s="54">
        <v>2.2482579999999999E-3</v>
      </c>
      <c r="Q4" s="54">
        <v>2.4878510000000001E-3</v>
      </c>
      <c r="R4" s="54">
        <v>3.393709E-3</v>
      </c>
      <c r="S4" s="54">
        <v>1.9856769999999999E-3</v>
      </c>
      <c r="T4" s="54">
        <v>2.898683E-3</v>
      </c>
      <c r="U4" s="54">
        <v>3.3375420000000002E-3</v>
      </c>
      <c r="V4" s="54">
        <v>3.8483279999999998E-3</v>
      </c>
      <c r="W4" s="54">
        <v>4.2506690000000003E-3</v>
      </c>
      <c r="X4" s="54">
        <v>3.1954470000000001E-3</v>
      </c>
      <c r="Y4" s="54">
        <v>2.9787820000000001E-3</v>
      </c>
      <c r="Z4" s="54">
        <v>3.5786899999999998E-3</v>
      </c>
      <c r="AA4" s="54">
        <v>2.4551310000000002E-3</v>
      </c>
      <c r="AB4" s="54">
        <v>4.0791669999999999E-3</v>
      </c>
      <c r="AC4" s="54">
        <v>3.9488600000000002E-3</v>
      </c>
      <c r="AD4" s="54">
        <v>2.6428390000000001E-3</v>
      </c>
      <c r="AE4" s="54">
        <v>3.7334260000000002E-3</v>
      </c>
      <c r="AF4" s="54">
        <v>1.9762680000000002E-3</v>
      </c>
      <c r="AG4" s="54">
        <v>2.2124309999999999E-3</v>
      </c>
      <c r="AH4" s="54">
        <v>1.868785E-3</v>
      </c>
      <c r="AI4" s="54">
        <v>3.9960450000000002E-3</v>
      </c>
      <c r="AJ4" s="54">
        <v>3.109419E-3</v>
      </c>
      <c r="AK4" s="54">
        <v>2.2091150000000002E-3</v>
      </c>
      <c r="AL4" s="54">
        <v>2.114936E-3</v>
      </c>
      <c r="AM4" s="54">
        <v>3.9831939999999998E-3</v>
      </c>
      <c r="AN4" s="54">
        <v>3.62057E-3</v>
      </c>
      <c r="AO4" s="54">
        <v>2.8218480000000001E-3</v>
      </c>
      <c r="AP4" s="54">
        <v>2.7787850000000002E-3</v>
      </c>
      <c r="AQ4" s="54">
        <v>3.7423600000000001E-3</v>
      </c>
      <c r="AR4" s="54">
        <v>5.802855E-3</v>
      </c>
      <c r="AS4" s="54">
        <v>6.6122560000000004E-3</v>
      </c>
      <c r="AT4" s="54">
        <v>3.4151160000000002E-3</v>
      </c>
      <c r="AU4" s="54">
        <v>2.6760149999999999E-3</v>
      </c>
      <c r="AV4" s="54">
        <v>3.0465090000000002E-3</v>
      </c>
      <c r="AW4" s="54">
        <v>3.0030629999999998E-3</v>
      </c>
      <c r="AX4" s="54">
        <v>4.0357520000000001E-3</v>
      </c>
      <c r="AY4" s="54">
        <v>4.4396419999999997E-3</v>
      </c>
      <c r="AZ4" s="54">
        <v>3.2819199999999998E-3</v>
      </c>
      <c r="BA4" s="54">
        <v>4.0748249999999998E-3</v>
      </c>
      <c r="BB4" s="54">
        <v>3.1504340000000001E-3</v>
      </c>
      <c r="BC4" s="54">
        <v>2.6868980000000001E-3</v>
      </c>
      <c r="BD4" s="54">
        <v>3.9834379999999997E-3</v>
      </c>
      <c r="BE4" s="54">
        <v>3.164409E-3</v>
      </c>
      <c r="BF4" s="54">
        <v>2.0550799999999999E-3</v>
      </c>
      <c r="BG4" s="54">
        <v>2.1226180000000002E-3</v>
      </c>
      <c r="BH4" s="54">
        <v>3.0860140000000002E-3</v>
      </c>
      <c r="BI4" s="54">
        <v>3.3461760000000002E-3</v>
      </c>
      <c r="BJ4" s="54">
        <v>4.7028249999999999E-3</v>
      </c>
      <c r="BK4" s="54">
        <v>3.6979159999999999E-3</v>
      </c>
      <c r="BL4" s="54">
        <v>4.1838259999999999E-3</v>
      </c>
      <c r="BM4" s="54">
        <v>2.7537130000000001E-3</v>
      </c>
      <c r="BN4" s="54">
        <v>4.3716950000000001E-3</v>
      </c>
      <c r="BO4" s="54">
        <v>2.1197099999999999E-3</v>
      </c>
      <c r="BP4" s="54">
        <v>5.049886E-3</v>
      </c>
    </row>
    <row r="5" spans="1:68" x14ac:dyDescent="0.2">
      <c r="A5" s="54">
        <v>-43.743016760000003</v>
      </c>
      <c r="B5" s="54">
        <v>2.7786529999999999E-3</v>
      </c>
      <c r="C5" s="54">
        <v>1.6143010000000001E-3</v>
      </c>
      <c r="D5" s="54">
        <v>5.65724E-3</v>
      </c>
      <c r="E5" s="54">
        <v>2.934206E-3</v>
      </c>
      <c r="F5" s="54">
        <v>2.934515E-3</v>
      </c>
      <c r="G5" s="54">
        <v>3.51433E-3</v>
      </c>
      <c r="H5" s="54">
        <v>4.4172320000000001E-3</v>
      </c>
      <c r="I5" s="54">
        <v>2.2752480000000001E-3</v>
      </c>
      <c r="J5" s="54">
        <v>2.1872160000000001E-3</v>
      </c>
      <c r="K5" s="54">
        <v>5.637698E-3</v>
      </c>
      <c r="L5" s="54">
        <v>3.7122650000000002E-3</v>
      </c>
      <c r="M5" s="54">
        <v>3.5178560000000002E-3</v>
      </c>
      <c r="N5" s="54">
        <v>3.013445E-3</v>
      </c>
      <c r="O5" s="54">
        <v>2.7576419999999998E-3</v>
      </c>
      <c r="P5" s="54">
        <v>2.175845E-3</v>
      </c>
      <c r="Q5" s="54">
        <v>2.506309E-3</v>
      </c>
      <c r="R5" s="54">
        <v>2.880872E-3</v>
      </c>
      <c r="S5" s="54">
        <v>1.992373E-3</v>
      </c>
      <c r="T5" s="54">
        <v>2.5447009999999999E-3</v>
      </c>
      <c r="U5" s="54">
        <v>2.7652589999999999E-3</v>
      </c>
      <c r="V5" s="54">
        <v>3.440172E-3</v>
      </c>
      <c r="W5" s="54">
        <v>3.7482359999999998E-3</v>
      </c>
      <c r="X5" s="54">
        <v>3.0721860000000002E-3</v>
      </c>
      <c r="Y5" s="54">
        <v>2.6319149999999999E-3</v>
      </c>
      <c r="Z5" s="54">
        <v>3.4287179999999999E-3</v>
      </c>
      <c r="AA5" s="54">
        <v>2.387634E-3</v>
      </c>
      <c r="AB5" s="54">
        <v>4.00731E-3</v>
      </c>
      <c r="AC5" s="54">
        <v>3.888341E-3</v>
      </c>
      <c r="AD5" s="54">
        <v>2.8458699999999999E-3</v>
      </c>
      <c r="AE5" s="54">
        <v>3.7386469999999999E-3</v>
      </c>
      <c r="AF5" s="54">
        <v>2.033352E-3</v>
      </c>
      <c r="AG5" s="54">
        <v>1.713951E-3</v>
      </c>
      <c r="AH5" s="54">
        <v>1.960654E-3</v>
      </c>
      <c r="AI5" s="54">
        <v>3.7564989999999999E-3</v>
      </c>
      <c r="AJ5" s="54">
        <v>3.1903410000000002E-3</v>
      </c>
      <c r="AK5" s="54">
        <v>2.48562E-3</v>
      </c>
      <c r="AL5" s="54">
        <v>1.4265860000000001E-3</v>
      </c>
      <c r="AM5" s="54">
        <v>2.8300719999999999E-3</v>
      </c>
      <c r="AN5" s="54">
        <v>3.3045869999999999E-3</v>
      </c>
      <c r="AO5" s="54">
        <v>2.7848310000000002E-3</v>
      </c>
      <c r="AP5" s="54">
        <v>2.173791E-3</v>
      </c>
      <c r="AQ5" s="54">
        <v>3.8094000000000001E-3</v>
      </c>
      <c r="AR5" s="54">
        <v>5.2775169999999998E-3</v>
      </c>
      <c r="AS5" s="54">
        <v>6.4804959999999997E-3</v>
      </c>
      <c r="AT5" s="54">
        <v>3.154029E-3</v>
      </c>
      <c r="AU5" s="54">
        <v>2.5779090000000002E-3</v>
      </c>
      <c r="AV5" s="54">
        <v>3.215449E-3</v>
      </c>
      <c r="AW5" s="54">
        <v>2.955334E-3</v>
      </c>
      <c r="AX5" s="54">
        <v>4.1502459999999998E-3</v>
      </c>
      <c r="AY5" s="54">
        <v>4.4900579999999999E-3</v>
      </c>
      <c r="AZ5" s="54">
        <v>2.7613080000000001E-3</v>
      </c>
      <c r="BA5" s="54">
        <v>3.7964940000000001E-3</v>
      </c>
      <c r="BB5" s="54">
        <v>3.1872699999999999E-3</v>
      </c>
      <c r="BC5" s="54">
        <v>2.5350910000000002E-3</v>
      </c>
      <c r="BD5" s="54">
        <v>3.8145100000000001E-3</v>
      </c>
      <c r="BE5" s="54">
        <v>3.2798409999999999E-3</v>
      </c>
      <c r="BF5" s="54">
        <v>1.6095759999999999E-3</v>
      </c>
      <c r="BG5" s="54">
        <v>2.0471780000000002E-3</v>
      </c>
      <c r="BH5" s="54">
        <v>2.9215479999999999E-3</v>
      </c>
      <c r="BI5" s="54">
        <v>3.1288140000000002E-3</v>
      </c>
      <c r="BJ5" s="54">
        <v>4.789125E-3</v>
      </c>
      <c r="BK5" s="54">
        <v>4.1138659999999999E-3</v>
      </c>
      <c r="BL5" s="54">
        <v>4.6123700000000002E-3</v>
      </c>
      <c r="BM5" s="54">
        <v>2.6641149999999999E-3</v>
      </c>
      <c r="BN5" s="54">
        <v>4.2498029999999999E-3</v>
      </c>
      <c r="BO5" s="54">
        <v>2.3225950000000002E-3</v>
      </c>
      <c r="BP5" s="54">
        <v>4.3848079999999996E-3</v>
      </c>
    </row>
    <row r="6" spans="1:68" x14ac:dyDescent="0.2">
      <c r="A6" s="54">
        <v>-42.737430168000003</v>
      </c>
      <c r="B6" s="54">
        <v>2.9194099999999999E-3</v>
      </c>
      <c r="C6" s="54">
        <v>1.5930720000000001E-3</v>
      </c>
      <c r="D6" s="54">
        <v>5.2150800000000004E-3</v>
      </c>
      <c r="E6" s="54">
        <v>3.340066E-3</v>
      </c>
      <c r="F6" s="54">
        <v>3.3196990000000002E-3</v>
      </c>
      <c r="G6" s="54">
        <v>3.6702649999999998E-3</v>
      </c>
      <c r="H6" s="54">
        <v>5.1399890000000002E-3</v>
      </c>
      <c r="I6" s="54">
        <v>2.4357229999999999E-3</v>
      </c>
      <c r="J6" s="54">
        <v>1.9511439999999999E-3</v>
      </c>
      <c r="K6" s="54">
        <v>5.7751800000000004E-3</v>
      </c>
      <c r="L6" s="54">
        <v>3.3703019999999999E-3</v>
      </c>
      <c r="M6" s="54">
        <v>4.469916E-3</v>
      </c>
      <c r="N6" s="54">
        <v>3.0715619999999999E-3</v>
      </c>
      <c r="O6" s="54">
        <v>2.6381109999999998E-3</v>
      </c>
      <c r="P6" s="54">
        <v>2.070428E-3</v>
      </c>
      <c r="Q6" s="54">
        <v>2.8434369999999999E-3</v>
      </c>
      <c r="R6" s="54">
        <v>3.2928229999999998E-3</v>
      </c>
      <c r="S6" s="54">
        <v>2.132035E-3</v>
      </c>
      <c r="T6" s="54">
        <v>2.5725840000000002E-3</v>
      </c>
      <c r="U6" s="54">
        <v>2.656701E-3</v>
      </c>
      <c r="V6" s="54">
        <v>3.1854890000000001E-3</v>
      </c>
      <c r="W6" s="54">
        <v>3.7683069999999998E-3</v>
      </c>
      <c r="X6" s="54">
        <v>3.2066289999999999E-3</v>
      </c>
      <c r="Y6" s="54">
        <v>2.7762249999999998E-3</v>
      </c>
      <c r="Z6" s="54">
        <v>3.6270040000000001E-3</v>
      </c>
      <c r="AA6" s="54">
        <v>2.4366879999999998E-3</v>
      </c>
      <c r="AB6" s="54">
        <v>3.7000779999999999E-3</v>
      </c>
      <c r="AC6" s="54">
        <v>3.9038779999999999E-3</v>
      </c>
      <c r="AD6" s="54">
        <v>3.0750999999999999E-3</v>
      </c>
      <c r="AE6" s="54">
        <v>3.597757E-3</v>
      </c>
      <c r="AF6" s="54">
        <v>1.9699460000000002E-3</v>
      </c>
      <c r="AG6" s="54">
        <v>1.5074419999999999E-3</v>
      </c>
      <c r="AH6" s="54">
        <v>2.2189200000000001E-3</v>
      </c>
      <c r="AI6" s="54">
        <v>3.480075E-3</v>
      </c>
      <c r="AJ6" s="54">
        <v>3.3781610000000002E-3</v>
      </c>
      <c r="AK6" s="54">
        <v>2.7330840000000002E-3</v>
      </c>
      <c r="AL6" s="54">
        <v>1.6810340000000001E-3</v>
      </c>
      <c r="AM6" s="54">
        <v>3.2622929999999999E-3</v>
      </c>
      <c r="AN6" s="54">
        <v>3.327534E-3</v>
      </c>
      <c r="AO6" s="54">
        <v>3.1869400000000001E-3</v>
      </c>
      <c r="AP6" s="54">
        <v>2.1951449999999999E-3</v>
      </c>
      <c r="AQ6" s="54">
        <v>3.8180269999999999E-3</v>
      </c>
      <c r="AR6" s="54">
        <v>5.5748400000000002E-3</v>
      </c>
      <c r="AS6" s="54">
        <v>6.0433680000000004E-3</v>
      </c>
      <c r="AT6" s="54">
        <v>3.1258670000000001E-3</v>
      </c>
      <c r="AU6" s="54">
        <v>2.7220259999999998E-3</v>
      </c>
      <c r="AV6" s="54">
        <v>3.3776050000000001E-3</v>
      </c>
      <c r="AW6" s="54">
        <v>3.125601E-3</v>
      </c>
      <c r="AX6" s="54">
        <v>4.3379559999999996E-3</v>
      </c>
      <c r="AY6" s="54">
        <v>4.3003290000000003E-3</v>
      </c>
      <c r="AZ6" s="54">
        <v>2.8846380000000001E-3</v>
      </c>
      <c r="BA6" s="54">
        <v>3.9608489999999998E-3</v>
      </c>
      <c r="BB6" s="54">
        <v>3.199342E-3</v>
      </c>
      <c r="BC6" s="54">
        <v>2.7129849999999998E-3</v>
      </c>
      <c r="BD6" s="54">
        <v>3.7949889999999999E-3</v>
      </c>
      <c r="BE6" s="54">
        <v>3.3172240000000001E-3</v>
      </c>
      <c r="BF6" s="54">
        <v>1.8338639999999999E-3</v>
      </c>
      <c r="BG6" s="54">
        <v>2.3229040000000002E-3</v>
      </c>
      <c r="BH6" s="54">
        <v>2.7942140000000002E-3</v>
      </c>
      <c r="BI6" s="54">
        <v>3.0262990000000001E-3</v>
      </c>
      <c r="BJ6" s="54">
        <v>4.5387889999999997E-3</v>
      </c>
      <c r="BK6" s="54">
        <v>4.1918579999999997E-3</v>
      </c>
      <c r="BL6" s="54">
        <v>4.9053609999999996E-3</v>
      </c>
      <c r="BM6" s="54">
        <v>2.7003079999999998E-3</v>
      </c>
      <c r="BN6" s="54">
        <v>4.6273180000000001E-3</v>
      </c>
      <c r="BO6" s="54">
        <v>2.8398120000000002E-3</v>
      </c>
      <c r="BP6" s="54">
        <v>4.6963049999999996E-3</v>
      </c>
    </row>
    <row r="7" spans="1:68" x14ac:dyDescent="0.2">
      <c r="A7" s="54">
        <v>-41.731843574999999</v>
      </c>
      <c r="B7" s="54">
        <v>2.6706009999999999E-3</v>
      </c>
      <c r="C7" s="54">
        <v>1.610174E-3</v>
      </c>
      <c r="D7" s="54">
        <v>5.4061029999999998E-3</v>
      </c>
      <c r="E7" s="54">
        <v>3.280214E-3</v>
      </c>
      <c r="F7" s="54">
        <v>3.5262900000000001E-3</v>
      </c>
      <c r="G7" s="54">
        <v>4.1970200000000001E-3</v>
      </c>
      <c r="H7" s="54">
        <v>4.5189740000000003E-3</v>
      </c>
      <c r="I7" s="54">
        <v>2.5850059999999999E-3</v>
      </c>
      <c r="J7" s="54">
        <v>2.182991E-3</v>
      </c>
      <c r="K7" s="54">
        <v>7.7920840000000003E-3</v>
      </c>
      <c r="L7" s="54">
        <v>3.6141020000000001E-3</v>
      </c>
      <c r="M7" s="54">
        <v>4.6171600000000004E-3</v>
      </c>
      <c r="N7" s="54">
        <v>3.2972880000000002E-3</v>
      </c>
      <c r="O7" s="54">
        <v>2.581177E-3</v>
      </c>
      <c r="P7" s="54">
        <v>1.9294570000000001E-3</v>
      </c>
      <c r="Q7" s="54">
        <v>2.8561200000000002E-3</v>
      </c>
      <c r="R7" s="54">
        <v>3.42428E-3</v>
      </c>
      <c r="S7" s="54">
        <v>2.2415769999999998E-3</v>
      </c>
      <c r="T7" s="54">
        <v>2.7064469999999998E-3</v>
      </c>
      <c r="U7" s="54">
        <v>2.6302999999999999E-3</v>
      </c>
      <c r="V7" s="54">
        <v>3.2851690000000001E-3</v>
      </c>
      <c r="W7" s="54">
        <v>3.9740879999999998E-3</v>
      </c>
      <c r="X7" s="54">
        <v>3.4904269999999999E-3</v>
      </c>
      <c r="Y7" s="54">
        <v>2.7761000000000001E-3</v>
      </c>
      <c r="Z7" s="54">
        <v>3.9965180000000001E-3</v>
      </c>
      <c r="AA7" s="54">
        <v>2.5394810000000001E-3</v>
      </c>
      <c r="AB7" s="54">
        <v>3.5939740000000002E-3</v>
      </c>
      <c r="AC7" s="54">
        <v>3.736723E-3</v>
      </c>
      <c r="AD7" s="54">
        <v>3.3020509999999999E-3</v>
      </c>
      <c r="AE7" s="54">
        <v>3.612521E-3</v>
      </c>
      <c r="AF7" s="54">
        <v>2.2215479999999998E-3</v>
      </c>
      <c r="AG7" s="54">
        <v>1.7209230000000001E-3</v>
      </c>
      <c r="AH7" s="54">
        <v>2.170263E-3</v>
      </c>
      <c r="AI7" s="54">
        <v>3.0911670000000001E-3</v>
      </c>
      <c r="AJ7" s="54">
        <v>3.3886929999999999E-3</v>
      </c>
      <c r="AK7" s="54">
        <v>2.910316E-3</v>
      </c>
      <c r="AL7" s="54">
        <v>1.920541E-3</v>
      </c>
      <c r="AM7" s="54">
        <v>3.1958640000000001E-3</v>
      </c>
      <c r="AN7" s="54">
        <v>3.2708220000000001E-3</v>
      </c>
      <c r="AO7" s="54">
        <v>3.4828160000000001E-3</v>
      </c>
      <c r="AP7" s="54">
        <v>2.3086579999999999E-3</v>
      </c>
      <c r="AQ7" s="54">
        <v>3.873764E-3</v>
      </c>
      <c r="AR7" s="54">
        <v>5.7437920000000002E-3</v>
      </c>
      <c r="AS7" s="54">
        <v>6.0326620000000003E-3</v>
      </c>
      <c r="AT7" s="54">
        <v>3.0898520000000001E-3</v>
      </c>
      <c r="AU7" s="54">
        <v>2.766316E-3</v>
      </c>
      <c r="AV7" s="54">
        <v>3.3452579999999998E-3</v>
      </c>
      <c r="AW7" s="54">
        <v>3.2179439999999999E-3</v>
      </c>
      <c r="AX7" s="54">
        <v>4.649111E-3</v>
      </c>
      <c r="AY7" s="54">
        <v>5.0851560000000004E-3</v>
      </c>
      <c r="AZ7" s="54">
        <v>3.1398009999999998E-3</v>
      </c>
      <c r="BA7" s="54">
        <v>4.1716000000000001E-3</v>
      </c>
      <c r="BB7" s="54">
        <v>3.052852E-3</v>
      </c>
      <c r="BC7" s="54">
        <v>2.6986229999999998E-3</v>
      </c>
      <c r="BD7" s="54">
        <v>3.6637039999999998E-3</v>
      </c>
      <c r="BE7" s="54">
        <v>3.358219E-3</v>
      </c>
      <c r="BF7" s="54">
        <v>1.5740159999999999E-3</v>
      </c>
      <c r="BG7" s="54">
        <v>2.2836319999999998E-3</v>
      </c>
      <c r="BH7" s="54">
        <v>2.7279399999999999E-3</v>
      </c>
      <c r="BI7" s="54">
        <v>3.151568E-3</v>
      </c>
      <c r="BJ7" s="54">
        <v>4.2935860000000003E-3</v>
      </c>
      <c r="BK7" s="54">
        <v>4.3350460000000004E-3</v>
      </c>
      <c r="BL7" s="54">
        <v>5.3248260000000004E-3</v>
      </c>
      <c r="BM7" s="54">
        <v>2.8425830000000001E-3</v>
      </c>
      <c r="BN7" s="54">
        <v>4.4788659999999998E-3</v>
      </c>
      <c r="BO7" s="54">
        <v>2.92042E-3</v>
      </c>
      <c r="BP7" s="54">
        <v>4.8404229999999999E-3</v>
      </c>
    </row>
    <row r="8" spans="1:68" x14ac:dyDescent="0.2">
      <c r="A8" s="54">
        <v>-40.726256982999999</v>
      </c>
      <c r="B8" s="54">
        <v>2.780996E-3</v>
      </c>
      <c r="C8" s="54">
        <v>1.60191E-3</v>
      </c>
      <c r="D8" s="54">
        <v>4.8470470000000002E-3</v>
      </c>
      <c r="E8" s="54">
        <v>3.284253E-3</v>
      </c>
      <c r="F8" s="54">
        <v>3.632031E-3</v>
      </c>
      <c r="G8" s="54">
        <v>4.5257830000000002E-3</v>
      </c>
      <c r="H8" s="54">
        <v>5.4598140000000003E-3</v>
      </c>
      <c r="I8" s="54">
        <v>2.874415E-3</v>
      </c>
      <c r="J8" s="54">
        <v>2.1966569999999999E-3</v>
      </c>
      <c r="K8" s="54">
        <v>6.6607580000000001E-3</v>
      </c>
      <c r="L8" s="54">
        <v>3.5428270000000001E-3</v>
      </c>
      <c r="M8" s="54">
        <v>5.4062729999999996E-3</v>
      </c>
      <c r="N8" s="54">
        <v>3.0813709999999998E-3</v>
      </c>
      <c r="O8" s="54">
        <v>2.4522960000000001E-3</v>
      </c>
      <c r="P8" s="54">
        <v>1.9583999999999999E-3</v>
      </c>
      <c r="Q8" s="54">
        <v>2.9924819999999999E-3</v>
      </c>
      <c r="R8" s="54">
        <v>3.7081290000000001E-3</v>
      </c>
      <c r="S8" s="54">
        <v>2.5073700000000001E-3</v>
      </c>
      <c r="T8" s="54">
        <v>2.684816E-3</v>
      </c>
      <c r="U8" s="54">
        <v>2.7252629999999999E-3</v>
      </c>
      <c r="V8" s="54">
        <v>3.2132689999999999E-3</v>
      </c>
      <c r="W8" s="54">
        <v>4.4160299999999996E-3</v>
      </c>
      <c r="X8" s="54">
        <v>3.862866E-3</v>
      </c>
      <c r="Y8" s="54">
        <v>2.8472530000000001E-3</v>
      </c>
      <c r="Z8" s="54">
        <v>4.2163979999999997E-3</v>
      </c>
      <c r="AA8" s="54">
        <v>2.475026E-3</v>
      </c>
      <c r="AB8" s="54">
        <v>3.603335E-3</v>
      </c>
      <c r="AC8" s="54">
        <v>3.7066719999999998E-3</v>
      </c>
      <c r="AD8" s="54">
        <v>3.405744E-3</v>
      </c>
      <c r="AE8" s="54">
        <v>3.5044799999999999E-3</v>
      </c>
      <c r="AF8" s="54">
        <v>2.2912779999999999E-3</v>
      </c>
      <c r="AG8" s="54">
        <v>1.8358109999999999E-3</v>
      </c>
      <c r="AH8" s="54">
        <v>1.983369E-3</v>
      </c>
      <c r="AI8" s="54">
        <v>3.0876369999999998E-3</v>
      </c>
      <c r="AJ8" s="54">
        <v>3.6743140000000001E-3</v>
      </c>
      <c r="AK8" s="54">
        <v>2.839921E-3</v>
      </c>
      <c r="AL8" s="54">
        <v>1.9745549999999998E-3</v>
      </c>
      <c r="AM8" s="54">
        <v>3.0504970000000001E-3</v>
      </c>
      <c r="AN8" s="54">
        <v>3.2949920000000001E-3</v>
      </c>
      <c r="AO8" s="54">
        <v>3.4744889999999999E-3</v>
      </c>
      <c r="AP8" s="54">
        <v>2.245623E-3</v>
      </c>
      <c r="AQ8" s="54">
        <v>3.8074290000000002E-3</v>
      </c>
      <c r="AR8" s="54">
        <v>5.7403890000000003E-3</v>
      </c>
      <c r="AS8" s="54">
        <v>6.8414160000000003E-3</v>
      </c>
      <c r="AT8" s="54">
        <v>2.9803970000000001E-3</v>
      </c>
      <c r="AU8" s="54">
        <v>2.9582950000000001E-3</v>
      </c>
      <c r="AV8" s="54">
        <v>3.4848409999999998E-3</v>
      </c>
      <c r="AW8" s="54">
        <v>3.4784130000000001E-3</v>
      </c>
      <c r="AX8" s="54">
        <v>5.2745509999999997E-3</v>
      </c>
      <c r="AY8" s="54">
        <v>5.8279650000000001E-3</v>
      </c>
      <c r="AZ8" s="54">
        <v>3.5511060000000001E-3</v>
      </c>
      <c r="BA8" s="54">
        <v>3.9764570000000001E-3</v>
      </c>
      <c r="BB8" s="54">
        <v>2.9407700000000001E-3</v>
      </c>
      <c r="BC8" s="54">
        <v>2.619021E-3</v>
      </c>
      <c r="BD8" s="54">
        <v>3.7948639999999998E-3</v>
      </c>
      <c r="BE8" s="54">
        <v>3.0150229999999999E-3</v>
      </c>
      <c r="BF8" s="54">
        <v>1.6473919999999999E-3</v>
      </c>
      <c r="BG8" s="54">
        <v>2.003402E-3</v>
      </c>
      <c r="BH8" s="54">
        <v>2.8794329999999998E-3</v>
      </c>
      <c r="BI8" s="54">
        <v>3.288535E-3</v>
      </c>
      <c r="BJ8" s="54">
        <v>4.2355229999999997E-3</v>
      </c>
      <c r="BK8" s="54">
        <v>4.2600229999999999E-3</v>
      </c>
      <c r="BL8" s="54">
        <v>5.7366639999999998E-3</v>
      </c>
      <c r="BM8" s="54">
        <v>3.0370689999999999E-3</v>
      </c>
      <c r="BN8" s="54">
        <v>4.4173880000000004E-3</v>
      </c>
      <c r="BO8" s="54">
        <v>2.6487080000000001E-3</v>
      </c>
      <c r="BP8" s="54">
        <v>4.9430730000000001E-3</v>
      </c>
    </row>
    <row r="9" spans="1:68" x14ac:dyDescent="0.2">
      <c r="A9" s="54">
        <v>-39.720670390999999</v>
      </c>
      <c r="B9" s="54">
        <v>2.838148E-3</v>
      </c>
      <c r="C9" s="54">
        <v>1.6268439999999999E-3</v>
      </c>
      <c r="D9" s="54">
        <v>5.0371519999999996E-3</v>
      </c>
      <c r="E9" s="54">
        <v>3.4720089999999999E-3</v>
      </c>
      <c r="F9" s="54">
        <v>3.687694E-3</v>
      </c>
      <c r="G9" s="54">
        <v>4.4919549999999997E-3</v>
      </c>
      <c r="H9" s="54">
        <v>4.0840540000000002E-3</v>
      </c>
      <c r="I9" s="54">
        <v>3.0984910000000001E-3</v>
      </c>
      <c r="J9" s="54">
        <v>2.3452820000000002E-3</v>
      </c>
      <c r="K9" s="54">
        <v>6.4845800000000002E-3</v>
      </c>
      <c r="L9" s="54">
        <v>3.4832259999999999E-3</v>
      </c>
      <c r="M9" s="54">
        <v>5.8681649999999998E-3</v>
      </c>
      <c r="N9" s="54">
        <v>3.2530110000000001E-3</v>
      </c>
      <c r="O9" s="54">
        <v>2.4800669999999999E-3</v>
      </c>
      <c r="P9" s="54">
        <v>2.1326840000000001E-3</v>
      </c>
      <c r="Q9" s="54">
        <v>3.0043180000000002E-3</v>
      </c>
      <c r="R9" s="54">
        <v>3.6007610000000001E-3</v>
      </c>
      <c r="S9" s="54">
        <v>2.7027179999999998E-3</v>
      </c>
      <c r="T9" s="54">
        <v>2.7012640000000001E-3</v>
      </c>
      <c r="U9" s="54">
        <v>2.9895759999999999E-3</v>
      </c>
      <c r="V9" s="54">
        <v>3.13875E-3</v>
      </c>
      <c r="W9" s="54">
        <v>4.5805730000000001E-3</v>
      </c>
      <c r="X9" s="54">
        <v>4.2786229999999996E-3</v>
      </c>
      <c r="Y9" s="54">
        <v>2.8572459999999999E-3</v>
      </c>
      <c r="Z9" s="54">
        <v>3.9569979999999998E-3</v>
      </c>
      <c r="AA9" s="54">
        <v>2.53171E-3</v>
      </c>
      <c r="AB9" s="54">
        <v>3.4316469999999999E-3</v>
      </c>
      <c r="AC9" s="54">
        <v>3.796996E-3</v>
      </c>
      <c r="AD9" s="54">
        <v>3.4921349999999999E-3</v>
      </c>
      <c r="AE9" s="54">
        <v>3.4663799999999998E-3</v>
      </c>
      <c r="AF9" s="54">
        <v>2.3364409999999999E-3</v>
      </c>
      <c r="AG9" s="54">
        <v>2.109306E-3</v>
      </c>
      <c r="AH9" s="54">
        <v>2.1319820000000001E-3</v>
      </c>
      <c r="AI9" s="54">
        <v>3.2398010000000001E-3</v>
      </c>
      <c r="AJ9" s="54">
        <v>4.0188929999999999E-3</v>
      </c>
      <c r="AK9" s="54">
        <v>2.900466E-3</v>
      </c>
      <c r="AL9" s="54">
        <v>2.2686310000000001E-3</v>
      </c>
      <c r="AM9" s="54">
        <v>3.1801020000000002E-3</v>
      </c>
      <c r="AN9" s="54">
        <v>3.3027260000000002E-3</v>
      </c>
      <c r="AO9" s="54">
        <v>3.5368740000000002E-3</v>
      </c>
      <c r="AP9" s="54">
        <v>2.4705740000000001E-3</v>
      </c>
      <c r="AQ9" s="54">
        <v>3.8449719999999999E-3</v>
      </c>
      <c r="AR9" s="54">
        <v>6.1336029999999996E-3</v>
      </c>
      <c r="AS9" s="54">
        <v>6.6414050000000004E-3</v>
      </c>
      <c r="AT9" s="54">
        <v>2.8632520000000002E-3</v>
      </c>
      <c r="AU9" s="54">
        <v>2.9714490000000001E-3</v>
      </c>
      <c r="AV9" s="54">
        <v>3.528635E-3</v>
      </c>
      <c r="AW9" s="54">
        <v>3.756349E-3</v>
      </c>
      <c r="AX9" s="54">
        <v>5.9811450000000002E-3</v>
      </c>
      <c r="AY9" s="54">
        <v>5.601361E-3</v>
      </c>
      <c r="AZ9" s="54">
        <v>3.3318470000000002E-3</v>
      </c>
      <c r="BA9" s="54">
        <v>3.753971E-3</v>
      </c>
      <c r="BB9" s="54">
        <v>3.0225479999999999E-3</v>
      </c>
      <c r="BC9" s="54">
        <v>2.3994709999999998E-3</v>
      </c>
      <c r="BD9" s="54">
        <v>3.8653939999999999E-3</v>
      </c>
      <c r="BE9" s="54">
        <v>2.9373350000000001E-3</v>
      </c>
      <c r="BF9" s="54">
        <v>1.650622E-3</v>
      </c>
      <c r="BG9" s="54">
        <v>1.9655250000000001E-3</v>
      </c>
      <c r="BH9" s="54">
        <v>2.9032329999999999E-3</v>
      </c>
      <c r="BI9" s="54">
        <v>3.099634E-3</v>
      </c>
      <c r="BJ9" s="54">
        <v>4.11393E-3</v>
      </c>
      <c r="BK9" s="54">
        <v>4.4219039999999999E-3</v>
      </c>
      <c r="BL9" s="54">
        <v>5.7162330000000003E-3</v>
      </c>
      <c r="BM9" s="54">
        <v>3.2229960000000001E-3</v>
      </c>
      <c r="BN9" s="54">
        <v>4.7082369999999997E-3</v>
      </c>
      <c r="BO9" s="54">
        <v>2.8053100000000001E-3</v>
      </c>
      <c r="BP9" s="54">
        <v>4.7041779999999998E-3</v>
      </c>
    </row>
    <row r="10" spans="1:68" x14ac:dyDescent="0.2">
      <c r="A10" s="54">
        <v>-38.715083798999999</v>
      </c>
      <c r="B10" s="54">
        <v>2.934201E-3</v>
      </c>
      <c r="C10" s="54">
        <v>1.6574840000000001E-3</v>
      </c>
      <c r="D10" s="54">
        <v>5.0526030000000001E-3</v>
      </c>
      <c r="E10" s="54">
        <v>3.7113810000000001E-3</v>
      </c>
      <c r="F10" s="54">
        <v>3.7717810000000001E-3</v>
      </c>
      <c r="G10" s="54">
        <v>4.8520660000000004E-3</v>
      </c>
      <c r="H10" s="54">
        <v>3.5824609999999999E-3</v>
      </c>
      <c r="I10" s="54">
        <v>3.0062560000000001E-3</v>
      </c>
      <c r="J10" s="54">
        <v>2.5611060000000001E-3</v>
      </c>
      <c r="K10" s="54">
        <v>4.3461250000000002E-3</v>
      </c>
      <c r="L10" s="54">
        <v>3.8218369999999998E-3</v>
      </c>
      <c r="M10" s="54">
        <v>5.695889E-3</v>
      </c>
      <c r="N10" s="54">
        <v>3.3865029999999999E-3</v>
      </c>
      <c r="O10" s="54">
        <v>2.6398229999999999E-3</v>
      </c>
      <c r="P10" s="54">
        <v>2.3747820000000002E-3</v>
      </c>
      <c r="Q10" s="54">
        <v>2.778389E-3</v>
      </c>
      <c r="R10" s="54">
        <v>3.3440919999999999E-3</v>
      </c>
      <c r="S10" s="54">
        <v>2.6864599999999999E-3</v>
      </c>
      <c r="T10" s="54">
        <v>2.6669799999999998E-3</v>
      </c>
      <c r="U10" s="54">
        <v>2.975353E-3</v>
      </c>
      <c r="V10" s="54">
        <v>3.3465909999999999E-3</v>
      </c>
      <c r="W10" s="54">
        <v>4.5732680000000001E-3</v>
      </c>
      <c r="X10" s="54">
        <v>4.5605569999999998E-3</v>
      </c>
      <c r="Y10" s="54">
        <v>2.8207359999999999E-3</v>
      </c>
      <c r="Z10" s="54">
        <v>3.5191990000000002E-3</v>
      </c>
      <c r="AA10" s="54">
        <v>2.5884950000000001E-3</v>
      </c>
      <c r="AB10" s="54">
        <v>3.4863810000000002E-3</v>
      </c>
      <c r="AC10" s="54">
        <v>4.0380040000000004E-3</v>
      </c>
      <c r="AD10" s="54">
        <v>3.5357349999999999E-3</v>
      </c>
      <c r="AE10" s="54">
        <v>3.4390969999999999E-3</v>
      </c>
      <c r="AF10" s="54">
        <v>2.3345330000000002E-3</v>
      </c>
      <c r="AG10" s="54">
        <v>2.315999E-3</v>
      </c>
      <c r="AH10" s="54">
        <v>2.2927389999999998E-3</v>
      </c>
      <c r="AI10" s="54">
        <v>3.1939E-3</v>
      </c>
      <c r="AJ10" s="54">
        <v>3.9194700000000004E-3</v>
      </c>
      <c r="AK10" s="54">
        <v>3.2454760000000002E-3</v>
      </c>
      <c r="AL10" s="54">
        <v>2.2651910000000002E-3</v>
      </c>
      <c r="AM10" s="54">
        <v>3.1989560000000002E-3</v>
      </c>
      <c r="AN10" s="54">
        <v>3.1588300000000001E-3</v>
      </c>
      <c r="AO10" s="54">
        <v>3.6387419999999999E-3</v>
      </c>
      <c r="AP10" s="54">
        <v>2.485564E-3</v>
      </c>
      <c r="AQ10" s="54">
        <v>3.9190320000000002E-3</v>
      </c>
      <c r="AR10" s="54">
        <v>5.2518959999999998E-3</v>
      </c>
      <c r="AS10" s="54">
        <v>6.2060709999999996E-3</v>
      </c>
      <c r="AT10" s="54">
        <v>2.878949E-3</v>
      </c>
      <c r="AU10" s="54">
        <v>2.995167E-3</v>
      </c>
      <c r="AV10" s="54">
        <v>4.0269670000000002E-3</v>
      </c>
      <c r="AW10" s="54">
        <v>3.6774640000000001E-3</v>
      </c>
      <c r="AX10" s="54">
        <v>6.4902600000000003E-3</v>
      </c>
      <c r="AY10" s="54">
        <v>5.0656679999999997E-3</v>
      </c>
      <c r="AZ10" s="54">
        <v>3.043249E-3</v>
      </c>
      <c r="BA10" s="54">
        <v>3.6692230000000001E-3</v>
      </c>
      <c r="BB10" s="54">
        <v>3.0591669999999998E-3</v>
      </c>
      <c r="BC10" s="54">
        <v>2.3378919999999998E-3</v>
      </c>
      <c r="BD10" s="54">
        <v>3.7301190000000001E-3</v>
      </c>
      <c r="BE10" s="54">
        <v>2.7304500000000002E-3</v>
      </c>
      <c r="BF10" s="54">
        <v>1.6404849999999999E-3</v>
      </c>
      <c r="BG10" s="54">
        <v>2.2446150000000002E-3</v>
      </c>
      <c r="BH10" s="54">
        <v>2.9180650000000001E-3</v>
      </c>
      <c r="BI10" s="54">
        <v>3.0696690000000001E-3</v>
      </c>
      <c r="BJ10" s="54">
        <v>4.0327610000000002E-3</v>
      </c>
      <c r="BK10" s="54">
        <v>4.5133380000000004E-3</v>
      </c>
      <c r="BL10" s="54">
        <v>5.1480110000000001E-3</v>
      </c>
      <c r="BM10" s="54">
        <v>3.1181220000000001E-3</v>
      </c>
      <c r="BN10" s="54">
        <v>4.3989140000000003E-3</v>
      </c>
      <c r="BO10" s="54">
        <v>2.6122770000000001E-3</v>
      </c>
      <c r="BP10" s="54">
        <v>5.3482770000000002E-3</v>
      </c>
    </row>
    <row r="11" spans="1:68" x14ac:dyDescent="0.2">
      <c r="A11" s="54">
        <v>-37.709497206999998</v>
      </c>
      <c r="B11" s="54">
        <v>3.232047E-3</v>
      </c>
      <c r="C11" s="54">
        <v>1.6715339999999999E-3</v>
      </c>
      <c r="D11" s="54">
        <v>4.5520939999999996E-3</v>
      </c>
      <c r="E11" s="54">
        <v>3.8260690000000001E-3</v>
      </c>
      <c r="F11" s="54">
        <v>3.9673069999999998E-3</v>
      </c>
      <c r="G11" s="54">
        <v>6.065946E-3</v>
      </c>
      <c r="H11" s="54">
        <v>3.5873580000000001E-3</v>
      </c>
      <c r="I11" s="54">
        <v>2.906325E-3</v>
      </c>
      <c r="J11" s="54">
        <v>2.7044719999999999E-3</v>
      </c>
      <c r="K11" s="54">
        <v>3.6435270000000001E-3</v>
      </c>
      <c r="L11" s="54">
        <v>3.5846789999999999E-3</v>
      </c>
      <c r="M11" s="54">
        <v>6.3876200000000001E-3</v>
      </c>
      <c r="N11" s="54">
        <v>3.193913E-3</v>
      </c>
      <c r="O11" s="54">
        <v>2.6834369999999999E-3</v>
      </c>
      <c r="P11" s="54">
        <v>2.428609E-3</v>
      </c>
      <c r="Q11" s="54">
        <v>2.756891E-3</v>
      </c>
      <c r="R11" s="54">
        <v>3.3793999999999999E-3</v>
      </c>
      <c r="S11" s="54">
        <v>2.7824109999999998E-3</v>
      </c>
      <c r="T11" s="54">
        <v>2.7540519999999999E-3</v>
      </c>
      <c r="U11" s="54">
        <v>3.0795000000000002E-3</v>
      </c>
      <c r="V11" s="54">
        <v>3.5909560000000002E-3</v>
      </c>
      <c r="W11" s="54">
        <v>4.5010199999999997E-3</v>
      </c>
      <c r="X11" s="54">
        <v>4.6744029999999997E-3</v>
      </c>
      <c r="Y11" s="54">
        <v>2.6814489999999998E-3</v>
      </c>
      <c r="Z11" s="54">
        <v>3.4230979999999999E-3</v>
      </c>
      <c r="AA11" s="54">
        <v>2.9388460000000002E-3</v>
      </c>
      <c r="AB11" s="54">
        <v>4.0070419999999997E-3</v>
      </c>
      <c r="AC11" s="54">
        <v>4.0546200000000001E-3</v>
      </c>
      <c r="AD11" s="54">
        <v>4.2799969999999998E-3</v>
      </c>
      <c r="AE11" s="54">
        <v>3.359155E-3</v>
      </c>
      <c r="AF11" s="54">
        <v>2.3562470000000001E-3</v>
      </c>
      <c r="AG11" s="54">
        <v>2.3583530000000001E-3</v>
      </c>
      <c r="AH11" s="54">
        <v>2.2545040000000001E-3</v>
      </c>
      <c r="AI11" s="54">
        <v>3.2864249999999999E-3</v>
      </c>
      <c r="AJ11" s="54">
        <v>4.0504390000000003E-3</v>
      </c>
      <c r="AK11" s="54">
        <v>3.212084E-3</v>
      </c>
      <c r="AL11" s="54">
        <v>2.329051E-3</v>
      </c>
      <c r="AM11" s="54">
        <v>3.1808819999999999E-3</v>
      </c>
      <c r="AN11" s="54">
        <v>3.2809670000000001E-3</v>
      </c>
      <c r="AO11" s="54">
        <v>3.4761100000000001E-3</v>
      </c>
      <c r="AP11" s="54">
        <v>2.5280369999999999E-3</v>
      </c>
      <c r="AQ11" s="54">
        <v>4.13949E-3</v>
      </c>
      <c r="AR11" s="54">
        <v>4.4996419999999999E-3</v>
      </c>
      <c r="AS11" s="54">
        <v>6.1968580000000004E-3</v>
      </c>
      <c r="AT11" s="54">
        <v>2.9805729999999998E-3</v>
      </c>
      <c r="AU11" s="54">
        <v>2.8748459999999999E-3</v>
      </c>
      <c r="AV11" s="54">
        <v>3.8912759999999999E-3</v>
      </c>
      <c r="AW11" s="54">
        <v>3.9306000000000002E-3</v>
      </c>
      <c r="AX11" s="54">
        <v>6.8742830000000001E-3</v>
      </c>
      <c r="AY11" s="54">
        <v>5.164905E-3</v>
      </c>
      <c r="AZ11" s="54">
        <v>3.072357E-3</v>
      </c>
      <c r="BA11" s="54">
        <v>4.0077350000000001E-3</v>
      </c>
      <c r="BB11" s="54">
        <v>3.10049E-3</v>
      </c>
      <c r="BC11" s="54">
        <v>2.3897419999999998E-3</v>
      </c>
      <c r="BD11" s="54">
        <v>3.7065079999999999E-3</v>
      </c>
      <c r="BE11" s="54">
        <v>3.0557520000000001E-3</v>
      </c>
      <c r="BF11" s="54">
        <v>1.840691E-3</v>
      </c>
      <c r="BG11" s="54">
        <v>2.489514E-3</v>
      </c>
      <c r="BH11" s="54">
        <v>2.964936E-3</v>
      </c>
      <c r="BI11" s="54">
        <v>3.2666079999999998E-3</v>
      </c>
      <c r="BJ11" s="54">
        <v>4.4896379999999998E-3</v>
      </c>
      <c r="BK11" s="54">
        <v>4.54055E-3</v>
      </c>
      <c r="BL11" s="54">
        <v>4.0918020000000003E-3</v>
      </c>
      <c r="BM11" s="54">
        <v>3.0761120000000002E-3</v>
      </c>
      <c r="BN11" s="54">
        <v>4.4019050000000002E-3</v>
      </c>
      <c r="BO11" s="54">
        <v>2.4584759999999998E-3</v>
      </c>
      <c r="BP11" s="54">
        <v>5.5074729999999997E-3</v>
      </c>
    </row>
    <row r="12" spans="1:68" x14ac:dyDescent="0.2">
      <c r="A12" s="54">
        <v>-36.703910614999998</v>
      </c>
      <c r="B12" s="54">
        <v>3.6865999999999999E-3</v>
      </c>
      <c r="C12" s="54">
        <v>1.7549149999999999E-3</v>
      </c>
      <c r="D12" s="54">
        <v>4.7908660000000004E-3</v>
      </c>
      <c r="E12" s="54">
        <v>4.0220869999999997E-3</v>
      </c>
      <c r="F12" s="54">
        <v>4.1404579999999996E-3</v>
      </c>
      <c r="G12" s="54">
        <v>6.7990159999999997E-3</v>
      </c>
      <c r="H12" s="54">
        <v>3.8574780000000001E-3</v>
      </c>
      <c r="I12" s="54">
        <v>3.6799889999999998E-3</v>
      </c>
      <c r="J12" s="54">
        <v>3.0376489999999999E-3</v>
      </c>
      <c r="K12" s="54">
        <v>6.3832969999999996E-3</v>
      </c>
      <c r="L12" s="54">
        <v>4.0156059999999997E-3</v>
      </c>
      <c r="M12" s="54">
        <v>6.1098580000000001E-3</v>
      </c>
      <c r="N12" s="54">
        <v>3.7512119999999999E-3</v>
      </c>
      <c r="O12" s="54">
        <v>2.9054950000000001E-3</v>
      </c>
      <c r="P12" s="54">
        <v>2.3826260000000001E-3</v>
      </c>
      <c r="Q12" s="54">
        <v>2.6378899999999999E-3</v>
      </c>
      <c r="R12" s="54">
        <v>3.6291660000000001E-3</v>
      </c>
      <c r="S12" s="54">
        <v>2.8932820000000001E-3</v>
      </c>
      <c r="T12" s="54">
        <v>2.8698220000000002E-3</v>
      </c>
      <c r="U12" s="54">
        <v>3.159275E-3</v>
      </c>
      <c r="V12" s="54">
        <v>3.6686549999999998E-3</v>
      </c>
      <c r="W12" s="54">
        <v>4.4351269999999996E-3</v>
      </c>
      <c r="X12" s="54">
        <v>4.7344650000000002E-3</v>
      </c>
      <c r="Y12" s="54">
        <v>2.6358269999999999E-3</v>
      </c>
      <c r="Z12" s="54">
        <v>3.5076809999999999E-3</v>
      </c>
      <c r="AA12" s="54">
        <v>3.1028620000000001E-3</v>
      </c>
      <c r="AB12" s="54">
        <v>4.4921589999999999E-3</v>
      </c>
      <c r="AC12" s="54">
        <v>3.7829199999999999E-3</v>
      </c>
      <c r="AD12" s="54">
        <v>4.2697159999999998E-3</v>
      </c>
      <c r="AE12" s="54">
        <v>3.71346E-3</v>
      </c>
      <c r="AF12" s="54">
        <v>2.445656E-3</v>
      </c>
      <c r="AG12" s="54">
        <v>2.236175E-3</v>
      </c>
      <c r="AH12" s="54">
        <v>2.499715E-3</v>
      </c>
      <c r="AI12" s="54">
        <v>3.5911250000000001E-3</v>
      </c>
      <c r="AJ12" s="54">
        <v>4.9592439999999998E-3</v>
      </c>
      <c r="AK12" s="54">
        <v>3.4559529999999999E-3</v>
      </c>
      <c r="AL12" s="54">
        <v>2.4825160000000001E-3</v>
      </c>
      <c r="AM12" s="54">
        <v>3.238253E-3</v>
      </c>
      <c r="AN12" s="54">
        <v>3.316112E-3</v>
      </c>
      <c r="AO12" s="54">
        <v>3.1105320000000001E-3</v>
      </c>
      <c r="AP12" s="54">
        <v>2.6784410000000002E-3</v>
      </c>
      <c r="AQ12" s="54">
        <v>4.2858180000000003E-3</v>
      </c>
      <c r="AR12" s="54">
        <v>4.8324919999999999E-3</v>
      </c>
      <c r="AS12" s="54">
        <v>6.049385E-3</v>
      </c>
      <c r="AT12" s="54">
        <v>3.0785529999999999E-3</v>
      </c>
      <c r="AU12" s="54">
        <v>2.8499549999999999E-3</v>
      </c>
      <c r="AV12" s="54">
        <v>3.72245E-3</v>
      </c>
      <c r="AW12" s="54">
        <v>4.1853849999999998E-3</v>
      </c>
      <c r="AX12" s="54">
        <v>6.7947540000000001E-3</v>
      </c>
      <c r="AY12" s="54">
        <v>4.7493919999999998E-3</v>
      </c>
      <c r="AZ12" s="54">
        <v>3.5711179999999999E-3</v>
      </c>
      <c r="BA12" s="54">
        <v>4.0218069999999996E-3</v>
      </c>
      <c r="BB12" s="54">
        <v>3.021068E-3</v>
      </c>
      <c r="BC12" s="54">
        <v>2.7377579999999999E-3</v>
      </c>
      <c r="BD12" s="54">
        <v>3.880128E-3</v>
      </c>
      <c r="BE12" s="54">
        <v>3.6967889999999998E-3</v>
      </c>
      <c r="BF12" s="54">
        <v>2.073709E-3</v>
      </c>
      <c r="BG12" s="54">
        <v>2.622142E-3</v>
      </c>
      <c r="BH12" s="54">
        <v>3.0687430000000001E-3</v>
      </c>
      <c r="BI12" s="54">
        <v>3.295423E-3</v>
      </c>
      <c r="BJ12" s="54">
        <v>5.021897E-3</v>
      </c>
      <c r="BK12" s="54">
        <v>4.6077949999999996E-3</v>
      </c>
      <c r="BL12" s="54">
        <v>4.4604689999999999E-3</v>
      </c>
      <c r="BM12" s="54">
        <v>3.039113E-3</v>
      </c>
      <c r="BN12" s="54">
        <v>4.8785210000000002E-3</v>
      </c>
      <c r="BO12" s="54">
        <v>2.4888219999999999E-3</v>
      </c>
      <c r="BP12" s="54">
        <v>5.6247129999999999E-3</v>
      </c>
    </row>
    <row r="13" spans="1:68" x14ac:dyDescent="0.2">
      <c r="A13" s="54">
        <v>-35.698324022000001</v>
      </c>
      <c r="B13" s="54">
        <v>3.66468E-3</v>
      </c>
      <c r="C13" s="54">
        <v>1.782886E-3</v>
      </c>
      <c r="D13" s="54">
        <v>4.7813459999999997E-3</v>
      </c>
      <c r="E13" s="54">
        <v>4.1641259999999998E-3</v>
      </c>
      <c r="F13" s="54">
        <v>3.9231509999999997E-3</v>
      </c>
      <c r="G13" s="54">
        <v>5.4777580000000001E-3</v>
      </c>
      <c r="H13" s="54">
        <v>4.0979479999999997E-3</v>
      </c>
      <c r="I13" s="54">
        <v>3.2806049999999998E-3</v>
      </c>
      <c r="J13" s="54">
        <v>3.0993959999999999E-3</v>
      </c>
      <c r="K13" s="54">
        <v>7.7308799999999999E-3</v>
      </c>
      <c r="L13" s="54">
        <v>3.9268829999999999E-3</v>
      </c>
      <c r="M13" s="54">
        <v>6.377265E-3</v>
      </c>
      <c r="N13" s="54">
        <v>4.166983E-3</v>
      </c>
      <c r="O13" s="54">
        <v>2.8608209999999999E-3</v>
      </c>
      <c r="P13" s="54">
        <v>2.2272220000000001E-3</v>
      </c>
      <c r="Q13" s="54">
        <v>2.6433849999999998E-3</v>
      </c>
      <c r="R13" s="54">
        <v>3.6988479999999998E-3</v>
      </c>
      <c r="S13" s="54">
        <v>3.1561900000000001E-3</v>
      </c>
      <c r="T13" s="54">
        <v>2.7412309999999998E-3</v>
      </c>
      <c r="U13" s="54">
        <v>3.2661169999999998E-3</v>
      </c>
      <c r="V13" s="54">
        <v>3.8917510000000002E-3</v>
      </c>
      <c r="W13" s="54">
        <v>5.0333900000000004E-3</v>
      </c>
      <c r="X13" s="54">
        <v>4.9133379999999997E-3</v>
      </c>
      <c r="Y13" s="54">
        <v>2.6131589999999999E-3</v>
      </c>
      <c r="Z13" s="54">
        <v>3.24449E-3</v>
      </c>
      <c r="AA13" s="54">
        <v>2.8954889999999998E-3</v>
      </c>
      <c r="AB13" s="54">
        <v>4.7955610000000003E-3</v>
      </c>
      <c r="AC13" s="54">
        <v>3.7142939999999999E-3</v>
      </c>
      <c r="AD13" s="54">
        <v>4.5781049999999998E-3</v>
      </c>
      <c r="AE13" s="54">
        <v>3.7829740000000001E-3</v>
      </c>
      <c r="AF13" s="54">
        <v>2.5233109999999999E-3</v>
      </c>
      <c r="AG13" s="54">
        <v>2.1839070000000001E-3</v>
      </c>
      <c r="AH13" s="54">
        <v>2.8222910000000002E-3</v>
      </c>
      <c r="AI13" s="54">
        <v>3.9922059999999999E-3</v>
      </c>
      <c r="AJ13" s="54">
        <v>4.8416259999999999E-3</v>
      </c>
      <c r="AK13" s="54">
        <v>4.4661290000000001E-3</v>
      </c>
      <c r="AL13" s="54">
        <v>2.6444390000000002E-3</v>
      </c>
      <c r="AM13" s="54">
        <v>3.2452129999999998E-3</v>
      </c>
      <c r="AN13" s="54">
        <v>3.1437370000000002E-3</v>
      </c>
      <c r="AO13" s="54">
        <v>2.8501630000000002E-3</v>
      </c>
      <c r="AP13" s="54">
        <v>2.789461E-3</v>
      </c>
      <c r="AQ13" s="54">
        <v>4.3383919999999999E-3</v>
      </c>
      <c r="AR13" s="54">
        <v>4.7320139999999997E-3</v>
      </c>
      <c r="AS13" s="54">
        <v>5.9420050000000002E-3</v>
      </c>
      <c r="AT13" s="54">
        <v>3.1682630000000002E-3</v>
      </c>
      <c r="AU13" s="54">
        <v>2.74143E-3</v>
      </c>
      <c r="AV13" s="54">
        <v>3.9648419999999997E-3</v>
      </c>
      <c r="AW13" s="54">
        <v>4.5164369999999999E-3</v>
      </c>
      <c r="AX13" s="54">
        <v>6.7850660000000002E-3</v>
      </c>
      <c r="AY13" s="54">
        <v>4.7008579999999996E-3</v>
      </c>
      <c r="AZ13" s="54">
        <v>3.8231900000000002E-3</v>
      </c>
      <c r="BA13" s="54">
        <v>4.2320539999999999E-3</v>
      </c>
      <c r="BB13" s="54">
        <v>3.1575850000000001E-3</v>
      </c>
      <c r="BC13" s="54">
        <v>2.9213540000000001E-3</v>
      </c>
      <c r="BD13" s="54">
        <v>3.8991910000000002E-3</v>
      </c>
      <c r="BE13" s="54">
        <v>3.5668039999999998E-3</v>
      </c>
      <c r="BF13" s="54">
        <v>1.9590139999999998E-3</v>
      </c>
      <c r="BG13" s="54">
        <v>2.536661E-3</v>
      </c>
      <c r="BH13" s="54">
        <v>3.270266E-3</v>
      </c>
      <c r="BI13" s="54">
        <v>3.6287429999999998E-3</v>
      </c>
      <c r="BJ13" s="54">
        <v>4.5485170000000002E-3</v>
      </c>
      <c r="BK13" s="54">
        <v>4.3797330000000002E-3</v>
      </c>
      <c r="BL13" s="54">
        <v>4.3369080000000004E-3</v>
      </c>
      <c r="BM13" s="54">
        <v>2.6008670000000002E-3</v>
      </c>
      <c r="BN13" s="54">
        <v>5.1977610000000004E-3</v>
      </c>
      <c r="BO13" s="54">
        <v>2.7232630000000001E-3</v>
      </c>
      <c r="BP13" s="54">
        <v>6.0023439999999997E-3</v>
      </c>
    </row>
    <row r="14" spans="1:68" x14ac:dyDescent="0.2">
      <c r="A14" s="54">
        <v>-34.692737430000001</v>
      </c>
      <c r="B14" s="54">
        <v>3.6208949999999998E-3</v>
      </c>
      <c r="C14" s="54">
        <v>1.8434199999999999E-3</v>
      </c>
      <c r="D14" s="54">
        <v>5.4349810000000002E-3</v>
      </c>
      <c r="E14" s="54">
        <v>4.6232080000000002E-3</v>
      </c>
      <c r="F14" s="54">
        <v>3.884055E-3</v>
      </c>
      <c r="G14" s="54">
        <v>5.1452870000000001E-3</v>
      </c>
      <c r="H14" s="54">
        <v>4.3553359999999996E-3</v>
      </c>
      <c r="I14" s="54">
        <v>3.2160959999999999E-3</v>
      </c>
      <c r="J14" s="54">
        <v>3.0640260000000001E-3</v>
      </c>
      <c r="K14" s="54">
        <v>7.4747470000000003E-3</v>
      </c>
      <c r="L14" s="54">
        <v>4.05829E-3</v>
      </c>
      <c r="M14" s="54">
        <v>7.2112440000000003E-3</v>
      </c>
      <c r="N14" s="54">
        <v>3.890662E-3</v>
      </c>
      <c r="O14" s="54">
        <v>2.7356680000000001E-3</v>
      </c>
      <c r="P14" s="54">
        <v>2.4577790000000002E-3</v>
      </c>
      <c r="Q14" s="54">
        <v>2.9643709999999999E-3</v>
      </c>
      <c r="R14" s="54">
        <v>4.0467560000000003E-3</v>
      </c>
      <c r="S14" s="54">
        <v>3.5729989999999999E-3</v>
      </c>
      <c r="T14" s="54">
        <v>2.8252799999999999E-3</v>
      </c>
      <c r="U14" s="54">
        <v>3.3298830000000001E-3</v>
      </c>
      <c r="V14" s="54">
        <v>3.8066599999999999E-3</v>
      </c>
      <c r="W14" s="54">
        <v>5.2461340000000004E-3</v>
      </c>
      <c r="X14" s="54">
        <v>5.2729819999999998E-3</v>
      </c>
      <c r="Y14" s="54">
        <v>2.909404E-3</v>
      </c>
      <c r="Z14" s="54">
        <v>3.5855710000000001E-3</v>
      </c>
      <c r="AA14" s="54">
        <v>2.81781E-3</v>
      </c>
      <c r="AB14" s="54">
        <v>4.6500589999999998E-3</v>
      </c>
      <c r="AC14" s="54">
        <v>3.7162530000000001E-3</v>
      </c>
      <c r="AD14" s="54">
        <v>5.0331250000000003E-3</v>
      </c>
      <c r="AE14" s="54">
        <v>3.3861049999999999E-3</v>
      </c>
      <c r="AF14" s="54">
        <v>2.6755239999999999E-3</v>
      </c>
      <c r="AG14" s="54">
        <v>2.2795350000000001E-3</v>
      </c>
      <c r="AH14" s="54">
        <v>2.9052219999999998E-3</v>
      </c>
      <c r="AI14" s="54">
        <v>4.4257209999999996E-3</v>
      </c>
      <c r="AJ14" s="54">
        <v>4.9869270000000004E-3</v>
      </c>
      <c r="AK14" s="54">
        <v>5.0657849999999997E-3</v>
      </c>
      <c r="AL14" s="54">
        <v>2.5660689999999998E-3</v>
      </c>
      <c r="AM14" s="54">
        <v>3.236109E-3</v>
      </c>
      <c r="AN14" s="54">
        <v>2.921505E-3</v>
      </c>
      <c r="AO14" s="54">
        <v>2.7347389999999999E-3</v>
      </c>
      <c r="AP14" s="54">
        <v>2.8303960000000002E-3</v>
      </c>
      <c r="AQ14" s="54">
        <v>4.4655160000000001E-3</v>
      </c>
      <c r="AR14" s="54">
        <v>4.6260160000000002E-3</v>
      </c>
      <c r="AS14" s="54">
        <v>5.8291940000000002E-3</v>
      </c>
      <c r="AT14" s="54">
        <v>3.1735190000000001E-3</v>
      </c>
      <c r="AU14" s="54">
        <v>2.6965679999999999E-3</v>
      </c>
      <c r="AV14" s="54">
        <v>4.1692359999999998E-3</v>
      </c>
      <c r="AW14" s="54">
        <v>4.8628710000000004E-3</v>
      </c>
      <c r="AX14" s="54">
        <v>6.6610949999999997E-3</v>
      </c>
      <c r="AY14" s="54">
        <v>4.9628540000000001E-3</v>
      </c>
      <c r="AZ14" s="54">
        <v>3.724738E-3</v>
      </c>
      <c r="BA14" s="54">
        <v>3.5931959999999999E-3</v>
      </c>
      <c r="BB14" s="54">
        <v>3.2310720000000002E-3</v>
      </c>
      <c r="BC14" s="54">
        <v>2.8864060000000002E-3</v>
      </c>
      <c r="BD14" s="54">
        <v>4.1023259999999999E-3</v>
      </c>
      <c r="BE14" s="54">
        <v>3.7431959999999998E-3</v>
      </c>
      <c r="BF14" s="54">
        <v>1.883427E-3</v>
      </c>
      <c r="BG14" s="54">
        <v>2.7453909999999998E-3</v>
      </c>
      <c r="BH14" s="54">
        <v>3.49614E-3</v>
      </c>
      <c r="BI14" s="54">
        <v>4.1256160000000004E-3</v>
      </c>
      <c r="BJ14" s="54">
        <v>4.0755590000000003E-3</v>
      </c>
      <c r="BK14" s="54">
        <v>4.298423E-3</v>
      </c>
      <c r="BL14" s="54">
        <v>5.4523130000000003E-3</v>
      </c>
      <c r="BM14" s="54">
        <v>2.2442069999999998E-3</v>
      </c>
      <c r="BN14" s="54">
        <v>5.1743759999999996E-3</v>
      </c>
      <c r="BO14" s="54">
        <v>2.8781869999999999E-3</v>
      </c>
      <c r="BP14" s="54">
        <v>5.758343E-3</v>
      </c>
    </row>
    <row r="15" spans="1:68" x14ac:dyDescent="0.2">
      <c r="A15" s="54">
        <v>-33.687150838000001</v>
      </c>
      <c r="B15" s="54">
        <v>3.7495720000000001E-3</v>
      </c>
      <c r="C15" s="54">
        <v>1.96218E-3</v>
      </c>
      <c r="D15" s="54">
        <v>5.6779480000000004E-3</v>
      </c>
      <c r="E15" s="54">
        <v>4.7583199999999999E-3</v>
      </c>
      <c r="F15" s="54">
        <v>4.1122190000000003E-3</v>
      </c>
      <c r="G15" s="54">
        <v>5.2346119999999996E-3</v>
      </c>
      <c r="H15" s="54">
        <v>5.1721420000000002E-3</v>
      </c>
      <c r="I15" s="54">
        <v>3.6697100000000001E-3</v>
      </c>
      <c r="J15" s="54">
        <v>3.1578690000000002E-3</v>
      </c>
      <c r="K15" s="54">
        <v>6.6665439999999999E-3</v>
      </c>
      <c r="L15" s="54">
        <v>4.200563E-3</v>
      </c>
      <c r="M15" s="54">
        <v>8.2046919999999995E-3</v>
      </c>
      <c r="N15" s="54">
        <v>4.0438360000000003E-3</v>
      </c>
      <c r="O15" s="54">
        <v>3.0288509999999999E-3</v>
      </c>
      <c r="P15" s="54">
        <v>2.7852440000000001E-3</v>
      </c>
      <c r="Q15" s="54">
        <v>3.0933419999999998E-3</v>
      </c>
      <c r="R15" s="54">
        <v>4.650759E-3</v>
      </c>
      <c r="S15" s="54">
        <v>3.853778E-3</v>
      </c>
      <c r="T15" s="54">
        <v>3.1425120000000001E-3</v>
      </c>
      <c r="U15" s="54">
        <v>3.3358289999999998E-3</v>
      </c>
      <c r="V15" s="54">
        <v>3.8729910000000001E-3</v>
      </c>
      <c r="W15" s="54">
        <v>5.6073540000000002E-3</v>
      </c>
      <c r="X15" s="54">
        <v>5.5529259999999997E-3</v>
      </c>
      <c r="Y15" s="54">
        <v>3.0784089999999998E-3</v>
      </c>
      <c r="Z15" s="54">
        <v>4.4681469999999996E-3</v>
      </c>
      <c r="AA15" s="54">
        <v>2.9884400000000002E-3</v>
      </c>
      <c r="AB15" s="54">
        <v>4.6587620000000003E-3</v>
      </c>
      <c r="AC15" s="54">
        <v>4.1798410000000001E-3</v>
      </c>
      <c r="AD15" s="54">
        <v>5.4202729999999998E-3</v>
      </c>
      <c r="AE15" s="54">
        <v>3.6102299999999999E-3</v>
      </c>
      <c r="AF15" s="54">
        <v>2.7621030000000001E-3</v>
      </c>
      <c r="AG15" s="54">
        <v>2.8725500000000002E-3</v>
      </c>
      <c r="AH15" s="54">
        <v>3.1123370000000002E-3</v>
      </c>
      <c r="AI15" s="54">
        <v>4.7845759999999996E-3</v>
      </c>
      <c r="AJ15" s="54">
        <v>5.4006119999999999E-3</v>
      </c>
      <c r="AK15" s="54">
        <v>5.2315240000000004E-3</v>
      </c>
      <c r="AL15" s="54">
        <v>2.8066269999999999E-3</v>
      </c>
      <c r="AM15" s="54">
        <v>3.3573840000000001E-3</v>
      </c>
      <c r="AN15" s="54">
        <v>3.0665390000000001E-3</v>
      </c>
      <c r="AO15" s="54">
        <v>2.8897269999999999E-3</v>
      </c>
      <c r="AP15" s="54">
        <v>3.0352220000000002E-3</v>
      </c>
      <c r="AQ15" s="54">
        <v>4.6619510000000001E-3</v>
      </c>
      <c r="AR15" s="54">
        <v>5.566578E-3</v>
      </c>
      <c r="AS15" s="54">
        <v>5.4555949999999997E-3</v>
      </c>
      <c r="AT15" s="54">
        <v>3.255314E-3</v>
      </c>
      <c r="AU15" s="54">
        <v>2.869056E-3</v>
      </c>
      <c r="AV15" s="54">
        <v>3.9554849999999999E-3</v>
      </c>
      <c r="AW15" s="54">
        <v>4.9770070000000003E-3</v>
      </c>
      <c r="AX15" s="54">
        <v>6.318377E-3</v>
      </c>
      <c r="AY15" s="54">
        <v>5.0833099999999997E-3</v>
      </c>
      <c r="AZ15" s="54">
        <v>2.9961369999999998E-3</v>
      </c>
      <c r="BA15" s="54">
        <v>3.6437629999999999E-3</v>
      </c>
      <c r="BB15" s="54">
        <v>3.195275E-3</v>
      </c>
      <c r="BC15" s="54">
        <v>3.1967480000000001E-3</v>
      </c>
      <c r="BD15" s="54">
        <v>4.1817690000000001E-3</v>
      </c>
      <c r="BE15" s="54">
        <v>4.0851949999999998E-3</v>
      </c>
      <c r="BF15" s="54">
        <v>2.3119310000000001E-3</v>
      </c>
      <c r="BG15" s="54">
        <v>2.83227E-3</v>
      </c>
      <c r="BH15" s="54">
        <v>3.5650980000000001E-3</v>
      </c>
      <c r="BI15" s="54">
        <v>3.9037970000000001E-3</v>
      </c>
      <c r="BJ15" s="54">
        <v>4.0524599999999999E-3</v>
      </c>
      <c r="BK15" s="54">
        <v>4.4013070000000001E-3</v>
      </c>
      <c r="BL15" s="54">
        <v>5.1757770000000003E-3</v>
      </c>
      <c r="BM15" s="54">
        <v>2.762081E-3</v>
      </c>
      <c r="BN15" s="54">
        <v>5.1734809999999997E-3</v>
      </c>
      <c r="BO15" s="54">
        <v>2.7625890000000002E-3</v>
      </c>
      <c r="BP15" s="54">
        <v>7.0488499999999997E-3</v>
      </c>
    </row>
    <row r="16" spans="1:68" x14ac:dyDescent="0.2">
      <c r="A16" s="54">
        <v>-32.681564246000001</v>
      </c>
      <c r="B16" s="54">
        <v>4.0117540000000002E-3</v>
      </c>
      <c r="C16" s="54">
        <v>2.029725E-3</v>
      </c>
      <c r="D16" s="54">
        <v>4.9423970000000003E-3</v>
      </c>
      <c r="E16" s="54">
        <v>4.1468310000000001E-3</v>
      </c>
      <c r="F16" s="54">
        <v>4.2114429999999996E-3</v>
      </c>
      <c r="G16" s="54">
        <v>5.299392E-3</v>
      </c>
      <c r="H16" s="54">
        <v>5.208542E-3</v>
      </c>
      <c r="I16" s="54">
        <v>3.7862619999999999E-3</v>
      </c>
      <c r="J16" s="54">
        <v>2.8844930000000001E-3</v>
      </c>
      <c r="K16" s="54">
        <v>5.5038300000000004E-3</v>
      </c>
      <c r="L16" s="54">
        <v>4.1761649999999999E-3</v>
      </c>
      <c r="M16" s="54">
        <v>8.3117580000000007E-3</v>
      </c>
      <c r="N16" s="54">
        <v>4.1410709999999996E-3</v>
      </c>
      <c r="O16" s="54">
        <v>3.32658E-3</v>
      </c>
      <c r="P16" s="54">
        <v>2.7956069999999999E-3</v>
      </c>
      <c r="Q16" s="54">
        <v>3.3294710000000001E-3</v>
      </c>
      <c r="R16" s="54">
        <v>4.7729679999999998E-3</v>
      </c>
      <c r="S16" s="54">
        <v>4.279868E-3</v>
      </c>
      <c r="T16" s="54">
        <v>3.3942239999999999E-3</v>
      </c>
      <c r="U16" s="54">
        <v>3.3764060000000002E-3</v>
      </c>
      <c r="V16" s="54">
        <v>3.9442849999999996E-3</v>
      </c>
      <c r="W16" s="54">
        <v>5.7861889999999997E-3</v>
      </c>
      <c r="X16" s="54">
        <v>5.3698519999999996E-3</v>
      </c>
      <c r="Y16" s="54">
        <v>2.993632E-3</v>
      </c>
      <c r="Z16" s="54">
        <v>4.7755890000000002E-3</v>
      </c>
      <c r="AA16" s="54">
        <v>2.8688239999999999E-3</v>
      </c>
      <c r="AB16" s="54">
        <v>5.1996239999999999E-3</v>
      </c>
      <c r="AC16" s="54">
        <v>4.138292E-3</v>
      </c>
      <c r="AD16" s="54">
        <v>5.4486789999999997E-3</v>
      </c>
      <c r="AE16" s="54">
        <v>3.805957E-3</v>
      </c>
      <c r="AF16" s="54">
        <v>2.8028630000000001E-3</v>
      </c>
      <c r="AG16" s="54">
        <v>3.0079239999999999E-3</v>
      </c>
      <c r="AH16" s="54">
        <v>3.0852610000000002E-3</v>
      </c>
      <c r="AI16" s="54">
        <v>4.9048010000000003E-3</v>
      </c>
      <c r="AJ16" s="54">
        <v>5.1624110000000004E-3</v>
      </c>
      <c r="AK16" s="54">
        <v>5.587018E-3</v>
      </c>
      <c r="AL16" s="54">
        <v>2.8098160000000001E-3</v>
      </c>
      <c r="AM16" s="54">
        <v>3.2910029999999998E-3</v>
      </c>
      <c r="AN16" s="54">
        <v>3.2616009999999998E-3</v>
      </c>
      <c r="AO16" s="54">
        <v>3.2053110000000002E-3</v>
      </c>
      <c r="AP16" s="54">
        <v>3.0383950000000002E-3</v>
      </c>
      <c r="AQ16" s="54">
        <v>4.7182359999999998E-3</v>
      </c>
      <c r="AR16" s="54">
        <v>6.3299890000000003E-3</v>
      </c>
      <c r="AS16" s="54">
        <v>5.118086E-3</v>
      </c>
      <c r="AT16" s="54">
        <v>3.0727060000000001E-3</v>
      </c>
      <c r="AU16" s="54">
        <v>3.0135779999999998E-3</v>
      </c>
      <c r="AV16" s="54">
        <v>3.9754910000000003E-3</v>
      </c>
      <c r="AW16" s="54">
        <v>4.9704689999999999E-3</v>
      </c>
      <c r="AX16" s="54">
        <v>6.2508549999999996E-3</v>
      </c>
      <c r="AY16" s="54">
        <v>5.1214650000000004E-3</v>
      </c>
      <c r="AZ16" s="54">
        <v>3.1810990000000002E-3</v>
      </c>
      <c r="BA16" s="54">
        <v>3.7409040000000002E-3</v>
      </c>
      <c r="BB16" s="54">
        <v>3.4660149999999998E-3</v>
      </c>
      <c r="BC16" s="54">
        <v>3.515837E-3</v>
      </c>
      <c r="BD16" s="54">
        <v>3.993941E-3</v>
      </c>
      <c r="BE16" s="54">
        <v>4.492902E-3</v>
      </c>
      <c r="BF16" s="54">
        <v>2.3209530000000002E-3</v>
      </c>
      <c r="BG16" s="54">
        <v>3.0459570000000002E-3</v>
      </c>
      <c r="BH16" s="54">
        <v>3.5892519999999998E-3</v>
      </c>
      <c r="BI16" s="54">
        <v>3.624029E-3</v>
      </c>
      <c r="BJ16" s="54">
        <v>3.6652080000000001E-3</v>
      </c>
      <c r="BK16" s="54">
        <v>4.5938189999999999E-3</v>
      </c>
      <c r="BL16" s="54">
        <v>5.0210239999999998E-3</v>
      </c>
      <c r="BM16" s="54">
        <v>2.4698150000000002E-3</v>
      </c>
      <c r="BN16" s="54">
        <v>5.2876420000000004E-3</v>
      </c>
      <c r="BO16" s="54">
        <v>2.6072180000000001E-3</v>
      </c>
      <c r="BP16" s="54">
        <v>7.2458089999999998E-3</v>
      </c>
    </row>
    <row r="17" spans="1:68" x14ac:dyDescent="0.2">
      <c r="A17" s="54">
        <v>-31.675977654</v>
      </c>
      <c r="B17" s="54">
        <v>4.2401870000000003E-3</v>
      </c>
      <c r="C17" s="54">
        <v>2.151385E-3</v>
      </c>
      <c r="D17" s="54">
        <v>4.6061950000000004E-3</v>
      </c>
      <c r="E17" s="54">
        <v>4.2522259999999996E-3</v>
      </c>
      <c r="F17" s="54">
        <v>4.5222049999999996E-3</v>
      </c>
      <c r="G17" s="54">
        <v>5.5665539999999996E-3</v>
      </c>
      <c r="H17" s="54">
        <v>5.4145199999999999E-3</v>
      </c>
      <c r="I17" s="54">
        <v>4.1368830000000001E-3</v>
      </c>
      <c r="J17" s="54">
        <v>2.7915069999999999E-3</v>
      </c>
      <c r="K17" s="54">
        <v>6.5078740000000003E-3</v>
      </c>
      <c r="L17" s="54">
        <v>4.0579609999999997E-3</v>
      </c>
      <c r="M17" s="54">
        <v>7.9024839999999996E-3</v>
      </c>
      <c r="N17" s="54">
        <v>4.1610070000000004E-3</v>
      </c>
      <c r="O17" s="54">
        <v>3.398402E-3</v>
      </c>
      <c r="P17" s="54">
        <v>2.779395E-3</v>
      </c>
      <c r="Q17" s="54">
        <v>3.3482939999999999E-3</v>
      </c>
      <c r="R17" s="54">
        <v>4.3314900000000003E-3</v>
      </c>
      <c r="S17" s="54">
        <v>4.9046519999999998E-3</v>
      </c>
      <c r="T17" s="54">
        <v>3.3447669999999998E-3</v>
      </c>
      <c r="U17" s="54">
        <v>3.4974250000000002E-3</v>
      </c>
      <c r="V17" s="54">
        <v>3.979458E-3</v>
      </c>
      <c r="W17" s="54">
        <v>5.482135E-3</v>
      </c>
      <c r="X17" s="54">
        <v>5.107093E-3</v>
      </c>
      <c r="Y17" s="54">
        <v>3.4545000000000001E-3</v>
      </c>
      <c r="Z17" s="54">
        <v>4.6875270000000004E-3</v>
      </c>
      <c r="AA17" s="54">
        <v>3.139345E-3</v>
      </c>
      <c r="AB17" s="54">
        <v>5.2869689999999999E-3</v>
      </c>
      <c r="AC17" s="54">
        <v>3.8358680000000001E-3</v>
      </c>
      <c r="AD17" s="54">
        <v>6.1248489999999999E-3</v>
      </c>
      <c r="AE17" s="54">
        <v>4.0054349999999999E-3</v>
      </c>
      <c r="AF17" s="54">
        <v>2.8679579999999999E-3</v>
      </c>
      <c r="AG17" s="54">
        <v>2.6944669999999999E-3</v>
      </c>
      <c r="AH17" s="54">
        <v>2.879969E-3</v>
      </c>
      <c r="AI17" s="54">
        <v>5.1755630000000002E-3</v>
      </c>
      <c r="AJ17" s="54">
        <v>4.8532580000000001E-3</v>
      </c>
      <c r="AK17" s="54">
        <v>5.4961430000000002E-3</v>
      </c>
      <c r="AL17" s="54">
        <v>2.8854390000000001E-3</v>
      </c>
      <c r="AM17" s="54">
        <v>3.325878E-3</v>
      </c>
      <c r="AN17" s="54">
        <v>3.5928359999999999E-3</v>
      </c>
      <c r="AO17" s="54">
        <v>3.5025389999999998E-3</v>
      </c>
      <c r="AP17" s="54">
        <v>3.1842089999999999E-3</v>
      </c>
      <c r="AQ17" s="54">
        <v>4.8863450000000003E-3</v>
      </c>
      <c r="AR17" s="54">
        <v>6.9449050000000003E-3</v>
      </c>
      <c r="AS17" s="54">
        <v>5.4759309999999999E-3</v>
      </c>
      <c r="AT17" s="54">
        <v>2.9708260000000002E-3</v>
      </c>
      <c r="AU17" s="54">
        <v>3.1439570000000002E-3</v>
      </c>
      <c r="AV17" s="54">
        <v>4.1204859999999996E-3</v>
      </c>
      <c r="AW17" s="54">
        <v>4.6455979999999999E-3</v>
      </c>
      <c r="AX17" s="54">
        <v>6.1794509999999999E-3</v>
      </c>
      <c r="AY17" s="54">
        <v>5.3188100000000002E-3</v>
      </c>
      <c r="AZ17" s="54">
        <v>3.7790549999999999E-3</v>
      </c>
      <c r="BA17" s="54">
        <v>3.7006579999999999E-3</v>
      </c>
      <c r="BB17" s="54">
        <v>3.7242809999999999E-3</v>
      </c>
      <c r="BC17" s="54">
        <v>3.6443719999999999E-3</v>
      </c>
      <c r="BD17" s="54">
        <v>4.1257840000000004E-3</v>
      </c>
      <c r="BE17" s="54">
        <v>4.459111E-3</v>
      </c>
      <c r="BF17" s="54">
        <v>2.4335400000000001E-3</v>
      </c>
      <c r="BG17" s="54">
        <v>3.0589770000000001E-3</v>
      </c>
      <c r="BH17" s="54">
        <v>3.7273340000000001E-3</v>
      </c>
      <c r="BI17" s="54">
        <v>3.8339759999999998E-3</v>
      </c>
      <c r="BJ17" s="54">
        <v>4.0504290000000004E-3</v>
      </c>
      <c r="BK17" s="54">
        <v>4.584678E-3</v>
      </c>
      <c r="BL17" s="54">
        <v>5.0972420000000001E-3</v>
      </c>
      <c r="BM17" s="54">
        <v>2.4782089999999999E-3</v>
      </c>
      <c r="BN17" s="54">
        <v>5.7304160000000003E-3</v>
      </c>
      <c r="BO17" s="54">
        <v>2.6933349999999998E-3</v>
      </c>
      <c r="BP17" s="54">
        <v>7.1058689999999999E-3</v>
      </c>
    </row>
    <row r="18" spans="1:68" x14ac:dyDescent="0.2">
      <c r="A18" s="54">
        <v>-30.670391061</v>
      </c>
      <c r="B18" s="54">
        <v>4.4320369999999998E-3</v>
      </c>
      <c r="C18" s="54">
        <v>2.2957199999999998E-3</v>
      </c>
      <c r="D18" s="54">
        <v>4.9238820000000001E-3</v>
      </c>
      <c r="E18" s="54">
        <v>4.7981689999999997E-3</v>
      </c>
      <c r="F18" s="54">
        <v>4.6078159999999998E-3</v>
      </c>
      <c r="G18" s="54">
        <v>5.9837400000000004E-3</v>
      </c>
      <c r="H18" s="54">
        <v>5.0875340000000003E-3</v>
      </c>
      <c r="I18" s="54">
        <v>4.5601460000000002E-3</v>
      </c>
      <c r="J18" s="54">
        <v>2.6989240000000001E-3</v>
      </c>
      <c r="K18" s="54">
        <v>7.8717619999999992E-3</v>
      </c>
      <c r="L18" s="54">
        <v>4.1168699999999999E-3</v>
      </c>
      <c r="M18" s="54">
        <v>6.983632E-3</v>
      </c>
      <c r="N18" s="54">
        <v>4.2825129999999999E-3</v>
      </c>
      <c r="O18" s="54">
        <v>3.4855369999999999E-3</v>
      </c>
      <c r="P18" s="54">
        <v>2.9049589999999999E-3</v>
      </c>
      <c r="Q18" s="54">
        <v>3.4095670000000001E-3</v>
      </c>
      <c r="R18" s="54">
        <v>4.0704859999999999E-3</v>
      </c>
      <c r="S18" s="54">
        <v>5.0671869999999999E-3</v>
      </c>
      <c r="T18" s="54">
        <v>3.0140430000000001E-3</v>
      </c>
      <c r="U18" s="54">
        <v>3.6489640000000002E-3</v>
      </c>
      <c r="V18" s="54">
        <v>4.214878E-3</v>
      </c>
      <c r="W18" s="54">
        <v>5.9610180000000002E-3</v>
      </c>
      <c r="X18" s="54">
        <v>5.486795E-3</v>
      </c>
      <c r="Y18" s="54">
        <v>3.5271450000000002E-3</v>
      </c>
      <c r="Z18" s="54">
        <v>4.5830690000000004E-3</v>
      </c>
      <c r="AA18" s="54">
        <v>3.5129919999999999E-3</v>
      </c>
      <c r="AB18" s="54">
        <v>5.3789739999999999E-3</v>
      </c>
      <c r="AC18" s="54">
        <v>3.9364669999999999E-3</v>
      </c>
      <c r="AD18" s="54">
        <v>6.7961410000000003E-3</v>
      </c>
      <c r="AE18" s="54">
        <v>4.1069660000000001E-3</v>
      </c>
      <c r="AF18" s="54">
        <v>3.0085340000000002E-3</v>
      </c>
      <c r="AG18" s="54">
        <v>2.2901509999999998E-3</v>
      </c>
      <c r="AH18" s="54">
        <v>3.0480210000000002E-3</v>
      </c>
      <c r="AI18" s="54">
        <v>5.4989870000000003E-3</v>
      </c>
      <c r="AJ18" s="54">
        <v>4.6615370000000003E-3</v>
      </c>
      <c r="AK18" s="54">
        <v>5.042843E-3</v>
      </c>
      <c r="AL18" s="54">
        <v>3.1747809999999998E-3</v>
      </c>
      <c r="AM18" s="54">
        <v>3.3886060000000002E-3</v>
      </c>
      <c r="AN18" s="54">
        <v>3.8926780000000001E-3</v>
      </c>
      <c r="AO18" s="54">
        <v>3.6317099999999998E-3</v>
      </c>
      <c r="AP18" s="54">
        <v>3.2428069999999999E-3</v>
      </c>
      <c r="AQ18" s="54">
        <v>4.8647830000000001E-3</v>
      </c>
      <c r="AR18" s="54">
        <v>6.6128269999999999E-3</v>
      </c>
      <c r="AS18" s="54">
        <v>6.3984489999999996E-3</v>
      </c>
      <c r="AT18" s="54">
        <v>2.8639749999999999E-3</v>
      </c>
      <c r="AU18" s="54">
        <v>3.4452689999999999E-3</v>
      </c>
      <c r="AV18" s="54">
        <v>4.054429E-3</v>
      </c>
      <c r="AW18" s="54">
        <v>4.6180930000000002E-3</v>
      </c>
      <c r="AX18" s="54">
        <v>6.9386689999999997E-3</v>
      </c>
      <c r="AY18" s="54">
        <v>5.6802140000000003E-3</v>
      </c>
      <c r="AZ18" s="54">
        <v>4.0461840000000004E-3</v>
      </c>
      <c r="BA18" s="54">
        <v>3.9656550000000002E-3</v>
      </c>
      <c r="BB18" s="54">
        <v>3.8104060000000001E-3</v>
      </c>
      <c r="BC18" s="54">
        <v>3.6107579999999999E-3</v>
      </c>
      <c r="BD18" s="54">
        <v>4.2100849999999997E-3</v>
      </c>
      <c r="BE18" s="54">
        <v>4.2413219999999996E-3</v>
      </c>
      <c r="BF18" s="54">
        <v>2.4511820000000001E-3</v>
      </c>
      <c r="BG18" s="54">
        <v>3.0206669999999999E-3</v>
      </c>
      <c r="BH18" s="54">
        <v>3.9596919999999999E-3</v>
      </c>
      <c r="BI18" s="54">
        <v>4.0209729999999997E-3</v>
      </c>
      <c r="BJ18" s="54">
        <v>5.152963E-3</v>
      </c>
      <c r="BK18" s="54">
        <v>4.4299989999999996E-3</v>
      </c>
      <c r="BL18" s="54">
        <v>5.4449420000000004E-3</v>
      </c>
      <c r="BM18" s="54">
        <v>2.84878E-3</v>
      </c>
      <c r="BN18" s="54">
        <v>6.1278419999999997E-3</v>
      </c>
      <c r="BO18" s="54">
        <v>2.873441E-3</v>
      </c>
      <c r="BP18" s="54">
        <v>7.4759819999999999E-3</v>
      </c>
    </row>
    <row r="19" spans="1:68" x14ac:dyDescent="0.2">
      <c r="A19" s="54">
        <v>-29.664804469</v>
      </c>
      <c r="B19" s="54">
        <v>4.5111029999999998E-3</v>
      </c>
      <c r="C19" s="54">
        <v>2.4219689999999999E-3</v>
      </c>
      <c r="D19" s="54">
        <v>5.9277649999999998E-3</v>
      </c>
      <c r="E19" s="54">
        <v>4.6996479999999998E-3</v>
      </c>
      <c r="F19" s="54">
        <v>4.7653269999999998E-3</v>
      </c>
      <c r="G19" s="54">
        <v>5.725272E-3</v>
      </c>
      <c r="H19" s="54">
        <v>4.9826280000000002E-3</v>
      </c>
      <c r="I19" s="54">
        <v>5.4003489999999996E-3</v>
      </c>
      <c r="J19" s="54">
        <v>2.5849470000000002E-3</v>
      </c>
      <c r="K19" s="54">
        <v>8.2558170000000004E-3</v>
      </c>
      <c r="L19" s="54">
        <v>4.2436189999999997E-3</v>
      </c>
      <c r="M19" s="54">
        <v>5.9922309999999998E-3</v>
      </c>
      <c r="N19" s="54">
        <v>4.391168E-3</v>
      </c>
      <c r="O19" s="54">
        <v>4.2458890000000001E-3</v>
      </c>
      <c r="P19" s="54">
        <v>3.137861E-3</v>
      </c>
      <c r="Q19" s="54">
        <v>3.3901819999999998E-3</v>
      </c>
      <c r="R19" s="54">
        <v>4.515865E-3</v>
      </c>
      <c r="S19" s="54">
        <v>5.2070420000000003E-3</v>
      </c>
      <c r="T19" s="54">
        <v>3.057391E-3</v>
      </c>
      <c r="U19" s="54">
        <v>3.8090509999999999E-3</v>
      </c>
      <c r="V19" s="54">
        <v>4.3801020000000003E-3</v>
      </c>
      <c r="W19" s="54">
        <v>6.2360840000000002E-3</v>
      </c>
      <c r="X19" s="54">
        <v>6.53194E-3</v>
      </c>
      <c r="Y19" s="54">
        <v>3.4223589999999998E-3</v>
      </c>
      <c r="Z19" s="54">
        <v>4.8262699999999997E-3</v>
      </c>
      <c r="AA19" s="54">
        <v>3.5419649999999998E-3</v>
      </c>
      <c r="AB19" s="54">
        <v>5.3083710000000001E-3</v>
      </c>
      <c r="AC19" s="54">
        <v>3.9765340000000003E-3</v>
      </c>
      <c r="AD19" s="54">
        <v>6.6862329999999998E-3</v>
      </c>
      <c r="AE19" s="54">
        <v>4.3025820000000001E-3</v>
      </c>
      <c r="AF19" s="54">
        <v>3.417149E-3</v>
      </c>
      <c r="AG19" s="54">
        <v>2.2635189999999999E-3</v>
      </c>
      <c r="AH19" s="54">
        <v>3.3951580000000001E-3</v>
      </c>
      <c r="AI19" s="54">
        <v>5.7247390000000004E-3</v>
      </c>
      <c r="AJ19" s="54">
        <v>4.484717E-3</v>
      </c>
      <c r="AK19" s="54">
        <v>5.6870690000000003E-3</v>
      </c>
      <c r="AL19" s="54">
        <v>3.360755E-3</v>
      </c>
      <c r="AM19" s="54">
        <v>3.3423509999999999E-3</v>
      </c>
      <c r="AN19" s="54">
        <v>4.6666759999999998E-3</v>
      </c>
      <c r="AO19" s="54">
        <v>3.715103E-3</v>
      </c>
      <c r="AP19" s="54">
        <v>3.3351969999999998E-3</v>
      </c>
      <c r="AQ19" s="54">
        <v>4.8809389999999999E-3</v>
      </c>
      <c r="AR19" s="54">
        <v>5.5893330000000001E-3</v>
      </c>
      <c r="AS19" s="54">
        <v>5.9988589999999996E-3</v>
      </c>
      <c r="AT19" s="54">
        <v>2.8041369999999999E-3</v>
      </c>
      <c r="AU19" s="54">
        <v>4.2758559999999998E-3</v>
      </c>
      <c r="AV19" s="54">
        <v>4.3460909999999998E-3</v>
      </c>
      <c r="AW19" s="54">
        <v>4.6053810000000004E-3</v>
      </c>
      <c r="AX19" s="54">
        <v>7.978733E-3</v>
      </c>
      <c r="AY19" s="54">
        <v>5.4790669999999998E-3</v>
      </c>
      <c r="AZ19" s="54">
        <v>4.2758839999999998E-3</v>
      </c>
      <c r="BA19" s="54">
        <v>4.1475150000000001E-3</v>
      </c>
      <c r="BB19" s="54">
        <v>3.8053150000000001E-3</v>
      </c>
      <c r="BC19" s="54">
        <v>3.5520579999999999E-3</v>
      </c>
      <c r="BD19" s="54">
        <v>4.3864189999999999E-3</v>
      </c>
      <c r="BE19" s="54">
        <v>4.4497069999999998E-3</v>
      </c>
      <c r="BF19" s="54">
        <v>2.7062079999999999E-3</v>
      </c>
      <c r="BG19" s="54">
        <v>3.0343060000000001E-3</v>
      </c>
      <c r="BH19" s="54">
        <v>4.1447869999999996E-3</v>
      </c>
      <c r="BI19" s="54">
        <v>4.2074479999999999E-3</v>
      </c>
      <c r="BJ19" s="54">
        <v>5.0474020000000003E-3</v>
      </c>
      <c r="BK19" s="54">
        <v>4.8575939999999998E-3</v>
      </c>
      <c r="BL19" s="54">
        <v>4.8994989999999999E-3</v>
      </c>
      <c r="BM19" s="54">
        <v>2.7561619999999999E-3</v>
      </c>
      <c r="BN19" s="54">
        <v>7.0293389999999999E-3</v>
      </c>
      <c r="BO19" s="54">
        <v>2.9627960000000002E-3</v>
      </c>
      <c r="BP19" s="54">
        <v>6.5731870000000003E-3</v>
      </c>
    </row>
    <row r="20" spans="1:68" x14ac:dyDescent="0.2">
      <c r="A20" s="54">
        <v>-28.659217877</v>
      </c>
      <c r="B20" s="54">
        <v>4.6448169999999999E-3</v>
      </c>
      <c r="C20" s="54">
        <v>2.589011E-3</v>
      </c>
      <c r="D20" s="54">
        <v>5.6224229999999997E-3</v>
      </c>
      <c r="E20" s="54">
        <v>5.0286610000000002E-3</v>
      </c>
      <c r="F20" s="54">
        <v>5.1427900000000004E-3</v>
      </c>
      <c r="G20" s="54">
        <v>4.8775550000000004E-3</v>
      </c>
      <c r="H20" s="54">
        <v>4.8639870000000002E-3</v>
      </c>
      <c r="I20" s="54">
        <v>6.2308850000000002E-3</v>
      </c>
      <c r="J20" s="54">
        <v>2.5460779999999998E-3</v>
      </c>
      <c r="K20" s="54">
        <v>8.4475669999999996E-3</v>
      </c>
      <c r="L20" s="54">
        <v>4.4819289999999999E-3</v>
      </c>
      <c r="M20" s="54">
        <v>5.3908949999999997E-3</v>
      </c>
      <c r="N20" s="54">
        <v>4.8946290000000002E-3</v>
      </c>
      <c r="O20" s="54">
        <v>4.8447730000000001E-3</v>
      </c>
      <c r="P20" s="54">
        <v>3.296233E-3</v>
      </c>
      <c r="Q20" s="54">
        <v>3.5963459999999998E-3</v>
      </c>
      <c r="R20" s="54">
        <v>4.945629E-3</v>
      </c>
      <c r="S20" s="54">
        <v>5.7984009999999999E-3</v>
      </c>
      <c r="T20" s="54">
        <v>3.2561529999999999E-3</v>
      </c>
      <c r="U20" s="54">
        <v>3.9307020000000003E-3</v>
      </c>
      <c r="V20" s="54">
        <v>4.7187640000000003E-3</v>
      </c>
      <c r="W20" s="54">
        <v>6.3708970000000004E-3</v>
      </c>
      <c r="X20" s="54">
        <v>7.5761400000000003E-3</v>
      </c>
      <c r="Y20" s="54">
        <v>3.5838900000000002E-3</v>
      </c>
      <c r="Z20" s="54">
        <v>5.1154210000000002E-3</v>
      </c>
      <c r="AA20" s="54">
        <v>3.3045990000000001E-3</v>
      </c>
      <c r="AB20" s="54">
        <v>5.3614229999999997E-3</v>
      </c>
      <c r="AC20" s="54">
        <v>4.2142789999999996E-3</v>
      </c>
      <c r="AD20" s="54">
        <v>6.6251160000000003E-3</v>
      </c>
      <c r="AE20" s="54">
        <v>4.4264020000000003E-3</v>
      </c>
      <c r="AF20" s="54">
        <v>3.8308819999999999E-3</v>
      </c>
      <c r="AG20" s="54">
        <v>2.9442180000000002E-3</v>
      </c>
      <c r="AH20" s="54">
        <v>3.4644229999999999E-3</v>
      </c>
      <c r="AI20" s="54">
        <v>5.7024629999999996E-3</v>
      </c>
      <c r="AJ20" s="54">
        <v>4.6574980000000004E-3</v>
      </c>
      <c r="AK20" s="54">
        <v>6.2354669999999997E-3</v>
      </c>
      <c r="AL20" s="54">
        <v>3.565665E-3</v>
      </c>
      <c r="AM20" s="54">
        <v>3.4746389999999999E-3</v>
      </c>
      <c r="AN20" s="54">
        <v>5.5093920000000001E-3</v>
      </c>
      <c r="AO20" s="54">
        <v>3.8226470000000002E-3</v>
      </c>
      <c r="AP20" s="54">
        <v>3.4558789999999998E-3</v>
      </c>
      <c r="AQ20" s="54">
        <v>4.8929830000000001E-3</v>
      </c>
      <c r="AR20" s="54">
        <v>4.9016880000000004E-3</v>
      </c>
      <c r="AS20" s="54">
        <v>5.662696E-3</v>
      </c>
      <c r="AT20" s="54">
        <v>2.722665E-3</v>
      </c>
      <c r="AU20" s="54">
        <v>5.194901E-3</v>
      </c>
      <c r="AV20" s="54">
        <v>4.5452180000000002E-3</v>
      </c>
      <c r="AW20" s="54">
        <v>4.710026E-3</v>
      </c>
      <c r="AX20" s="54">
        <v>7.8558010000000008E-3</v>
      </c>
      <c r="AY20" s="54">
        <v>5.0919600000000004E-3</v>
      </c>
      <c r="AZ20" s="54">
        <v>3.9640270000000002E-3</v>
      </c>
      <c r="BA20" s="54">
        <v>4.5093440000000002E-3</v>
      </c>
      <c r="BB20" s="54">
        <v>3.8762800000000002E-3</v>
      </c>
      <c r="BC20" s="54">
        <v>3.6468640000000001E-3</v>
      </c>
      <c r="BD20" s="54">
        <v>4.4101310000000003E-3</v>
      </c>
      <c r="BE20" s="54">
        <v>4.6937710000000002E-3</v>
      </c>
      <c r="BF20" s="54">
        <v>3.0060659999999999E-3</v>
      </c>
      <c r="BG20" s="54">
        <v>3.021148E-3</v>
      </c>
      <c r="BH20" s="54">
        <v>4.3416599999999998E-3</v>
      </c>
      <c r="BI20" s="54">
        <v>4.3013979999999997E-3</v>
      </c>
      <c r="BJ20" s="54">
        <v>5.2396960000000003E-3</v>
      </c>
      <c r="BK20" s="54">
        <v>5.1239149999999997E-3</v>
      </c>
      <c r="BL20" s="54">
        <v>5.1176349999999997E-3</v>
      </c>
      <c r="BM20" s="54">
        <v>3.140585E-3</v>
      </c>
      <c r="BN20" s="54">
        <v>7.5412559999999997E-3</v>
      </c>
      <c r="BO20" s="54">
        <v>3.0874549999999998E-3</v>
      </c>
      <c r="BP20" s="54">
        <v>7.8658259999999994E-3</v>
      </c>
    </row>
    <row r="21" spans="1:68" x14ac:dyDescent="0.2">
      <c r="A21" s="54">
        <v>-27.653631284999999</v>
      </c>
      <c r="B21" s="54">
        <v>5.0495430000000001E-3</v>
      </c>
      <c r="C21" s="54">
        <v>2.7211610000000002E-3</v>
      </c>
      <c r="D21" s="54">
        <v>4.3818750000000004E-3</v>
      </c>
      <c r="E21" s="54">
        <v>6.0508660000000002E-3</v>
      </c>
      <c r="F21" s="54">
        <v>4.9863499999999996E-3</v>
      </c>
      <c r="G21" s="54">
        <v>4.8951669999999997E-3</v>
      </c>
      <c r="H21" s="54">
        <v>4.6504179999999999E-3</v>
      </c>
      <c r="I21" s="54">
        <v>7.0395520000000001E-3</v>
      </c>
      <c r="J21" s="54">
        <v>2.443012E-3</v>
      </c>
      <c r="K21" s="54">
        <v>7.5163169999999998E-3</v>
      </c>
      <c r="L21" s="54">
        <v>4.8066189999999998E-3</v>
      </c>
      <c r="M21" s="54">
        <v>5.0132340000000001E-3</v>
      </c>
      <c r="N21" s="54">
        <v>5.122545E-3</v>
      </c>
      <c r="O21" s="54">
        <v>5.4028829999999998E-3</v>
      </c>
      <c r="P21" s="54">
        <v>3.6228520000000002E-3</v>
      </c>
      <c r="Q21" s="54">
        <v>4.2217089999999997E-3</v>
      </c>
      <c r="R21" s="54">
        <v>5.7830920000000001E-3</v>
      </c>
      <c r="S21" s="54">
        <v>5.9864690000000003E-3</v>
      </c>
      <c r="T21" s="54">
        <v>3.154418E-3</v>
      </c>
      <c r="U21" s="54">
        <v>4.0250640000000001E-3</v>
      </c>
      <c r="V21" s="54">
        <v>5.0188419999999999E-3</v>
      </c>
      <c r="W21" s="54">
        <v>6.3533089999999997E-3</v>
      </c>
      <c r="X21" s="54">
        <v>7.8692399999999996E-3</v>
      </c>
      <c r="Y21" s="54">
        <v>3.5911329999999998E-3</v>
      </c>
      <c r="Z21" s="54">
        <v>4.996337E-3</v>
      </c>
      <c r="AA21" s="54">
        <v>3.82074E-3</v>
      </c>
      <c r="AB21" s="54">
        <v>5.566456E-3</v>
      </c>
      <c r="AC21" s="54">
        <v>4.6223669999999996E-3</v>
      </c>
      <c r="AD21" s="54">
        <v>6.5328119999999998E-3</v>
      </c>
      <c r="AE21" s="54">
        <v>4.6625319999999996E-3</v>
      </c>
      <c r="AF21" s="54">
        <v>3.7657509999999999E-3</v>
      </c>
      <c r="AG21" s="54">
        <v>3.2709150000000001E-3</v>
      </c>
      <c r="AH21" s="54">
        <v>3.2690060000000001E-3</v>
      </c>
      <c r="AI21" s="54">
        <v>5.5638620000000001E-3</v>
      </c>
      <c r="AJ21" s="54">
        <v>5.2036770000000003E-3</v>
      </c>
      <c r="AK21" s="54">
        <v>5.9601200000000002E-3</v>
      </c>
      <c r="AL21" s="54">
        <v>3.47015E-3</v>
      </c>
      <c r="AM21" s="54">
        <v>3.3704799999999999E-3</v>
      </c>
      <c r="AN21" s="54">
        <v>5.852197E-3</v>
      </c>
      <c r="AO21" s="54">
        <v>3.7588029999999998E-3</v>
      </c>
      <c r="AP21" s="54">
        <v>3.5674470000000001E-3</v>
      </c>
      <c r="AQ21" s="54">
        <v>5.2130259999999999E-3</v>
      </c>
      <c r="AR21" s="54">
        <v>3.9251199999999998E-3</v>
      </c>
      <c r="AS21" s="54">
        <v>5.6332190000000001E-3</v>
      </c>
      <c r="AT21" s="54">
        <v>2.6717849999999999E-3</v>
      </c>
      <c r="AU21" s="54">
        <v>5.6804480000000003E-3</v>
      </c>
      <c r="AV21" s="54">
        <v>4.429522E-3</v>
      </c>
      <c r="AW21" s="54">
        <v>4.9215650000000001E-3</v>
      </c>
      <c r="AX21" s="54">
        <v>6.9926659999999998E-3</v>
      </c>
      <c r="AY21" s="54">
        <v>5.1190360000000004E-3</v>
      </c>
      <c r="AZ21" s="54">
        <v>3.8707799999999999E-3</v>
      </c>
      <c r="BA21" s="54">
        <v>4.6246150000000003E-3</v>
      </c>
      <c r="BB21" s="54">
        <v>4.3941709999999997E-3</v>
      </c>
      <c r="BC21" s="54">
        <v>3.7273800000000002E-3</v>
      </c>
      <c r="BD21" s="54">
        <v>3.962793E-3</v>
      </c>
      <c r="BE21" s="54">
        <v>5.3040919999999998E-3</v>
      </c>
      <c r="BF21" s="54">
        <v>3.1013999999999998E-3</v>
      </c>
      <c r="BG21" s="54">
        <v>3.4830460000000001E-3</v>
      </c>
      <c r="BH21" s="54">
        <v>4.8221510000000002E-3</v>
      </c>
      <c r="BI21" s="54">
        <v>4.2355450000000003E-3</v>
      </c>
      <c r="BJ21" s="54">
        <v>6.3201860000000002E-3</v>
      </c>
      <c r="BK21" s="54">
        <v>5.4417060000000001E-3</v>
      </c>
      <c r="BL21" s="54">
        <v>5.7014199999999996E-3</v>
      </c>
      <c r="BM21" s="54">
        <v>3.6744690000000001E-3</v>
      </c>
      <c r="BN21" s="54">
        <v>6.929869E-3</v>
      </c>
      <c r="BO21" s="54">
        <v>3.089231E-3</v>
      </c>
      <c r="BP21" s="54">
        <v>7.4216100000000004E-3</v>
      </c>
    </row>
    <row r="22" spans="1:68" x14ac:dyDescent="0.2">
      <c r="A22" s="54">
        <v>-26.648044692999999</v>
      </c>
      <c r="B22" s="54">
        <v>5.481156E-3</v>
      </c>
      <c r="C22" s="54">
        <v>2.9626510000000002E-3</v>
      </c>
      <c r="D22" s="54">
        <v>4.7980310000000003E-3</v>
      </c>
      <c r="E22" s="54">
        <v>5.9986010000000001E-3</v>
      </c>
      <c r="F22" s="54">
        <v>5.1228189999999998E-3</v>
      </c>
      <c r="G22" s="54">
        <v>5.1134580000000004E-3</v>
      </c>
      <c r="H22" s="54">
        <v>5.610149E-3</v>
      </c>
      <c r="I22" s="54">
        <v>8.0601570000000001E-3</v>
      </c>
      <c r="J22" s="54">
        <v>2.8322209999999998E-3</v>
      </c>
      <c r="K22" s="54">
        <v>7.8936979999999993E-3</v>
      </c>
      <c r="L22" s="54">
        <v>5.329421E-3</v>
      </c>
      <c r="M22" s="54">
        <v>5.7898489999999997E-3</v>
      </c>
      <c r="N22" s="54">
        <v>5.2468269999999999E-3</v>
      </c>
      <c r="O22" s="54">
        <v>6.1574669999999998E-3</v>
      </c>
      <c r="P22" s="54">
        <v>3.815195E-3</v>
      </c>
      <c r="Q22" s="54">
        <v>4.6988630000000002E-3</v>
      </c>
      <c r="R22" s="54">
        <v>5.3699079999999996E-3</v>
      </c>
      <c r="S22" s="54">
        <v>6.3015240000000002E-3</v>
      </c>
      <c r="T22" s="54">
        <v>3.085221E-3</v>
      </c>
      <c r="U22" s="54">
        <v>4.1314309999999996E-3</v>
      </c>
      <c r="V22" s="54">
        <v>5.3631260000000002E-3</v>
      </c>
      <c r="W22" s="54">
        <v>7.0869590000000003E-3</v>
      </c>
      <c r="X22" s="54">
        <v>7.4759340000000001E-3</v>
      </c>
      <c r="Y22" s="54">
        <v>3.822944E-3</v>
      </c>
      <c r="Z22" s="54">
        <v>4.962864E-3</v>
      </c>
      <c r="AA22" s="54">
        <v>4.8649929999999997E-3</v>
      </c>
      <c r="AB22" s="54">
        <v>6.0465650000000003E-3</v>
      </c>
      <c r="AC22" s="54">
        <v>4.4043179999999999E-3</v>
      </c>
      <c r="AD22" s="54">
        <v>7.0843850000000003E-3</v>
      </c>
      <c r="AE22" s="54">
        <v>4.9456320000000002E-3</v>
      </c>
      <c r="AF22" s="54">
        <v>3.887335E-3</v>
      </c>
      <c r="AG22" s="54">
        <v>3.482607E-3</v>
      </c>
      <c r="AH22" s="54">
        <v>2.979046E-3</v>
      </c>
      <c r="AI22" s="54">
        <v>5.3948720000000002E-3</v>
      </c>
      <c r="AJ22" s="54">
        <v>6.0593560000000001E-3</v>
      </c>
      <c r="AK22" s="54">
        <v>5.4758510000000003E-3</v>
      </c>
      <c r="AL22" s="54">
        <v>3.8555600000000001E-3</v>
      </c>
      <c r="AM22" s="54">
        <v>3.7242070000000002E-3</v>
      </c>
      <c r="AN22" s="54">
        <v>6.5645039999999997E-3</v>
      </c>
      <c r="AO22" s="54">
        <v>3.863577E-3</v>
      </c>
      <c r="AP22" s="54">
        <v>3.899554E-3</v>
      </c>
      <c r="AQ22" s="54">
        <v>5.9181490000000002E-3</v>
      </c>
      <c r="AR22" s="54">
        <v>3.7583569999999999E-3</v>
      </c>
      <c r="AS22" s="54">
        <v>6.164503E-3</v>
      </c>
      <c r="AT22" s="54">
        <v>2.9474179999999998E-3</v>
      </c>
      <c r="AU22" s="54">
        <v>5.6808850000000001E-3</v>
      </c>
      <c r="AV22" s="54">
        <v>4.9026190000000004E-3</v>
      </c>
      <c r="AW22" s="54">
        <v>4.9802739999999998E-3</v>
      </c>
      <c r="AX22" s="54">
        <v>6.7286710000000003E-3</v>
      </c>
      <c r="AY22" s="54">
        <v>5.2653630000000003E-3</v>
      </c>
      <c r="AZ22" s="54">
        <v>4.728561E-3</v>
      </c>
      <c r="BA22" s="54">
        <v>4.2259639999999996E-3</v>
      </c>
      <c r="BB22" s="54">
        <v>4.8668419999999997E-3</v>
      </c>
      <c r="BC22" s="54">
        <v>4.2112240000000004E-3</v>
      </c>
      <c r="BD22" s="54">
        <v>4.4586249999999999E-3</v>
      </c>
      <c r="BE22" s="54">
        <v>4.5034339999999997E-3</v>
      </c>
      <c r="BF22" s="54">
        <v>3.5807040000000001E-3</v>
      </c>
      <c r="BG22" s="54">
        <v>3.7710450000000002E-3</v>
      </c>
      <c r="BH22" s="54">
        <v>5.4147279999999997E-3</v>
      </c>
      <c r="BI22" s="54">
        <v>4.2006869999999998E-3</v>
      </c>
      <c r="BJ22" s="54">
        <v>6.5295919999999999E-3</v>
      </c>
      <c r="BK22" s="54">
        <v>6.8871399999999999E-3</v>
      </c>
      <c r="BL22" s="54">
        <v>5.9779719999999998E-3</v>
      </c>
      <c r="BM22" s="54">
        <v>3.965489E-3</v>
      </c>
      <c r="BN22" s="54">
        <v>7.788662E-3</v>
      </c>
      <c r="BO22" s="54">
        <v>3.145512E-3</v>
      </c>
      <c r="BP22" s="54">
        <v>7.3293170000000001E-3</v>
      </c>
    </row>
    <row r="23" spans="1:68" x14ac:dyDescent="0.2">
      <c r="A23" s="54">
        <v>-25.642458100999999</v>
      </c>
      <c r="B23" s="54">
        <v>5.6638740000000002E-3</v>
      </c>
      <c r="C23" s="54">
        <v>2.9238369999999999E-3</v>
      </c>
      <c r="D23" s="54">
        <v>5.378145E-3</v>
      </c>
      <c r="E23" s="54">
        <v>5.8981789999999999E-3</v>
      </c>
      <c r="F23" s="54">
        <v>4.9630639999999997E-3</v>
      </c>
      <c r="G23" s="54">
        <v>4.9177320000000002E-3</v>
      </c>
      <c r="H23" s="54">
        <v>4.6373810000000003E-3</v>
      </c>
      <c r="I23" s="54">
        <v>8.4469490000000005E-3</v>
      </c>
      <c r="J23" s="54">
        <v>2.2998879999999999E-3</v>
      </c>
      <c r="K23" s="54">
        <v>5.996403E-3</v>
      </c>
      <c r="L23" s="54">
        <v>5.4421280000000001E-3</v>
      </c>
      <c r="M23" s="54">
        <v>4.3608359999999999E-3</v>
      </c>
      <c r="N23" s="54">
        <v>4.7025950000000004E-3</v>
      </c>
      <c r="O23" s="54">
        <v>6.391763E-3</v>
      </c>
      <c r="P23" s="54">
        <v>3.7503020000000001E-3</v>
      </c>
      <c r="Q23" s="54">
        <v>4.6736099999999999E-3</v>
      </c>
      <c r="R23" s="54">
        <v>6.0602499999999997E-3</v>
      </c>
      <c r="S23" s="54">
        <v>5.9031769999999999E-3</v>
      </c>
      <c r="T23" s="54">
        <v>3.061359E-3</v>
      </c>
      <c r="U23" s="54">
        <v>3.9845169999999999E-3</v>
      </c>
      <c r="V23" s="54">
        <v>4.8410750000000002E-3</v>
      </c>
      <c r="W23" s="54">
        <v>7.5166759999999999E-3</v>
      </c>
      <c r="X23" s="54">
        <v>7.1472389999999997E-3</v>
      </c>
      <c r="Y23" s="54">
        <v>4.0086660000000001E-3</v>
      </c>
      <c r="Z23" s="54">
        <v>4.3448209999999996E-3</v>
      </c>
      <c r="AA23" s="54">
        <v>4.7369839999999996E-3</v>
      </c>
      <c r="AB23" s="54">
        <v>6.5949310000000001E-3</v>
      </c>
      <c r="AC23" s="54">
        <v>4.2667970000000001E-3</v>
      </c>
      <c r="AD23" s="54">
        <v>7.1787309999999998E-3</v>
      </c>
      <c r="AE23" s="54">
        <v>4.6150109999999996E-3</v>
      </c>
      <c r="AF23" s="54">
        <v>4.1734620000000002E-3</v>
      </c>
      <c r="AG23" s="54">
        <v>2.3885389999999999E-3</v>
      </c>
      <c r="AH23" s="54">
        <v>3.1051310000000001E-3</v>
      </c>
      <c r="AI23" s="54">
        <v>5.358954E-3</v>
      </c>
      <c r="AJ23" s="54">
        <v>6.297576E-3</v>
      </c>
      <c r="AK23" s="54">
        <v>7.0091390000000002E-3</v>
      </c>
      <c r="AL23" s="54">
        <v>3.249685E-3</v>
      </c>
      <c r="AM23" s="54">
        <v>3.2409349999999999E-3</v>
      </c>
      <c r="AN23" s="54">
        <v>7.2586669999999999E-3</v>
      </c>
      <c r="AO23" s="54">
        <v>4.1155660000000002E-3</v>
      </c>
      <c r="AP23" s="54">
        <v>3.7370770000000001E-3</v>
      </c>
      <c r="AQ23" s="54">
        <v>6.5953540000000003E-3</v>
      </c>
      <c r="AR23" s="54">
        <v>4.2227059999999997E-3</v>
      </c>
      <c r="AS23" s="54">
        <v>6.0995249999999997E-3</v>
      </c>
      <c r="AT23" s="54">
        <v>2.9143319999999999E-3</v>
      </c>
      <c r="AU23" s="54">
        <v>4.6099899999999996E-3</v>
      </c>
      <c r="AV23" s="54">
        <v>4.9397340000000003E-3</v>
      </c>
      <c r="AW23" s="54">
        <v>4.9597340000000004E-3</v>
      </c>
      <c r="AX23" s="54">
        <v>6.2970880000000002E-3</v>
      </c>
      <c r="AY23" s="54">
        <v>4.9584900000000003E-3</v>
      </c>
      <c r="AZ23" s="54">
        <v>4.8762060000000001E-3</v>
      </c>
      <c r="BA23" s="54">
        <v>4.2835970000000001E-3</v>
      </c>
      <c r="BB23" s="54">
        <v>4.9630179999999996E-3</v>
      </c>
      <c r="BC23" s="54">
        <v>4.5996850000000001E-3</v>
      </c>
      <c r="BD23" s="54">
        <v>4.6139670000000001E-3</v>
      </c>
      <c r="BE23" s="54">
        <v>4.9286970000000001E-3</v>
      </c>
      <c r="BF23" s="54">
        <v>3.3297859999999999E-3</v>
      </c>
      <c r="BG23" s="54">
        <v>4.1380330000000002E-3</v>
      </c>
      <c r="BH23" s="54">
        <v>5.6454440000000003E-3</v>
      </c>
      <c r="BI23" s="54">
        <v>4.5143630000000004E-3</v>
      </c>
      <c r="BJ23" s="54">
        <v>6.2493130000000003E-3</v>
      </c>
      <c r="BK23" s="54">
        <v>6.9051759999999998E-3</v>
      </c>
      <c r="BL23" s="54">
        <v>6.0560320000000003E-3</v>
      </c>
      <c r="BM23" s="54">
        <v>3.7322599999999998E-3</v>
      </c>
      <c r="BN23" s="54">
        <v>7.7650430000000001E-3</v>
      </c>
      <c r="BO23" s="54">
        <v>3.0628019999999999E-3</v>
      </c>
      <c r="BP23" s="54">
        <v>8.4393760000000002E-3</v>
      </c>
    </row>
    <row r="24" spans="1:68" x14ac:dyDescent="0.2">
      <c r="A24" s="54">
        <v>-24.636871507999999</v>
      </c>
      <c r="B24" s="54">
        <v>6.0137020000000001E-3</v>
      </c>
      <c r="C24" s="54">
        <v>3.0739589999999998E-3</v>
      </c>
      <c r="D24" s="54">
        <v>5.4767110000000004E-3</v>
      </c>
      <c r="E24" s="54">
        <v>6.2152939999999997E-3</v>
      </c>
      <c r="F24" s="54">
        <v>5.4574640000000004E-3</v>
      </c>
      <c r="G24" s="54">
        <v>5.4158380000000001E-3</v>
      </c>
      <c r="H24" s="54">
        <v>5.2859229999999997E-3</v>
      </c>
      <c r="I24" s="54">
        <v>9.0364299999999998E-3</v>
      </c>
      <c r="J24" s="54">
        <v>2.3746589999999999E-3</v>
      </c>
      <c r="K24" s="54">
        <v>6.5219229999999998E-3</v>
      </c>
      <c r="L24" s="54">
        <v>5.8428259999999997E-3</v>
      </c>
      <c r="M24" s="54">
        <v>4.8631949999999998E-3</v>
      </c>
      <c r="N24" s="54">
        <v>4.739002E-3</v>
      </c>
      <c r="O24" s="54">
        <v>6.7430700000000003E-3</v>
      </c>
      <c r="P24" s="54">
        <v>3.723587E-3</v>
      </c>
      <c r="Q24" s="54">
        <v>4.5122080000000002E-3</v>
      </c>
      <c r="R24" s="54">
        <v>6.1139599999999999E-3</v>
      </c>
      <c r="S24" s="54">
        <v>5.9757609999999996E-3</v>
      </c>
      <c r="T24" s="54">
        <v>3.400283E-3</v>
      </c>
      <c r="U24" s="54">
        <v>4.2110689999999996E-3</v>
      </c>
      <c r="V24" s="54">
        <v>5.0906429999999997E-3</v>
      </c>
      <c r="W24" s="54">
        <v>7.4857500000000002E-3</v>
      </c>
      <c r="X24" s="54">
        <v>7.1248819999999999E-3</v>
      </c>
      <c r="Y24" s="54">
        <v>4.5763890000000002E-3</v>
      </c>
      <c r="Z24" s="54">
        <v>4.2904579999999996E-3</v>
      </c>
      <c r="AA24" s="54">
        <v>4.5916480000000003E-3</v>
      </c>
      <c r="AB24" s="54">
        <v>7.6245840000000002E-3</v>
      </c>
      <c r="AC24" s="54">
        <v>3.9947259999999997E-3</v>
      </c>
      <c r="AD24" s="54">
        <v>7.3987790000000003E-3</v>
      </c>
      <c r="AE24" s="54">
        <v>4.856282E-3</v>
      </c>
      <c r="AF24" s="54">
        <v>5.0547860000000003E-3</v>
      </c>
      <c r="AG24" s="54">
        <v>3.1685989999999998E-3</v>
      </c>
      <c r="AH24" s="54">
        <v>3.5344600000000001E-3</v>
      </c>
      <c r="AI24" s="54">
        <v>5.3866610000000001E-3</v>
      </c>
      <c r="AJ24" s="54">
        <v>7.0305710000000002E-3</v>
      </c>
      <c r="AK24" s="54">
        <v>8.925456E-3</v>
      </c>
      <c r="AL24" s="54">
        <v>3.5567799999999998E-3</v>
      </c>
      <c r="AM24" s="54">
        <v>3.5882990000000001E-3</v>
      </c>
      <c r="AN24" s="54">
        <v>8.0009950000000003E-3</v>
      </c>
      <c r="AO24" s="54">
        <v>4.5264579999999997E-3</v>
      </c>
      <c r="AP24" s="54">
        <v>4.0975070000000002E-3</v>
      </c>
      <c r="AQ24" s="54">
        <v>7.5671219999999999E-3</v>
      </c>
      <c r="AR24" s="54">
        <v>4.8408890000000001E-3</v>
      </c>
      <c r="AS24" s="54">
        <v>6.5304509999999996E-3</v>
      </c>
      <c r="AT24" s="54">
        <v>3.185893E-3</v>
      </c>
      <c r="AU24" s="54">
        <v>4.1892769999999999E-3</v>
      </c>
      <c r="AV24" s="54">
        <v>5.2773960000000002E-3</v>
      </c>
      <c r="AW24" s="54">
        <v>4.9097059999999998E-3</v>
      </c>
      <c r="AX24" s="54">
        <v>6.0441189999999997E-3</v>
      </c>
      <c r="AY24" s="54">
        <v>4.5508629999999996E-3</v>
      </c>
      <c r="AZ24" s="54">
        <v>5.00966E-3</v>
      </c>
      <c r="BA24" s="54">
        <v>4.666969E-3</v>
      </c>
      <c r="BB24" s="54">
        <v>5.4617119999999996E-3</v>
      </c>
      <c r="BC24" s="54">
        <v>5.0182159999999998E-3</v>
      </c>
      <c r="BD24" s="54">
        <v>4.6040780000000002E-3</v>
      </c>
      <c r="BE24" s="54">
        <v>5.4741199999999999E-3</v>
      </c>
      <c r="BF24" s="54">
        <v>3.9130140000000002E-3</v>
      </c>
      <c r="BG24" s="54">
        <v>4.2307380000000004E-3</v>
      </c>
      <c r="BH24" s="54">
        <v>6.1559520000000001E-3</v>
      </c>
      <c r="BI24" s="54">
        <v>5.1961469999999999E-3</v>
      </c>
      <c r="BJ24" s="54">
        <v>6.0567529999999998E-3</v>
      </c>
      <c r="BK24" s="54">
        <v>6.5579159999999996E-3</v>
      </c>
      <c r="BL24" s="54">
        <v>5.8580949999999998E-3</v>
      </c>
      <c r="BM24" s="54">
        <v>3.5650579999999999E-3</v>
      </c>
      <c r="BN24" s="54">
        <v>7.3888679999999998E-3</v>
      </c>
      <c r="BO24" s="54">
        <v>3.1593609999999999E-3</v>
      </c>
      <c r="BP24" s="54">
        <v>8.87896E-3</v>
      </c>
    </row>
    <row r="25" spans="1:68" x14ac:dyDescent="0.2">
      <c r="A25" s="54">
        <v>-23.631284915999998</v>
      </c>
      <c r="B25" s="54">
        <v>6.8940030000000001E-3</v>
      </c>
      <c r="C25" s="54">
        <v>3.2219760000000001E-3</v>
      </c>
      <c r="D25" s="54">
        <v>5.7007079999999996E-3</v>
      </c>
      <c r="E25" s="54">
        <v>6.8129729999999999E-3</v>
      </c>
      <c r="F25" s="54">
        <v>5.8092159999999999E-3</v>
      </c>
      <c r="G25" s="54">
        <v>5.6840010000000002E-3</v>
      </c>
      <c r="H25" s="54">
        <v>5.7590840000000003E-3</v>
      </c>
      <c r="I25" s="54">
        <v>8.9888889999999999E-3</v>
      </c>
      <c r="J25" s="54">
        <v>2.2937169999999998E-3</v>
      </c>
      <c r="K25" s="54">
        <v>6.3592850000000001E-3</v>
      </c>
      <c r="L25" s="54">
        <v>6.4381960000000002E-3</v>
      </c>
      <c r="M25" s="54">
        <v>6.2052740000000002E-3</v>
      </c>
      <c r="N25" s="54">
        <v>4.96672E-3</v>
      </c>
      <c r="O25" s="54">
        <v>6.1010689999999998E-3</v>
      </c>
      <c r="P25" s="54">
        <v>4.1388320000000003E-3</v>
      </c>
      <c r="Q25" s="54">
        <v>4.873891E-3</v>
      </c>
      <c r="R25" s="54">
        <v>6.4429960000000003E-3</v>
      </c>
      <c r="S25" s="54">
        <v>6.4650339999999997E-3</v>
      </c>
      <c r="T25" s="54">
        <v>3.7633459999999999E-3</v>
      </c>
      <c r="U25" s="54">
        <v>4.4836700000000004E-3</v>
      </c>
      <c r="V25" s="54">
        <v>5.7324460000000004E-3</v>
      </c>
      <c r="W25" s="54">
        <v>7.7491840000000001E-3</v>
      </c>
      <c r="X25" s="54">
        <v>6.69784E-3</v>
      </c>
      <c r="Y25" s="54">
        <v>5.1694810000000001E-3</v>
      </c>
      <c r="Z25" s="54">
        <v>4.2987160000000002E-3</v>
      </c>
      <c r="AA25" s="54">
        <v>4.7370939999999999E-3</v>
      </c>
      <c r="AB25" s="54">
        <v>8.5278760000000002E-3</v>
      </c>
      <c r="AC25" s="54">
        <v>4.396985E-3</v>
      </c>
      <c r="AD25" s="54">
        <v>8.864004E-3</v>
      </c>
      <c r="AE25" s="54">
        <v>5.0710249999999998E-3</v>
      </c>
      <c r="AF25" s="54">
        <v>4.9715339999999997E-3</v>
      </c>
      <c r="AG25" s="54">
        <v>3.8209020000000002E-3</v>
      </c>
      <c r="AH25" s="54">
        <v>3.6886689999999999E-3</v>
      </c>
      <c r="AI25" s="54">
        <v>4.9160840000000003E-3</v>
      </c>
      <c r="AJ25" s="54">
        <v>6.682131E-3</v>
      </c>
      <c r="AK25" s="54">
        <v>8.2551389999999999E-3</v>
      </c>
      <c r="AL25" s="54">
        <v>3.7070110000000001E-3</v>
      </c>
      <c r="AM25" s="54">
        <v>3.5260109999999999E-3</v>
      </c>
      <c r="AN25" s="54">
        <v>8.6142249999999997E-3</v>
      </c>
      <c r="AO25" s="54">
        <v>4.6669600000000004E-3</v>
      </c>
      <c r="AP25" s="54">
        <v>4.1648479999999996E-3</v>
      </c>
      <c r="AQ25" s="54">
        <v>8.471414E-3</v>
      </c>
      <c r="AR25" s="54">
        <v>4.8205720000000004E-3</v>
      </c>
      <c r="AS25" s="54">
        <v>6.5565220000000004E-3</v>
      </c>
      <c r="AT25" s="54">
        <v>3.410953E-3</v>
      </c>
      <c r="AU25" s="54">
        <v>4.3205250000000004E-3</v>
      </c>
      <c r="AV25" s="54">
        <v>5.5403429999999997E-3</v>
      </c>
      <c r="AW25" s="54">
        <v>5.309612E-3</v>
      </c>
      <c r="AX25" s="54">
        <v>5.8284390000000004E-3</v>
      </c>
      <c r="AY25" s="54">
        <v>4.4356810000000003E-3</v>
      </c>
      <c r="AZ25" s="54">
        <v>4.8069419999999998E-3</v>
      </c>
      <c r="BA25" s="54">
        <v>4.528593E-3</v>
      </c>
      <c r="BB25" s="54">
        <v>5.3475440000000001E-3</v>
      </c>
      <c r="BC25" s="54">
        <v>4.8922030000000003E-3</v>
      </c>
      <c r="BD25" s="54">
        <v>4.8733309999999998E-3</v>
      </c>
      <c r="BE25" s="54">
        <v>5.7599360000000002E-3</v>
      </c>
      <c r="BF25" s="54">
        <v>4.2795680000000001E-3</v>
      </c>
      <c r="BG25" s="54">
        <v>4.1786599999999998E-3</v>
      </c>
      <c r="BH25" s="54">
        <v>6.6660529999999999E-3</v>
      </c>
      <c r="BI25" s="54">
        <v>5.4665240000000004E-3</v>
      </c>
      <c r="BJ25" s="54">
        <v>6.0902860000000003E-3</v>
      </c>
      <c r="BK25" s="54">
        <v>6.68529E-3</v>
      </c>
      <c r="BL25" s="54">
        <v>6.3706520000000001E-3</v>
      </c>
      <c r="BM25" s="54">
        <v>3.5816860000000002E-3</v>
      </c>
      <c r="BN25" s="54">
        <v>7.8664689999999992E-3</v>
      </c>
      <c r="BO25" s="54">
        <v>3.2909089999999998E-3</v>
      </c>
      <c r="BP25" s="54">
        <v>9.6832120000000001E-3</v>
      </c>
    </row>
    <row r="26" spans="1:68" x14ac:dyDescent="0.2">
      <c r="A26" s="54">
        <v>-22.625698323999998</v>
      </c>
      <c r="B26" s="54">
        <v>7.7434449999999998E-3</v>
      </c>
      <c r="C26" s="54">
        <v>3.440256E-3</v>
      </c>
      <c r="D26" s="54">
        <v>5.9769719999999997E-3</v>
      </c>
      <c r="E26" s="54">
        <v>7.0645289999999999E-3</v>
      </c>
      <c r="F26" s="54">
        <v>5.5481940000000002E-3</v>
      </c>
      <c r="G26" s="54">
        <v>5.7059290000000002E-3</v>
      </c>
      <c r="H26" s="54">
        <v>5.7779449999999996E-3</v>
      </c>
      <c r="I26" s="54">
        <v>8.7510620000000004E-3</v>
      </c>
      <c r="J26" s="54">
        <v>2.1837950000000001E-3</v>
      </c>
      <c r="K26" s="54">
        <v>5.9450079999999999E-3</v>
      </c>
      <c r="L26" s="54">
        <v>6.8383710000000002E-3</v>
      </c>
      <c r="M26" s="54">
        <v>7.525744E-3</v>
      </c>
      <c r="N26" s="54">
        <v>4.9841099999999999E-3</v>
      </c>
      <c r="O26" s="54">
        <v>5.5563540000000003E-3</v>
      </c>
      <c r="P26" s="54">
        <v>4.3600920000000003E-3</v>
      </c>
      <c r="Q26" s="54">
        <v>5.337479E-3</v>
      </c>
      <c r="R26" s="54">
        <v>6.7174160000000004E-3</v>
      </c>
      <c r="S26" s="54">
        <v>8.093388E-3</v>
      </c>
      <c r="T26" s="54">
        <v>3.518293E-3</v>
      </c>
      <c r="U26" s="54">
        <v>4.4961030000000004E-3</v>
      </c>
      <c r="V26" s="54">
        <v>5.7168319999999998E-3</v>
      </c>
      <c r="W26" s="54">
        <v>8.2596409999999999E-3</v>
      </c>
      <c r="X26" s="54">
        <v>6.8047130000000004E-3</v>
      </c>
      <c r="Y26" s="54">
        <v>5.3066650000000003E-3</v>
      </c>
      <c r="Z26" s="54">
        <v>4.6927640000000003E-3</v>
      </c>
      <c r="AA26" s="54">
        <v>4.8382E-3</v>
      </c>
      <c r="AB26" s="54">
        <v>9.8370539999999996E-3</v>
      </c>
      <c r="AC26" s="54">
        <v>4.3261530000000001E-3</v>
      </c>
      <c r="AD26" s="54">
        <v>1.0365754E-2</v>
      </c>
      <c r="AE26" s="54">
        <v>5.2949240000000003E-3</v>
      </c>
      <c r="AF26" s="54">
        <v>4.8105750000000001E-3</v>
      </c>
      <c r="AG26" s="54">
        <v>4.0009570000000003E-3</v>
      </c>
      <c r="AH26" s="54">
        <v>3.3572799999999998E-3</v>
      </c>
      <c r="AI26" s="54">
        <v>4.6393229999999999E-3</v>
      </c>
      <c r="AJ26" s="54">
        <v>6.2963610000000003E-3</v>
      </c>
      <c r="AK26" s="54">
        <v>7.8867669999999994E-3</v>
      </c>
      <c r="AL26" s="54">
        <v>3.9921069999999999E-3</v>
      </c>
      <c r="AM26" s="54">
        <v>3.6204459999999998E-3</v>
      </c>
      <c r="AN26" s="54">
        <v>9.9860629999999999E-3</v>
      </c>
      <c r="AO26" s="54">
        <v>4.6564950000000001E-3</v>
      </c>
      <c r="AP26" s="54">
        <v>4.3026210000000004E-3</v>
      </c>
      <c r="AQ26" s="54">
        <v>9.4981530000000005E-3</v>
      </c>
      <c r="AR26" s="54">
        <v>4.9904579999999997E-3</v>
      </c>
      <c r="AS26" s="54">
        <v>7.1411979999999996E-3</v>
      </c>
      <c r="AT26" s="54">
        <v>3.6813929999999998E-3</v>
      </c>
      <c r="AU26" s="54">
        <v>4.8042400000000004E-3</v>
      </c>
      <c r="AV26" s="54">
        <v>5.7335720000000001E-3</v>
      </c>
      <c r="AW26" s="54">
        <v>5.7735379999999999E-3</v>
      </c>
      <c r="AX26" s="54">
        <v>6.1934429999999999E-3</v>
      </c>
      <c r="AY26" s="54">
        <v>4.7376320000000003E-3</v>
      </c>
      <c r="AZ26" s="54">
        <v>4.5076930000000001E-3</v>
      </c>
      <c r="BA26" s="54">
        <v>4.6045779999999998E-3</v>
      </c>
      <c r="BB26" s="54">
        <v>4.9938370000000001E-3</v>
      </c>
      <c r="BC26" s="54">
        <v>4.9594549999999998E-3</v>
      </c>
      <c r="BD26" s="54">
        <v>5.0426469999999999E-3</v>
      </c>
      <c r="BE26" s="54">
        <v>5.8672439999999998E-3</v>
      </c>
      <c r="BF26" s="54">
        <v>4.6489890000000001E-3</v>
      </c>
      <c r="BG26" s="54">
        <v>4.3838590000000004E-3</v>
      </c>
      <c r="BH26" s="54">
        <v>7.2556299999999999E-3</v>
      </c>
      <c r="BI26" s="54">
        <v>5.1882769999999998E-3</v>
      </c>
      <c r="BJ26" s="54">
        <v>6.6852029999999998E-3</v>
      </c>
      <c r="BK26" s="54">
        <v>6.9332600000000001E-3</v>
      </c>
      <c r="BL26" s="54">
        <v>6.3998850000000001E-3</v>
      </c>
      <c r="BM26" s="54">
        <v>4.0359599999999999E-3</v>
      </c>
      <c r="BN26" s="54">
        <v>7.8706769999999995E-3</v>
      </c>
      <c r="BO26" s="54">
        <v>3.67528E-3</v>
      </c>
      <c r="BP26" s="54">
        <v>8.4952010000000008E-3</v>
      </c>
    </row>
    <row r="27" spans="1:68" x14ac:dyDescent="0.2">
      <c r="A27" s="54">
        <v>-21.620111732000002</v>
      </c>
      <c r="B27" s="54">
        <v>7.6191410000000003E-3</v>
      </c>
      <c r="C27" s="54">
        <v>3.7769040000000002E-3</v>
      </c>
      <c r="D27" s="54">
        <v>6.9027589999999996E-3</v>
      </c>
      <c r="E27" s="54">
        <v>7.3951529999999998E-3</v>
      </c>
      <c r="F27" s="54">
        <v>5.5030740000000002E-3</v>
      </c>
      <c r="G27" s="54">
        <v>6.1839929999999996E-3</v>
      </c>
      <c r="H27" s="54">
        <v>6.4944149999999999E-3</v>
      </c>
      <c r="I27" s="54">
        <v>8.7806619999999998E-3</v>
      </c>
      <c r="J27" s="54">
        <v>2.3820209999999998E-3</v>
      </c>
      <c r="K27" s="54">
        <v>6.1162300000000003E-3</v>
      </c>
      <c r="L27" s="54">
        <v>7.268699E-3</v>
      </c>
      <c r="M27" s="54">
        <v>1.0468256E-2</v>
      </c>
      <c r="N27" s="54">
        <v>5.0129060000000001E-3</v>
      </c>
      <c r="O27" s="54">
        <v>6.061215E-3</v>
      </c>
      <c r="P27" s="54">
        <v>4.7772300000000004E-3</v>
      </c>
      <c r="Q27" s="54">
        <v>5.833853E-3</v>
      </c>
      <c r="R27" s="54">
        <v>6.6444570000000003E-3</v>
      </c>
      <c r="S27" s="54">
        <v>9.177536E-3</v>
      </c>
      <c r="T27" s="54">
        <v>3.203815E-3</v>
      </c>
      <c r="U27" s="54">
        <v>4.239273E-3</v>
      </c>
      <c r="V27" s="54">
        <v>5.7008950000000001E-3</v>
      </c>
      <c r="W27" s="54">
        <v>9.7325629999999996E-3</v>
      </c>
      <c r="X27" s="54">
        <v>6.3077469999999998E-3</v>
      </c>
      <c r="Y27" s="54">
        <v>5.7701489999999996E-3</v>
      </c>
      <c r="Z27" s="54">
        <v>4.7451220000000001E-3</v>
      </c>
      <c r="AA27" s="54">
        <v>5.3620539999999998E-3</v>
      </c>
      <c r="AB27" s="54">
        <v>1.0708008E-2</v>
      </c>
      <c r="AC27" s="54">
        <v>4.2794310000000002E-3</v>
      </c>
      <c r="AD27" s="54">
        <v>1.0516144999999999E-2</v>
      </c>
      <c r="AE27" s="54">
        <v>5.5755960000000004E-3</v>
      </c>
      <c r="AF27" s="54">
        <v>5.8357440000000003E-3</v>
      </c>
      <c r="AG27" s="54">
        <v>3.8086779999999998E-3</v>
      </c>
      <c r="AH27" s="54">
        <v>3.3285799999999998E-3</v>
      </c>
      <c r="AI27" s="54">
        <v>4.4108439999999997E-3</v>
      </c>
      <c r="AJ27" s="54">
        <v>7.5670479999999998E-3</v>
      </c>
      <c r="AK27" s="54">
        <v>9.5593280000000006E-3</v>
      </c>
      <c r="AL27" s="54">
        <v>4.435507E-3</v>
      </c>
      <c r="AM27" s="54">
        <v>3.6241939999999999E-3</v>
      </c>
      <c r="AN27" s="54">
        <v>1.1531364000000001E-2</v>
      </c>
      <c r="AO27" s="54">
        <v>4.6647559999999999E-3</v>
      </c>
      <c r="AP27" s="54">
        <v>4.41085E-3</v>
      </c>
      <c r="AQ27" s="54">
        <v>1.0544619E-2</v>
      </c>
      <c r="AR27" s="54">
        <v>4.8032170000000003E-3</v>
      </c>
      <c r="AS27" s="54">
        <v>7.3635669999999997E-3</v>
      </c>
      <c r="AT27" s="54">
        <v>4.0058430000000003E-3</v>
      </c>
      <c r="AU27" s="54">
        <v>5.6607699999999999E-3</v>
      </c>
      <c r="AV27" s="54">
        <v>6.1251049999999996E-3</v>
      </c>
      <c r="AW27" s="54">
        <v>6.0761790000000001E-3</v>
      </c>
      <c r="AX27" s="54">
        <v>6.1463380000000003E-3</v>
      </c>
      <c r="AY27" s="54">
        <v>5.0463080000000002E-3</v>
      </c>
      <c r="AZ27" s="54">
        <v>4.8210279999999998E-3</v>
      </c>
      <c r="BA27" s="54">
        <v>4.8125199999999998E-3</v>
      </c>
      <c r="BB27" s="54">
        <v>5.1769449999999996E-3</v>
      </c>
      <c r="BC27" s="54">
        <v>5.1514109999999998E-3</v>
      </c>
      <c r="BD27" s="54">
        <v>4.9840020000000004E-3</v>
      </c>
      <c r="BE27" s="54">
        <v>6.5353019999999998E-3</v>
      </c>
      <c r="BF27" s="54">
        <v>5.1335089999999996E-3</v>
      </c>
      <c r="BG27" s="54">
        <v>5.0991730000000002E-3</v>
      </c>
      <c r="BH27" s="54">
        <v>7.8557039999999998E-3</v>
      </c>
      <c r="BI27" s="54">
        <v>5.7429439999999998E-3</v>
      </c>
      <c r="BJ27" s="54">
        <v>7.4355319999999999E-3</v>
      </c>
      <c r="BK27" s="54">
        <v>7.6003440000000002E-3</v>
      </c>
      <c r="BL27" s="54">
        <v>6.9203310000000001E-3</v>
      </c>
      <c r="BM27" s="54">
        <v>4.9989559999999997E-3</v>
      </c>
      <c r="BN27" s="54">
        <v>9.3680099999999995E-3</v>
      </c>
      <c r="BO27" s="54">
        <v>4.1955919999999997E-3</v>
      </c>
      <c r="BP27" s="54">
        <v>1.0108153999999999E-2</v>
      </c>
    </row>
    <row r="28" spans="1:68" x14ac:dyDescent="0.2">
      <c r="A28" s="54">
        <v>-20.614525140000001</v>
      </c>
      <c r="B28" s="54">
        <v>7.562877E-3</v>
      </c>
      <c r="C28" s="54">
        <v>4.0124139999999997E-3</v>
      </c>
      <c r="D28" s="54">
        <v>7.5501630000000004E-3</v>
      </c>
      <c r="E28" s="54">
        <v>7.6139190000000002E-3</v>
      </c>
      <c r="F28" s="54">
        <v>5.3949499999999999E-3</v>
      </c>
      <c r="G28" s="54">
        <v>6.8281089999999997E-3</v>
      </c>
      <c r="H28" s="54">
        <v>6.7636090000000003E-3</v>
      </c>
      <c r="I28" s="54">
        <v>9.7482360000000004E-3</v>
      </c>
      <c r="J28" s="54">
        <v>2.6261679999999999E-3</v>
      </c>
      <c r="K28" s="54">
        <v>6.3516550000000003E-3</v>
      </c>
      <c r="L28" s="54">
        <v>7.7513909999999998E-3</v>
      </c>
      <c r="M28" s="54">
        <v>1.2126873999999999E-2</v>
      </c>
      <c r="N28" s="54">
        <v>5.2598990000000002E-3</v>
      </c>
      <c r="O28" s="54">
        <v>6.8554870000000004E-3</v>
      </c>
      <c r="P28" s="54">
        <v>5.0201990000000004E-3</v>
      </c>
      <c r="Q28" s="54">
        <v>6.0028119999999997E-3</v>
      </c>
      <c r="R28" s="54">
        <v>6.982088E-3</v>
      </c>
      <c r="S28" s="54">
        <v>8.0313580000000006E-3</v>
      </c>
      <c r="T28" s="54">
        <v>2.8584270000000002E-3</v>
      </c>
      <c r="U28" s="54">
        <v>4.2837079999999998E-3</v>
      </c>
      <c r="V28" s="54">
        <v>5.6745889999999998E-3</v>
      </c>
      <c r="W28" s="54">
        <v>1.1138296000000001E-2</v>
      </c>
      <c r="X28" s="54">
        <v>5.8264379999999998E-3</v>
      </c>
      <c r="Y28" s="54">
        <v>5.3387039999999997E-3</v>
      </c>
      <c r="Z28" s="54">
        <v>4.5667310000000001E-3</v>
      </c>
      <c r="AA28" s="54">
        <v>5.3761770000000002E-3</v>
      </c>
      <c r="AB28" s="54">
        <v>1.1348475E-2</v>
      </c>
      <c r="AC28" s="54">
        <v>4.6959180000000003E-3</v>
      </c>
      <c r="AD28" s="54">
        <v>1.1226593E-2</v>
      </c>
      <c r="AE28" s="54">
        <v>5.6277920000000004E-3</v>
      </c>
      <c r="AF28" s="54">
        <v>6.2779539999999997E-3</v>
      </c>
      <c r="AG28" s="54">
        <v>3.9033840000000002E-3</v>
      </c>
      <c r="AH28" s="54">
        <v>3.5795879999999999E-3</v>
      </c>
      <c r="AI28" s="54">
        <v>4.2968720000000002E-3</v>
      </c>
      <c r="AJ28" s="54">
        <v>8.5751979999999992E-3</v>
      </c>
      <c r="AK28" s="54">
        <v>1.1166363E-2</v>
      </c>
      <c r="AL28" s="54">
        <v>4.7320019999999999E-3</v>
      </c>
      <c r="AM28" s="54">
        <v>3.6484550000000001E-3</v>
      </c>
      <c r="AN28" s="54">
        <v>1.2503679E-2</v>
      </c>
      <c r="AO28" s="54">
        <v>4.8045570000000001E-3</v>
      </c>
      <c r="AP28" s="54">
        <v>4.4249349999999996E-3</v>
      </c>
      <c r="AQ28" s="54">
        <v>1.1204046E-2</v>
      </c>
      <c r="AR28" s="54">
        <v>4.7504139999999997E-3</v>
      </c>
      <c r="AS28" s="54">
        <v>7.1539539999999997E-3</v>
      </c>
      <c r="AT28" s="54">
        <v>4.7122880000000002E-3</v>
      </c>
      <c r="AU28" s="54">
        <v>6.1649720000000003E-3</v>
      </c>
      <c r="AV28" s="54">
        <v>5.8859560000000003E-3</v>
      </c>
      <c r="AW28" s="54">
        <v>5.9876010000000004E-3</v>
      </c>
      <c r="AX28" s="54">
        <v>6.3407410000000004E-3</v>
      </c>
      <c r="AY28" s="54">
        <v>5.1459039999999998E-3</v>
      </c>
      <c r="AZ28" s="54">
        <v>4.8909269999999998E-3</v>
      </c>
      <c r="BA28" s="54">
        <v>4.9660470000000003E-3</v>
      </c>
      <c r="BB28" s="54">
        <v>5.9364919999999998E-3</v>
      </c>
      <c r="BC28" s="54">
        <v>5.2644620000000001E-3</v>
      </c>
      <c r="BD28" s="54">
        <v>4.9502519999999996E-3</v>
      </c>
      <c r="BE28" s="54">
        <v>6.2237719999999998E-3</v>
      </c>
      <c r="BF28" s="54">
        <v>5.4654009999999999E-3</v>
      </c>
      <c r="BG28" s="54">
        <v>5.3189470000000001E-3</v>
      </c>
      <c r="BH28" s="54">
        <v>8.3623729999999993E-3</v>
      </c>
      <c r="BI28" s="54">
        <v>6.1045320000000002E-3</v>
      </c>
      <c r="BJ28" s="54">
        <v>7.5000309999999999E-3</v>
      </c>
      <c r="BK28" s="54">
        <v>7.7574940000000002E-3</v>
      </c>
      <c r="BL28" s="54">
        <v>6.8094660000000001E-3</v>
      </c>
      <c r="BM28" s="54">
        <v>5.7697829999999997E-3</v>
      </c>
      <c r="BN28" s="54">
        <v>8.6386090000000002E-3</v>
      </c>
      <c r="BO28" s="54">
        <v>4.4270890000000004E-3</v>
      </c>
      <c r="BP28" s="54">
        <v>1.1175252E-2</v>
      </c>
    </row>
    <row r="29" spans="1:68" x14ac:dyDescent="0.2">
      <c r="A29" s="54">
        <v>-19.608938547000001</v>
      </c>
      <c r="B29" s="54">
        <v>7.8144400000000006E-3</v>
      </c>
      <c r="C29" s="54">
        <v>4.1694640000000003E-3</v>
      </c>
      <c r="D29" s="54">
        <v>7.0930519999999999E-3</v>
      </c>
      <c r="E29" s="54">
        <v>7.5772230000000001E-3</v>
      </c>
      <c r="F29" s="54">
        <v>5.3567170000000004E-3</v>
      </c>
      <c r="G29" s="54">
        <v>6.9141029999999996E-3</v>
      </c>
      <c r="H29" s="54">
        <v>6.7765289999999999E-3</v>
      </c>
      <c r="I29" s="54">
        <v>1.0899028E-2</v>
      </c>
      <c r="J29" s="54">
        <v>3.0138500000000002E-3</v>
      </c>
      <c r="K29" s="54">
        <v>6.3198949999999999E-3</v>
      </c>
      <c r="L29" s="54">
        <v>7.7486320000000001E-3</v>
      </c>
      <c r="M29" s="54">
        <v>1.393031E-2</v>
      </c>
      <c r="N29" s="54">
        <v>5.3557810000000004E-3</v>
      </c>
      <c r="O29" s="54">
        <v>6.4957829999999998E-3</v>
      </c>
      <c r="P29" s="54">
        <v>5.352964E-3</v>
      </c>
      <c r="Q29" s="54">
        <v>6.0510700000000004E-3</v>
      </c>
      <c r="R29" s="54">
        <v>7.2876870000000002E-3</v>
      </c>
      <c r="S29" s="54">
        <v>7.2412839999999997E-3</v>
      </c>
      <c r="T29" s="54">
        <v>3.1262759999999999E-3</v>
      </c>
      <c r="U29" s="54">
        <v>4.615348E-3</v>
      </c>
      <c r="V29" s="54">
        <v>6.1738670000000004E-3</v>
      </c>
      <c r="W29" s="54">
        <v>1.1978957E-2</v>
      </c>
      <c r="X29" s="54">
        <v>5.5092220000000003E-3</v>
      </c>
      <c r="Y29" s="54">
        <v>5.2807059999999996E-3</v>
      </c>
      <c r="Z29" s="54">
        <v>4.6512660000000003E-3</v>
      </c>
      <c r="AA29" s="54">
        <v>5.3399700000000003E-3</v>
      </c>
      <c r="AB29" s="54">
        <v>1.2382341E-2</v>
      </c>
      <c r="AC29" s="54">
        <v>4.4955419999999999E-3</v>
      </c>
      <c r="AD29" s="54">
        <v>1.2381931000000001E-2</v>
      </c>
      <c r="AE29" s="54">
        <v>5.4333560000000003E-3</v>
      </c>
      <c r="AF29" s="54">
        <v>6.4100279999999999E-3</v>
      </c>
      <c r="AG29" s="54">
        <v>4.619682E-3</v>
      </c>
      <c r="AH29" s="54">
        <v>3.7359580000000002E-3</v>
      </c>
      <c r="AI29" s="54">
        <v>4.4370030000000001E-3</v>
      </c>
      <c r="AJ29" s="54">
        <v>9.5429239999999995E-3</v>
      </c>
      <c r="AK29" s="54">
        <v>1.1544225E-2</v>
      </c>
      <c r="AL29" s="54">
        <v>5.2718560000000001E-3</v>
      </c>
      <c r="AM29" s="54">
        <v>3.71857E-3</v>
      </c>
      <c r="AN29" s="54">
        <v>1.311356E-2</v>
      </c>
      <c r="AO29" s="54">
        <v>5.0403469999999997E-3</v>
      </c>
      <c r="AP29" s="54">
        <v>4.5779159999999996E-3</v>
      </c>
      <c r="AQ29" s="54">
        <v>1.2100736000000001E-2</v>
      </c>
      <c r="AR29" s="54">
        <v>4.9201089999999998E-3</v>
      </c>
      <c r="AS29" s="54">
        <v>8.697649E-3</v>
      </c>
      <c r="AT29" s="54">
        <v>5.4240340000000003E-3</v>
      </c>
      <c r="AU29" s="54">
        <v>6.7266230000000002E-3</v>
      </c>
      <c r="AV29" s="54">
        <v>5.4714459999999996E-3</v>
      </c>
      <c r="AW29" s="54">
        <v>5.9703500000000001E-3</v>
      </c>
      <c r="AX29" s="54">
        <v>6.7280990000000004E-3</v>
      </c>
      <c r="AY29" s="54">
        <v>5.2272389999999998E-3</v>
      </c>
      <c r="AZ29" s="54">
        <v>5.1446800000000004E-3</v>
      </c>
      <c r="BA29" s="54">
        <v>5.0324710000000002E-3</v>
      </c>
      <c r="BB29" s="54">
        <v>6.3227509999999997E-3</v>
      </c>
      <c r="BC29" s="54">
        <v>5.1577510000000003E-3</v>
      </c>
      <c r="BD29" s="54">
        <v>5.5367849999999998E-3</v>
      </c>
      <c r="BE29" s="54">
        <v>6.6841940000000001E-3</v>
      </c>
      <c r="BF29" s="54">
        <v>6.0720940000000001E-3</v>
      </c>
      <c r="BG29" s="54">
        <v>5.5589860000000001E-3</v>
      </c>
      <c r="BH29" s="54">
        <v>8.4210159999999999E-3</v>
      </c>
      <c r="BI29" s="54">
        <v>6.4152510000000003E-3</v>
      </c>
      <c r="BJ29" s="54">
        <v>7.8884469999999998E-3</v>
      </c>
      <c r="BK29" s="54">
        <v>7.5659070000000002E-3</v>
      </c>
      <c r="BL29" s="54">
        <v>6.6776689999999998E-3</v>
      </c>
      <c r="BM29" s="54">
        <v>6.2916730000000002E-3</v>
      </c>
      <c r="BN29" s="54">
        <v>9.2885759999999998E-3</v>
      </c>
      <c r="BO29" s="54">
        <v>4.6157139999999999E-3</v>
      </c>
      <c r="BP29" s="54">
        <v>1.2824785E-2</v>
      </c>
    </row>
    <row r="30" spans="1:68" x14ac:dyDescent="0.2">
      <c r="A30" s="54">
        <v>-18.603351955000001</v>
      </c>
      <c r="B30" s="54">
        <v>8.4986679999999992E-3</v>
      </c>
      <c r="C30" s="54">
        <v>4.3440969999999999E-3</v>
      </c>
      <c r="D30" s="54">
        <v>6.3692990000000001E-3</v>
      </c>
      <c r="E30" s="54">
        <v>7.3980690000000002E-3</v>
      </c>
      <c r="F30" s="54">
        <v>6.2090590000000003E-3</v>
      </c>
      <c r="G30" s="54">
        <v>7.092152E-3</v>
      </c>
      <c r="H30" s="54">
        <v>7.0989900000000003E-3</v>
      </c>
      <c r="I30" s="54">
        <v>1.1640958E-2</v>
      </c>
      <c r="J30" s="54">
        <v>3.7569610000000001E-3</v>
      </c>
      <c r="K30" s="54">
        <v>6.3492540000000004E-3</v>
      </c>
      <c r="L30" s="54">
        <v>7.9569340000000006E-3</v>
      </c>
      <c r="M30" s="54">
        <v>1.5513776E-2</v>
      </c>
      <c r="N30" s="54">
        <v>5.2451679999999997E-3</v>
      </c>
      <c r="O30" s="54">
        <v>6.2517470000000002E-3</v>
      </c>
      <c r="P30" s="54">
        <v>6.0238130000000003E-3</v>
      </c>
      <c r="Q30" s="54">
        <v>6.626397E-3</v>
      </c>
      <c r="R30" s="54">
        <v>8.2376640000000004E-3</v>
      </c>
      <c r="S30" s="54">
        <v>8.5971780000000005E-3</v>
      </c>
      <c r="T30" s="54">
        <v>3.6880459999999999E-3</v>
      </c>
      <c r="U30" s="54">
        <v>5.0828499999999999E-3</v>
      </c>
      <c r="V30" s="54">
        <v>7.0483300000000002E-3</v>
      </c>
      <c r="W30" s="54">
        <v>1.1476831E-2</v>
      </c>
      <c r="X30" s="54">
        <v>5.4973540000000003E-3</v>
      </c>
      <c r="Y30" s="54">
        <v>5.8951719999999997E-3</v>
      </c>
      <c r="Z30" s="54">
        <v>5.3423940000000003E-3</v>
      </c>
      <c r="AA30" s="54">
        <v>6.1089849999999999E-3</v>
      </c>
      <c r="AB30" s="54">
        <v>1.3118335E-2</v>
      </c>
      <c r="AC30" s="54">
        <v>4.7068850000000001E-3</v>
      </c>
      <c r="AD30" s="54">
        <v>1.274192E-2</v>
      </c>
      <c r="AE30" s="54">
        <v>5.6293890000000003E-3</v>
      </c>
      <c r="AF30" s="54">
        <v>6.8093959999999997E-3</v>
      </c>
      <c r="AG30" s="54">
        <v>5.2043649999999999E-3</v>
      </c>
      <c r="AH30" s="54">
        <v>3.3709550000000001E-3</v>
      </c>
      <c r="AI30" s="54">
        <v>4.7289430000000002E-3</v>
      </c>
      <c r="AJ30" s="54">
        <v>1.008908E-2</v>
      </c>
      <c r="AK30" s="54">
        <v>1.1165526E-2</v>
      </c>
      <c r="AL30" s="54">
        <v>5.9239230000000002E-3</v>
      </c>
      <c r="AM30" s="54">
        <v>3.7869399999999999E-3</v>
      </c>
      <c r="AN30" s="54">
        <v>1.3693734000000001E-2</v>
      </c>
      <c r="AO30" s="54">
        <v>5.2433649999999998E-3</v>
      </c>
      <c r="AP30" s="54">
        <v>4.9049999999999996E-3</v>
      </c>
      <c r="AQ30" s="54">
        <v>1.3090086000000001E-2</v>
      </c>
      <c r="AR30" s="54">
        <v>4.9043710000000003E-3</v>
      </c>
      <c r="AS30" s="54">
        <v>9.2398350000000001E-3</v>
      </c>
      <c r="AT30" s="54">
        <v>5.7630889999999999E-3</v>
      </c>
      <c r="AU30" s="54">
        <v>6.7269490000000003E-3</v>
      </c>
      <c r="AV30" s="54">
        <v>6.520891E-3</v>
      </c>
      <c r="AW30" s="54">
        <v>6.3745410000000001E-3</v>
      </c>
      <c r="AX30" s="54">
        <v>7.3189279999999997E-3</v>
      </c>
      <c r="AY30" s="54">
        <v>5.3537769999999997E-3</v>
      </c>
      <c r="AZ30" s="54">
        <v>6.1340739999999998E-3</v>
      </c>
      <c r="BA30" s="54">
        <v>5.2253539999999998E-3</v>
      </c>
      <c r="BB30" s="54">
        <v>5.8514450000000003E-3</v>
      </c>
      <c r="BC30" s="54">
        <v>4.9859989999999996E-3</v>
      </c>
      <c r="BD30" s="54">
        <v>5.474362E-3</v>
      </c>
      <c r="BE30" s="54">
        <v>7.7473949999999998E-3</v>
      </c>
      <c r="BF30" s="54">
        <v>6.9381900000000003E-3</v>
      </c>
      <c r="BG30" s="54">
        <v>6.3441299999999999E-3</v>
      </c>
      <c r="BH30" s="54">
        <v>9.0966480000000006E-3</v>
      </c>
      <c r="BI30" s="54">
        <v>7.041215E-3</v>
      </c>
      <c r="BJ30" s="54">
        <v>7.333661E-3</v>
      </c>
      <c r="BK30" s="54">
        <v>8.2231939999999996E-3</v>
      </c>
      <c r="BL30" s="54">
        <v>6.6891160000000002E-3</v>
      </c>
      <c r="BM30" s="54">
        <v>7.5954730000000002E-3</v>
      </c>
      <c r="BN30" s="54">
        <v>1.0364728E-2</v>
      </c>
      <c r="BO30" s="54">
        <v>5.1152530000000002E-3</v>
      </c>
      <c r="BP30" s="54">
        <v>1.2191756999999999E-2</v>
      </c>
    </row>
    <row r="31" spans="1:68" x14ac:dyDescent="0.2">
      <c r="A31" s="54">
        <v>-17.597765363000001</v>
      </c>
      <c r="B31" s="54">
        <v>1.0103111E-2</v>
      </c>
      <c r="C31" s="54">
        <v>4.2469680000000003E-3</v>
      </c>
      <c r="D31" s="54">
        <v>5.6087159999999997E-3</v>
      </c>
      <c r="E31" s="54">
        <v>7.4336740000000004E-3</v>
      </c>
      <c r="F31" s="54">
        <v>6.8032930000000002E-3</v>
      </c>
      <c r="G31" s="54">
        <v>7.0403499999999999E-3</v>
      </c>
      <c r="H31" s="54">
        <v>6.4097160000000002E-3</v>
      </c>
      <c r="I31" s="54">
        <v>1.0877115E-2</v>
      </c>
      <c r="J31" s="54">
        <v>3.9047470000000001E-3</v>
      </c>
      <c r="K31" s="54">
        <v>6.6929349999999997E-3</v>
      </c>
      <c r="L31" s="54">
        <v>8.3539359999999993E-3</v>
      </c>
      <c r="M31" s="54">
        <v>1.5383014E-2</v>
      </c>
      <c r="N31" s="54">
        <v>5.036263E-3</v>
      </c>
      <c r="O31" s="54">
        <v>6.9411259999999997E-3</v>
      </c>
      <c r="P31" s="54">
        <v>6.3988170000000002E-3</v>
      </c>
      <c r="Q31" s="54">
        <v>6.6618959999999996E-3</v>
      </c>
      <c r="R31" s="54">
        <v>8.1457400000000003E-3</v>
      </c>
      <c r="S31" s="54">
        <v>9.9615180000000008E-3</v>
      </c>
      <c r="T31" s="54">
        <v>3.661156E-3</v>
      </c>
      <c r="U31" s="54">
        <v>5.5206960000000003E-3</v>
      </c>
      <c r="V31" s="54">
        <v>7.3963800000000001E-3</v>
      </c>
      <c r="W31" s="54">
        <v>1.1723762E-2</v>
      </c>
      <c r="X31" s="54">
        <v>5.990286E-3</v>
      </c>
      <c r="Y31" s="54">
        <v>6.7531989999999997E-3</v>
      </c>
      <c r="Z31" s="54">
        <v>5.9349060000000002E-3</v>
      </c>
      <c r="AA31" s="54">
        <v>6.6323160000000001E-3</v>
      </c>
      <c r="AB31" s="54">
        <v>1.2773032E-2</v>
      </c>
      <c r="AC31" s="54">
        <v>4.8457989999999996E-3</v>
      </c>
      <c r="AD31" s="54">
        <v>1.2511658E-2</v>
      </c>
      <c r="AE31" s="54">
        <v>5.0607389999999999E-3</v>
      </c>
      <c r="AF31" s="54">
        <v>7.3615690000000001E-3</v>
      </c>
      <c r="AG31" s="54">
        <v>5.1553229999999999E-3</v>
      </c>
      <c r="AH31" s="54">
        <v>3.4151820000000001E-3</v>
      </c>
      <c r="AI31" s="54">
        <v>4.9206190000000002E-3</v>
      </c>
      <c r="AJ31" s="54">
        <v>1.0332842E-2</v>
      </c>
      <c r="AK31" s="54">
        <v>1.1018714000000001E-2</v>
      </c>
      <c r="AL31" s="54">
        <v>6.3645660000000003E-3</v>
      </c>
      <c r="AM31" s="54">
        <v>3.6612519999999998E-3</v>
      </c>
      <c r="AN31" s="54">
        <v>1.4578231000000001E-2</v>
      </c>
      <c r="AO31" s="54">
        <v>4.8831600000000001E-3</v>
      </c>
      <c r="AP31" s="54">
        <v>5.0539900000000004E-3</v>
      </c>
      <c r="AQ31" s="54">
        <v>1.29745E-2</v>
      </c>
      <c r="AR31" s="54">
        <v>5.0932089999999996E-3</v>
      </c>
      <c r="AS31" s="54">
        <v>9.3165230000000002E-3</v>
      </c>
      <c r="AT31" s="54">
        <v>5.8656029999999996E-3</v>
      </c>
      <c r="AU31" s="54">
        <v>6.93021E-3</v>
      </c>
      <c r="AV31" s="54">
        <v>6.9866119999999997E-3</v>
      </c>
      <c r="AW31" s="54">
        <v>6.6038319999999996E-3</v>
      </c>
      <c r="AX31" s="54">
        <v>7.8203609999999996E-3</v>
      </c>
      <c r="AY31" s="54">
        <v>6.1016209999999998E-3</v>
      </c>
      <c r="AZ31" s="54">
        <v>7.3834859999999999E-3</v>
      </c>
      <c r="BA31" s="54">
        <v>5.176361E-3</v>
      </c>
      <c r="BB31" s="54">
        <v>6.2733490000000001E-3</v>
      </c>
      <c r="BC31" s="54">
        <v>5.1929740000000004E-3</v>
      </c>
      <c r="BD31" s="54">
        <v>5.7520949999999996E-3</v>
      </c>
      <c r="BE31" s="54">
        <v>8.7831939999999994E-3</v>
      </c>
      <c r="BF31" s="54">
        <v>7.0750509999999997E-3</v>
      </c>
      <c r="BG31" s="54">
        <v>6.5120270000000001E-3</v>
      </c>
      <c r="BH31" s="54">
        <v>9.1493340000000003E-3</v>
      </c>
      <c r="BI31" s="54">
        <v>7.4292450000000001E-3</v>
      </c>
      <c r="BJ31" s="54">
        <v>6.5892870000000001E-3</v>
      </c>
      <c r="BK31" s="54">
        <v>8.550195E-3</v>
      </c>
      <c r="BL31" s="54">
        <v>6.8260170000000002E-3</v>
      </c>
      <c r="BM31" s="54">
        <v>8.6267429999999992E-3</v>
      </c>
      <c r="BN31" s="54">
        <v>1.0864789E-2</v>
      </c>
      <c r="BO31" s="54">
        <v>5.3233969999999997E-3</v>
      </c>
      <c r="BP31" s="54">
        <v>1.0936764999999999E-2</v>
      </c>
    </row>
    <row r="32" spans="1:68" x14ac:dyDescent="0.2">
      <c r="A32" s="54">
        <v>-16.592178771</v>
      </c>
      <c r="B32" s="54">
        <v>1.1684966999999999E-2</v>
      </c>
      <c r="C32" s="54">
        <v>4.3440049999999997E-3</v>
      </c>
      <c r="D32" s="54">
        <v>5.686216E-3</v>
      </c>
      <c r="E32" s="54">
        <v>8.1710210000000005E-3</v>
      </c>
      <c r="F32" s="54">
        <v>6.979402E-3</v>
      </c>
      <c r="G32" s="54">
        <v>6.797216E-3</v>
      </c>
      <c r="H32" s="54">
        <v>7.0452980000000002E-3</v>
      </c>
      <c r="I32" s="54">
        <v>9.7581660000000004E-3</v>
      </c>
      <c r="J32" s="54">
        <v>4.1932779999999999E-3</v>
      </c>
      <c r="K32" s="54">
        <v>7.5012430000000003E-3</v>
      </c>
      <c r="L32" s="54">
        <v>1.1680176E-2</v>
      </c>
      <c r="M32" s="54">
        <v>1.6843968000000001E-2</v>
      </c>
      <c r="N32" s="54">
        <v>4.9911349999999998E-3</v>
      </c>
      <c r="O32" s="54">
        <v>8.9382260000000005E-3</v>
      </c>
      <c r="P32" s="54">
        <v>6.7523180000000002E-3</v>
      </c>
      <c r="Q32" s="54">
        <v>7.206194E-3</v>
      </c>
      <c r="R32" s="54">
        <v>8.6329909999999996E-3</v>
      </c>
      <c r="S32" s="54">
        <v>1.1066922999999999E-2</v>
      </c>
      <c r="T32" s="54">
        <v>3.2654509999999999E-3</v>
      </c>
      <c r="U32" s="54">
        <v>6.352496E-3</v>
      </c>
      <c r="V32" s="54">
        <v>6.7598069999999996E-3</v>
      </c>
      <c r="W32" s="54">
        <v>1.3117455E-2</v>
      </c>
      <c r="X32" s="54">
        <v>5.9759119999999999E-3</v>
      </c>
      <c r="Y32" s="54">
        <v>6.7455170000000004E-3</v>
      </c>
      <c r="Z32" s="54">
        <v>5.9883430000000001E-3</v>
      </c>
      <c r="AA32" s="54">
        <v>7.0321960000000001E-3</v>
      </c>
      <c r="AB32" s="54">
        <v>1.2104689E-2</v>
      </c>
      <c r="AC32" s="54">
        <v>4.8584930000000002E-3</v>
      </c>
      <c r="AD32" s="54">
        <v>1.295994E-2</v>
      </c>
      <c r="AE32" s="54">
        <v>5.1843439999999996E-3</v>
      </c>
      <c r="AF32" s="54">
        <v>9.161186E-3</v>
      </c>
      <c r="AG32" s="54">
        <v>5.685842E-3</v>
      </c>
      <c r="AH32" s="54">
        <v>3.6471619999999998E-3</v>
      </c>
      <c r="AI32" s="54">
        <v>5.5347410000000001E-3</v>
      </c>
      <c r="AJ32" s="54">
        <v>1.1643864E-2</v>
      </c>
      <c r="AK32" s="54">
        <v>1.1214984000000001E-2</v>
      </c>
      <c r="AL32" s="54">
        <v>7.1323259999999996E-3</v>
      </c>
      <c r="AM32" s="54">
        <v>3.7998559999999999E-3</v>
      </c>
      <c r="AN32" s="54">
        <v>1.6846778E-2</v>
      </c>
      <c r="AO32" s="54">
        <v>5.1514810000000003E-3</v>
      </c>
      <c r="AP32" s="54">
        <v>5.5823749999999997E-3</v>
      </c>
      <c r="AQ32" s="54">
        <v>1.2032542E-2</v>
      </c>
      <c r="AR32" s="54">
        <v>6.3263599999999996E-3</v>
      </c>
      <c r="AS32" s="54">
        <v>8.8699369999999996E-3</v>
      </c>
      <c r="AT32" s="54">
        <v>5.9895570000000004E-3</v>
      </c>
      <c r="AU32" s="54">
        <v>7.098437E-3</v>
      </c>
      <c r="AV32" s="54">
        <v>7.2488199999999996E-3</v>
      </c>
      <c r="AW32" s="54">
        <v>6.9989470000000002E-3</v>
      </c>
      <c r="AX32" s="54">
        <v>7.7276189999999998E-3</v>
      </c>
      <c r="AY32" s="54">
        <v>6.5885350000000004E-3</v>
      </c>
      <c r="AZ32" s="54">
        <v>7.6745310000000001E-3</v>
      </c>
      <c r="BA32" s="54">
        <v>5.26845E-3</v>
      </c>
      <c r="BB32" s="54">
        <v>7.3857000000000003E-3</v>
      </c>
      <c r="BC32" s="54">
        <v>6.4566379999999998E-3</v>
      </c>
      <c r="BD32" s="54">
        <v>6.087678E-3</v>
      </c>
      <c r="BE32" s="54">
        <v>1.0378765999999999E-2</v>
      </c>
      <c r="BF32" s="54">
        <v>7.9033990000000002E-3</v>
      </c>
      <c r="BG32" s="54">
        <v>7.290202E-3</v>
      </c>
      <c r="BH32" s="54">
        <v>8.9475939999999997E-3</v>
      </c>
      <c r="BI32" s="54">
        <v>7.6556469999999998E-3</v>
      </c>
      <c r="BJ32" s="54">
        <v>7.8663759999999996E-3</v>
      </c>
      <c r="BK32" s="54">
        <v>8.0471559999999998E-3</v>
      </c>
      <c r="BL32" s="54">
        <v>7.0443709999999998E-3</v>
      </c>
      <c r="BM32" s="54">
        <v>8.1528739999999992E-3</v>
      </c>
      <c r="BN32" s="54">
        <v>1.1281555E-2</v>
      </c>
      <c r="BO32" s="54">
        <v>5.5776769999999996E-3</v>
      </c>
      <c r="BP32" s="54">
        <v>1.0550433E-2</v>
      </c>
    </row>
    <row r="33" spans="1:722" x14ac:dyDescent="0.2">
      <c r="A33" s="54">
        <v>-15.586592179</v>
      </c>
      <c r="B33" s="54">
        <v>1.1505972999999999E-2</v>
      </c>
      <c r="C33" s="54">
        <v>4.5559520000000003E-3</v>
      </c>
      <c r="D33" s="54">
        <v>6.0108050000000001E-3</v>
      </c>
      <c r="E33" s="54">
        <v>8.0670870000000006E-3</v>
      </c>
      <c r="F33" s="54">
        <v>6.6398739999999996E-3</v>
      </c>
      <c r="G33" s="54">
        <v>6.8154799999999996E-3</v>
      </c>
      <c r="H33" s="54">
        <v>6.9240830000000001E-3</v>
      </c>
      <c r="I33" s="54">
        <v>1.0441249999999999E-2</v>
      </c>
      <c r="J33" s="54">
        <v>3.839468E-3</v>
      </c>
      <c r="K33" s="54">
        <v>8.4424400000000007E-3</v>
      </c>
      <c r="L33" s="54">
        <v>2.3096931000000001E-2</v>
      </c>
      <c r="M33" s="54">
        <v>1.8462512E-2</v>
      </c>
      <c r="N33" s="54">
        <v>5.370835E-3</v>
      </c>
      <c r="O33" s="54">
        <v>9.9749810000000008E-3</v>
      </c>
      <c r="P33" s="54">
        <v>6.7805039999999997E-3</v>
      </c>
      <c r="Q33" s="54">
        <v>7.9363330000000003E-3</v>
      </c>
      <c r="R33" s="54">
        <v>1.026694E-2</v>
      </c>
      <c r="S33" s="54">
        <v>1.1846495E-2</v>
      </c>
      <c r="T33" s="54">
        <v>3.15023E-3</v>
      </c>
      <c r="U33" s="54">
        <v>7.1707120000000001E-3</v>
      </c>
      <c r="V33" s="54">
        <v>7.1915130000000001E-3</v>
      </c>
      <c r="W33" s="54">
        <v>1.2430992E-2</v>
      </c>
      <c r="X33" s="54">
        <v>5.7796560000000002E-3</v>
      </c>
      <c r="Y33" s="54">
        <v>6.144114E-3</v>
      </c>
      <c r="Z33" s="54">
        <v>6.1914600000000002E-3</v>
      </c>
      <c r="AA33" s="54">
        <v>6.9016219999999996E-3</v>
      </c>
      <c r="AB33" s="54">
        <v>1.1104721999999999E-2</v>
      </c>
      <c r="AC33" s="54">
        <v>5.4833160000000002E-3</v>
      </c>
      <c r="AD33" s="54">
        <v>1.2665360000000001E-2</v>
      </c>
      <c r="AE33" s="54">
        <v>5.152579E-3</v>
      </c>
      <c r="AF33" s="54">
        <v>1.0498363E-2</v>
      </c>
      <c r="AG33" s="54">
        <v>6.2795949999999998E-3</v>
      </c>
      <c r="AH33" s="54">
        <v>3.5031849999999998E-3</v>
      </c>
      <c r="AI33" s="54">
        <v>6.5791850000000004E-3</v>
      </c>
      <c r="AJ33" s="54">
        <v>1.4764038E-2</v>
      </c>
      <c r="AK33" s="54">
        <v>1.1860295E-2</v>
      </c>
      <c r="AL33" s="54">
        <v>8.0950050000000006E-3</v>
      </c>
      <c r="AM33" s="54">
        <v>3.8487249999999999E-3</v>
      </c>
      <c r="AN33" s="54">
        <v>2.0094524999999998E-2</v>
      </c>
      <c r="AO33" s="54">
        <v>5.6738780000000003E-3</v>
      </c>
      <c r="AP33" s="54">
        <v>6.090743E-3</v>
      </c>
      <c r="AQ33" s="54">
        <v>9.9933060000000004E-3</v>
      </c>
      <c r="AR33" s="54">
        <v>6.8330960000000003E-3</v>
      </c>
      <c r="AS33" s="54">
        <v>8.8250559999999995E-3</v>
      </c>
      <c r="AT33" s="54">
        <v>6.170615E-3</v>
      </c>
      <c r="AU33" s="54">
        <v>7.2690300000000001E-3</v>
      </c>
      <c r="AV33" s="54">
        <v>7.2922129999999996E-3</v>
      </c>
      <c r="AW33" s="54">
        <v>7.3464000000000003E-3</v>
      </c>
      <c r="AX33" s="54">
        <v>7.8004809999999997E-3</v>
      </c>
      <c r="AY33" s="54">
        <v>7.0740129999999997E-3</v>
      </c>
      <c r="AZ33" s="54">
        <v>7.9039100000000001E-3</v>
      </c>
      <c r="BA33" s="54">
        <v>5.7912900000000002E-3</v>
      </c>
      <c r="BB33" s="54">
        <v>6.6669679999999997E-3</v>
      </c>
      <c r="BC33" s="54">
        <v>7.0590239999999997E-3</v>
      </c>
      <c r="BD33" s="54">
        <v>6.4997409999999999E-3</v>
      </c>
      <c r="BE33" s="54">
        <v>9.5822770000000002E-3</v>
      </c>
      <c r="BF33" s="54">
        <v>8.3794019999999993E-3</v>
      </c>
      <c r="BG33" s="54">
        <v>6.6028559999999998E-3</v>
      </c>
      <c r="BH33" s="54">
        <v>8.5855740000000003E-3</v>
      </c>
      <c r="BI33" s="54">
        <v>7.7391250000000003E-3</v>
      </c>
      <c r="BJ33" s="54">
        <v>7.3228970000000001E-3</v>
      </c>
      <c r="BK33" s="54">
        <v>7.7613079999999997E-3</v>
      </c>
      <c r="BL33" s="54">
        <v>7.4503770000000002E-3</v>
      </c>
      <c r="BM33" s="54">
        <v>7.1587700000000001E-3</v>
      </c>
      <c r="BN33" s="54">
        <v>1.2070486E-2</v>
      </c>
      <c r="BO33" s="54">
        <v>6.2624760000000003E-3</v>
      </c>
      <c r="BP33" s="54">
        <v>9.3456010000000003E-3</v>
      </c>
    </row>
    <row r="34" spans="1:722" x14ac:dyDescent="0.2">
      <c r="A34" s="54">
        <v>-14.581005587</v>
      </c>
      <c r="B34" s="54">
        <v>1.0909472999999999E-2</v>
      </c>
      <c r="C34" s="54">
        <v>4.9265860000000002E-3</v>
      </c>
      <c r="D34" s="54">
        <v>6.4386080000000002E-3</v>
      </c>
      <c r="E34" s="54">
        <v>7.6619180000000002E-3</v>
      </c>
      <c r="F34" s="54">
        <v>6.9473679999999998E-3</v>
      </c>
      <c r="G34" s="54">
        <v>7.061866E-3</v>
      </c>
      <c r="H34" s="54">
        <v>6.3725830000000002E-3</v>
      </c>
      <c r="I34" s="54">
        <v>1.173567E-2</v>
      </c>
      <c r="J34" s="54">
        <v>3.1264090000000001E-3</v>
      </c>
      <c r="K34" s="54">
        <v>9.1376129999999993E-3</v>
      </c>
      <c r="L34" s="54">
        <v>4.8368029999999999E-2</v>
      </c>
      <c r="M34" s="54">
        <v>1.9151020000000001E-2</v>
      </c>
      <c r="N34" s="54">
        <v>5.0400389999999996E-3</v>
      </c>
      <c r="O34" s="54">
        <v>9.4688210000000005E-3</v>
      </c>
      <c r="P34" s="54">
        <v>6.809926E-3</v>
      </c>
      <c r="Q34" s="54">
        <v>8.9973550000000003E-3</v>
      </c>
      <c r="R34" s="54">
        <v>1.1433441000000001E-2</v>
      </c>
      <c r="S34" s="54">
        <v>1.2765779999999999E-2</v>
      </c>
      <c r="T34" s="54">
        <v>3.2621210000000002E-3</v>
      </c>
      <c r="U34" s="54">
        <v>7.8132480000000001E-3</v>
      </c>
      <c r="V34" s="54">
        <v>7.6532450000000004E-3</v>
      </c>
      <c r="W34" s="54">
        <v>1.119421E-2</v>
      </c>
      <c r="X34" s="54">
        <v>5.1752769999999998E-3</v>
      </c>
      <c r="Y34" s="54">
        <v>6.8813019999999997E-3</v>
      </c>
      <c r="Z34" s="54">
        <v>6.5312759999999999E-3</v>
      </c>
      <c r="AA34" s="54">
        <v>7.4109400000000004E-3</v>
      </c>
      <c r="AB34" s="54">
        <v>1.0356351E-2</v>
      </c>
      <c r="AC34" s="54">
        <v>5.6596529999999997E-3</v>
      </c>
      <c r="AD34" s="54">
        <v>1.1644771E-2</v>
      </c>
      <c r="AE34" s="54">
        <v>5.5320120000000002E-3</v>
      </c>
      <c r="AF34" s="54">
        <v>1.1800714E-2</v>
      </c>
      <c r="AG34" s="54">
        <v>6.6392029999999998E-3</v>
      </c>
      <c r="AH34" s="54">
        <v>3.8002180000000002E-3</v>
      </c>
      <c r="AI34" s="54">
        <v>7.4268090000000004E-3</v>
      </c>
      <c r="AJ34" s="54">
        <v>1.7762822000000001E-2</v>
      </c>
      <c r="AK34" s="54">
        <v>1.2442173000000001E-2</v>
      </c>
      <c r="AL34" s="54">
        <v>8.8041630000000003E-3</v>
      </c>
      <c r="AM34" s="54">
        <v>3.8561060000000002E-3</v>
      </c>
      <c r="AN34" s="54">
        <v>2.2322928999999998E-2</v>
      </c>
      <c r="AO34" s="54">
        <v>6.0213339999999997E-3</v>
      </c>
      <c r="AP34" s="54">
        <v>6.4237879999999997E-3</v>
      </c>
      <c r="AQ34" s="54">
        <v>8.6185370000000008E-3</v>
      </c>
      <c r="AR34" s="54">
        <v>6.3802900000000003E-3</v>
      </c>
      <c r="AS34" s="54">
        <v>9.5377080000000006E-3</v>
      </c>
      <c r="AT34" s="54">
        <v>6.6587950000000003E-3</v>
      </c>
      <c r="AU34" s="54">
        <v>7.4106620000000002E-3</v>
      </c>
      <c r="AV34" s="54">
        <v>7.8572690000000001E-3</v>
      </c>
      <c r="AW34" s="54">
        <v>7.8225299999999994E-3</v>
      </c>
      <c r="AX34" s="54">
        <v>8.9236920000000004E-3</v>
      </c>
      <c r="AY34" s="54">
        <v>7.9969840000000004E-3</v>
      </c>
      <c r="AZ34" s="54">
        <v>8.6173910000000003E-3</v>
      </c>
      <c r="BA34" s="54">
        <v>5.7640019999999998E-3</v>
      </c>
      <c r="BB34" s="54">
        <v>7.0013599999999999E-3</v>
      </c>
      <c r="BC34" s="54">
        <v>6.5684699999999999E-3</v>
      </c>
      <c r="BD34" s="54">
        <v>6.4671099999999999E-3</v>
      </c>
      <c r="BE34" s="54">
        <v>1.1616744E-2</v>
      </c>
      <c r="BF34" s="54">
        <v>7.8764860000000003E-3</v>
      </c>
      <c r="BG34" s="54">
        <v>8.0746800000000007E-3</v>
      </c>
      <c r="BH34" s="54">
        <v>8.1057390000000007E-3</v>
      </c>
      <c r="BI34" s="54">
        <v>8.1910750000000008E-3</v>
      </c>
      <c r="BJ34" s="54">
        <v>7.380307E-3</v>
      </c>
      <c r="BK34" s="54">
        <v>8.5314259999999999E-3</v>
      </c>
      <c r="BL34" s="54">
        <v>7.2411719999999997E-3</v>
      </c>
      <c r="BM34" s="54">
        <v>7.1835270000000003E-3</v>
      </c>
      <c r="BN34" s="54">
        <v>1.2774404E-2</v>
      </c>
      <c r="BO34" s="54">
        <v>7.1880720000000002E-3</v>
      </c>
      <c r="BP34" s="54">
        <v>1.1145848E-2</v>
      </c>
    </row>
    <row r="35" spans="1:722" x14ac:dyDescent="0.2">
      <c r="A35" s="54">
        <v>-13.575418994</v>
      </c>
      <c r="B35" s="54">
        <v>1.0449844999999999E-2</v>
      </c>
      <c r="C35" s="54">
        <v>5.6349599999999996E-3</v>
      </c>
      <c r="D35" s="54">
        <v>6.7808360000000002E-3</v>
      </c>
      <c r="E35" s="54">
        <v>7.0429769999999997E-3</v>
      </c>
      <c r="F35" s="54">
        <v>7.4033909999999996E-3</v>
      </c>
      <c r="G35" s="54">
        <v>6.8163879999999996E-3</v>
      </c>
      <c r="H35" s="54">
        <v>6.0929499999999998E-3</v>
      </c>
      <c r="I35" s="54">
        <v>1.2483025999999999E-2</v>
      </c>
      <c r="J35" s="54">
        <v>2.4415980000000001E-3</v>
      </c>
      <c r="K35" s="54">
        <v>9.4326440000000004E-3</v>
      </c>
      <c r="L35" s="54">
        <v>5.7586035000000001E-2</v>
      </c>
      <c r="M35" s="54">
        <v>1.9237066000000001E-2</v>
      </c>
      <c r="N35" s="54">
        <v>5.3269060000000002E-3</v>
      </c>
      <c r="O35" s="54">
        <v>8.8119879999999998E-3</v>
      </c>
      <c r="P35" s="54">
        <v>7.0113629999999996E-3</v>
      </c>
      <c r="Q35" s="54">
        <v>8.4300859999999998E-3</v>
      </c>
      <c r="R35" s="54">
        <v>1.2413663E-2</v>
      </c>
      <c r="S35" s="54">
        <v>1.5254508E-2</v>
      </c>
      <c r="T35" s="54">
        <v>3.430476E-3</v>
      </c>
      <c r="U35" s="54">
        <v>8.0559599999999992E-3</v>
      </c>
      <c r="V35" s="54">
        <v>7.6375879999999998E-3</v>
      </c>
      <c r="W35" s="54">
        <v>9.8935229999999996E-3</v>
      </c>
      <c r="X35" s="54">
        <v>5.2952030000000001E-3</v>
      </c>
      <c r="Y35" s="54">
        <v>7.6802169999999996E-3</v>
      </c>
      <c r="Z35" s="54">
        <v>6.5577179999999997E-3</v>
      </c>
      <c r="AA35" s="54">
        <v>7.8030579999999999E-3</v>
      </c>
      <c r="AB35" s="54">
        <v>1.0986170999999999E-2</v>
      </c>
      <c r="AC35" s="54">
        <v>4.7981940000000004E-3</v>
      </c>
      <c r="AD35" s="54">
        <v>1.1777872999999999E-2</v>
      </c>
      <c r="AE35" s="54">
        <v>6.9902749999999998E-3</v>
      </c>
      <c r="AF35" s="54">
        <v>1.3378912E-2</v>
      </c>
      <c r="AG35" s="54">
        <v>7.1223040000000003E-3</v>
      </c>
      <c r="AH35" s="54">
        <v>3.9762280000000001E-3</v>
      </c>
      <c r="AI35" s="54">
        <v>7.4643080000000002E-3</v>
      </c>
      <c r="AJ35" s="54">
        <v>2.0341218000000001E-2</v>
      </c>
      <c r="AK35" s="54">
        <v>1.3547116999999999E-2</v>
      </c>
      <c r="AL35" s="54">
        <v>1.0260033E-2</v>
      </c>
      <c r="AM35" s="54">
        <v>3.897761E-3</v>
      </c>
      <c r="AN35" s="54">
        <v>2.3166059999999999E-2</v>
      </c>
      <c r="AO35" s="54">
        <v>6.1332549999999998E-3</v>
      </c>
      <c r="AP35" s="54">
        <v>6.6700750000000001E-3</v>
      </c>
      <c r="AQ35" s="54">
        <v>7.8371659999999996E-3</v>
      </c>
      <c r="AR35" s="54">
        <v>6.3446040000000002E-3</v>
      </c>
      <c r="AS35" s="54">
        <v>1.0119978E-2</v>
      </c>
      <c r="AT35" s="54">
        <v>7.4123510000000002E-3</v>
      </c>
      <c r="AU35" s="54">
        <v>7.3871550000000003E-3</v>
      </c>
      <c r="AV35" s="54">
        <v>8.3449930000000002E-3</v>
      </c>
      <c r="AW35" s="54">
        <v>7.7631590000000004E-3</v>
      </c>
      <c r="AX35" s="54">
        <v>9.4981790000000007E-3</v>
      </c>
      <c r="AY35" s="54">
        <v>8.1873169999999995E-3</v>
      </c>
      <c r="AZ35" s="54">
        <v>8.16097E-3</v>
      </c>
      <c r="BA35" s="54">
        <v>6.0019169999999998E-3</v>
      </c>
      <c r="BB35" s="54">
        <v>7.8074529999999998E-3</v>
      </c>
      <c r="BC35" s="54">
        <v>7.1452160000000002E-3</v>
      </c>
      <c r="BD35" s="54">
        <v>7.0942929999999998E-3</v>
      </c>
      <c r="BE35" s="54">
        <v>1.4830612999999999E-2</v>
      </c>
      <c r="BF35" s="54">
        <v>9.3557529999999996E-3</v>
      </c>
      <c r="BG35" s="54">
        <v>9.139042E-3</v>
      </c>
      <c r="BH35" s="54">
        <v>8.7436049999999998E-3</v>
      </c>
      <c r="BI35" s="54">
        <v>9.462303E-3</v>
      </c>
      <c r="BJ35" s="54">
        <v>7.423125E-3</v>
      </c>
      <c r="BK35" s="54">
        <v>9.4507949999999997E-3</v>
      </c>
      <c r="BL35" s="54">
        <v>7.2359970000000001E-3</v>
      </c>
      <c r="BM35" s="54">
        <v>7.5130420000000002E-3</v>
      </c>
      <c r="BN35" s="54">
        <v>1.2578228E-2</v>
      </c>
      <c r="BO35" s="54">
        <v>7.8666120000000003E-3</v>
      </c>
      <c r="BP35" s="54">
        <v>1.5231387000000001E-2</v>
      </c>
    </row>
    <row r="36" spans="1:722" x14ac:dyDescent="0.2">
      <c r="A36" s="54">
        <v>-12.569832401999999</v>
      </c>
      <c r="B36" s="54">
        <v>1.0088629E-2</v>
      </c>
      <c r="C36" s="54">
        <v>6.8060560000000004E-3</v>
      </c>
      <c r="D36" s="54">
        <v>6.6682390000000003E-3</v>
      </c>
      <c r="E36" s="54">
        <v>8.0075170000000005E-3</v>
      </c>
      <c r="F36" s="54">
        <v>7.4984040000000002E-3</v>
      </c>
      <c r="G36" s="54">
        <v>6.5352220000000003E-3</v>
      </c>
      <c r="H36" s="54">
        <v>6.0172100000000003E-3</v>
      </c>
      <c r="I36" s="54">
        <v>1.2945695E-2</v>
      </c>
      <c r="J36" s="54">
        <v>2.1400529999999998E-3</v>
      </c>
      <c r="K36" s="54">
        <v>8.8279199999999995E-3</v>
      </c>
      <c r="L36" s="54">
        <v>3.2362940999999999E-2</v>
      </c>
      <c r="M36" s="54">
        <v>1.9439967999999998E-2</v>
      </c>
      <c r="N36" s="54">
        <v>5.0429439999999997E-3</v>
      </c>
      <c r="O36" s="54">
        <v>8.9770230000000006E-3</v>
      </c>
      <c r="P36" s="54">
        <v>7.5384659999999997E-3</v>
      </c>
      <c r="Q36" s="54">
        <v>8.2193679999999995E-3</v>
      </c>
      <c r="R36" s="54">
        <v>1.2809154E-2</v>
      </c>
      <c r="S36" s="54">
        <v>1.7734768000000001E-2</v>
      </c>
      <c r="T36" s="54">
        <v>3.691527E-3</v>
      </c>
      <c r="U36" s="54">
        <v>8.0189100000000006E-3</v>
      </c>
      <c r="V36" s="54">
        <v>7.9764859999999996E-3</v>
      </c>
      <c r="W36" s="54">
        <v>9.9123260000000008E-3</v>
      </c>
      <c r="X36" s="54">
        <v>6.0293899999999999E-3</v>
      </c>
      <c r="Y36" s="54">
        <v>7.0699530000000003E-3</v>
      </c>
      <c r="Z36" s="54">
        <v>6.4064860000000003E-3</v>
      </c>
      <c r="AA36" s="54">
        <v>7.812678E-3</v>
      </c>
      <c r="AB36" s="54">
        <v>1.1304745999999999E-2</v>
      </c>
      <c r="AC36" s="54">
        <v>4.988068E-3</v>
      </c>
      <c r="AD36" s="54">
        <v>1.1497205999999999E-2</v>
      </c>
      <c r="AE36" s="54">
        <v>8.4589030000000003E-3</v>
      </c>
      <c r="AF36" s="54">
        <v>1.6839308000000001E-2</v>
      </c>
      <c r="AG36" s="54">
        <v>7.804025E-3</v>
      </c>
      <c r="AH36" s="54">
        <v>3.9282529999999996E-3</v>
      </c>
      <c r="AI36" s="54">
        <v>6.6467380000000001E-3</v>
      </c>
      <c r="AJ36" s="54">
        <v>2.3899416E-2</v>
      </c>
      <c r="AK36" s="54">
        <v>1.4586236000000001E-2</v>
      </c>
      <c r="AL36" s="54">
        <v>1.0831164000000001E-2</v>
      </c>
      <c r="AM36" s="54">
        <v>3.9488600000000002E-3</v>
      </c>
      <c r="AN36" s="54">
        <v>2.3991291000000001E-2</v>
      </c>
      <c r="AO36" s="54">
        <v>6.6011830000000001E-3</v>
      </c>
      <c r="AP36" s="54">
        <v>6.8218810000000001E-3</v>
      </c>
      <c r="AQ36" s="54">
        <v>7.8136890000000004E-3</v>
      </c>
      <c r="AR36" s="54">
        <v>6.4576479999999999E-3</v>
      </c>
      <c r="AS36" s="54">
        <v>1.0260904E-2</v>
      </c>
      <c r="AT36" s="54">
        <v>8.3585320000000001E-3</v>
      </c>
      <c r="AU36" s="54">
        <v>7.5738719999999997E-3</v>
      </c>
      <c r="AV36" s="54">
        <v>9.1034670000000005E-3</v>
      </c>
      <c r="AW36" s="54">
        <v>8.5319990000000002E-3</v>
      </c>
      <c r="AX36" s="54">
        <v>8.7897429999999992E-3</v>
      </c>
      <c r="AY36" s="54">
        <v>8.3552890000000001E-3</v>
      </c>
      <c r="AZ36" s="54">
        <v>8.4398719999999993E-3</v>
      </c>
      <c r="BA36" s="54">
        <v>5.8613780000000004E-3</v>
      </c>
      <c r="BB36" s="54">
        <v>8.8645890000000008E-3</v>
      </c>
      <c r="BC36" s="54">
        <v>7.4147980000000002E-3</v>
      </c>
      <c r="BD36" s="54">
        <v>6.861547E-3</v>
      </c>
      <c r="BE36" s="54">
        <v>1.5514007E-2</v>
      </c>
      <c r="BF36" s="54">
        <v>7.6637729999999996E-3</v>
      </c>
      <c r="BG36" s="54">
        <v>1.1120341000000001E-2</v>
      </c>
      <c r="BH36" s="54">
        <v>9.988327E-3</v>
      </c>
      <c r="BI36" s="54">
        <v>1.0757597000000001E-2</v>
      </c>
      <c r="BJ36" s="54">
        <v>7.2550219999999999E-3</v>
      </c>
      <c r="BK36" s="54">
        <v>9.6721040000000008E-3</v>
      </c>
      <c r="BL36" s="54">
        <v>7.0987369999999999E-3</v>
      </c>
      <c r="BM36" s="54">
        <v>8.1110839999999993E-3</v>
      </c>
      <c r="BN36" s="54">
        <v>1.3537896000000001E-2</v>
      </c>
      <c r="BO36" s="54">
        <v>7.7544160000000001E-3</v>
      </c>
      <c r="BP36" s="54">
        <v>1.3384469E-2</v>
      </c>
    </row>
    <row r="37" spans="1:722" x14ac:dyDescent="0.2">
      <c r="A37" s="54">
        <v>-11.564245809999999</v>
      </c>
      <c r="B37" s="54">
        <v>1.0051544000000001E-2</v>
      </c>
      <c r="C37" s="54">
        <v>8.5981170000000006E-3</v>
      </c>
      <c r="D37" s="54">
        <v>6.5852100000000002E-3</v>
      </c>
      <c r="E37" s="54">
        <v>8.3976750000000003E-3</v>
      </c>
      <c r="F37" s="54">
        <v>8.368159E-3</v>
      </c>
      <c r="G37" s="54">
        <v>6.9779220000000001E-3</v>
      </c>
      <c r="H37" s="54">
        <v>5.5946770000000002E-3</v>
      </c>
      <c r="I37" s="54">
        <v>1.4700496E-2</v>
      </c>
      <c r="J37" s="54">
        <v>2.2153960000000001E-3</v>
      </c>
      <c r="K37" s="54">
        <v>8.7402469999999996E-3</v>
      </c>
      <c r="L37" s="54">
        <v>1.4229334999999999E-2</v>
      </c>
      <c r="M37" s="54">
        <v>1.8407610000000001E-2</v>
      </c>
      <c r="N37" s="54">
        <v>5.823066E-3</v>
      </c>
      <c r="O37" s="54">
        <v>9.7085599999999998E-3</v>
      </c>
      <c r="P37" s="54">
        <v>8.1092660000000004E-3</v>
      </c>
      <c r="Q37" s="54">
        <v>8.6461730000000001E-3</v>
      </c>
      <c r="R37" s="54">
        <v>1.2741278E-2</v>
      </c>
      <c r="S37" s="54">
        <v>1.9023654000000001E-2</v>
      </c>
      <c r="T37" s="54">
        <v>3.3220120000000001E-3</v>
      </c>
      <c r="U37" s="54">
        <v>8.3147229999999996E-3</v>
      </c>
      <c r="V37" s="54">
        <v>7.7768170000000001E-3</v>
      </c>
      <c r="W37" s="54">
        <v>1.0068983E-2</v>
      </c>
      <c r="X37" s="54">
        <v>5.8175379999999997E-3</v>
      </c>
      <c r="Y37" s="54">
        <v>6.6906279999999997E-3</v>
      </c>
      <c r="Z37" s="54">
        <v>7.3680969999999997E-3</v>
      </c>
      <c r="AA37" s="54">
        <v>9.3852650000000003E-3</v>
      </c>
      <c r="AB37" s="54">
        <v>1.0830681E-2</v>
      </c>
      <c r="AC37" s="54">
        <v>4.9876640000000002E-3</v>
      </c>
      <c r="AD37" s="54">
        <v>1.6642247999999998E-2</v>
      </c>
      <c r="AE37" s="54">
        <v>9.1306310000000002E-3</v>
      </c>
      <c r="AF37" s="54">
        <v>1.8532875000000001E-2</v>
      </c>
      <c r="AG37" s="54">
        <v>8.3971400000000009E-3</v>
      </c>
      <c r="AH37" s="54">
        <v>3.7406929999999998E-3</v>
      </c>
      <c r="AI37" s="54">
        <v>6.3580210000000002E-3</v>
      </c>
      <c r="AJ37" s="54">
        <v>2.3383667E-2</v>
      </c>
      <c r="AK37" s="54">
        <v>1.4342486999999999E-2</v>
      </c>
      <c r="AL37" s="54">
        <v>1.1019441E-2</v>
      </c>
      <c r="AM37" s="54">
        <v>3.9800210000000003E-3</v>
      </c>
      <c r="AN37" s="54">
        <v>2.5975785000000001E-2</v>
      </c>
      <c r="AO37" s="54">
        <v>7.3191690000000004E-3</v>
      </c>
      <c r="AP37" s="54">
        <v>7.0965530000000002E-3</v>
      </c>
      <c r="AQ37" s="54">
        <v>7.7730749999999999E-3</v>
      </c>
      <c r="AR37" s="54">
        <v>6.1910929999999999E-3</v>
      </c>
      <c r="AS37" s="54">
        <v>9.4347179999999999E-3</v>
      </c>
      <c r="AT37" s="54">
        <v>9.3761060000000004E-3</v>
      </c>
      <c r="AU37" s="54">
        <v>7.5483970000000001E-3</v>
      </c>
      <c r="AV37" s="54">
        <v>9.7008930000000004E-3</v>
      </c>
      <c r="AW37" s="54">
        <v>8.7784999999999998E-3</v>
      </c>
      <c r="AX37" s="54">
        <v>8.1225020000000002E-3</v>
      </c>
      <c r="AY37" s="54">
        <v>8.2635629999999998E-3</v>
      </c>
      <c r="AZ37" s="54">
        <v>7.5591039999999996E-3</v>
      </c>
      <c r="BA37" s="54">
        <v>6.782649E-3</v>
      </c>
      <c r="BB37" s="54">
        <v>8.7810419999999993E-3</v>
      </c>
      <c r="BC37" s="54">
        <v>7.7898239999999999E-3</v>
      </c>
      <c r="BD37" s="54">
        <v>6.9808530000000004E-3</v>
      </c>
      <c r="BE37" s="54">
        <v>1.5465034000000001E-2</v>
      </c>
      <c r="BF37" s="54">
        <v>7.8321980000000003E-3</v>
      </c>
      <c r="BG37" s="54">
        <v>1.4863091E-2</v>
      </c>
      <c r="BH37" s="54">
        <v>1.1947920000000001E-2</v>
      </c>
      <c r="BI37" s="54">
        <v>1.3420576E-2</v>
      </c>
      <c r="BJ37" s="54">
        <v>8.4972590000000001E-3</v>
      </c>
      <c r="BK37" s="54">
        <v>1.0330749E-2</v>
      </c>
      <c r="BL37" s="54">
        <v>7.8061440000000001E-3</v>
      </c>
      <c r="BM37" s="54">
        <v>9.0426380000000004E-3</v>
      </c>
      <c r="BN37" s="54">
        <v>1.3156332999999999E-2</v>
      </c>
      <c r="BO37" s="54">
        <v>8.0700589999999992E-3</v>
      </c>
      <c r="BP37" s="54">
        <v>1.2779337E-2</v>
      </c>
    </row>
    <row r="38" spans="1:722" x14ac:dyDescent="0.2">
      <c r="A38" s="54">
        <v>-10.558659218000001</v>
      </c>
      <c r="B38" s="54">
        <v>9.695347E-3</v>
      </c>
      <c r="C38" s="54">
        <v>1.0980421000000001E-2</v>
      </c>
      <c r="D38" s="54">
        <v>6.5719990000000002E-3</v>
      </c>
      <c r="E38" s="54">
        <v>9.4506050000000008E-3</v>
      </c>
      <c r="F38" s="54">
        <v>1.0283064E-2</v>
      </c>
      <c r="G38" s="54">
        <v>6.133627E-3</v>
      </c>
      <c r="H38" s="54">
        <v>5.5543529999999997E-3</v>
      </c>
      <c r="I38" s="54">
        <v>1.3331475000000001E-2</v>
      </c>
      <c r="J38" s="54">
        <v>2.5192439999999999E-3</v>
      </c>
      <c r="K38" s="54">
        <v>9.3310770000000001E-3</v>
      </c>
      <c r="L38" s="54">
        <v>1.0337445000000001E-2</v>
      </c>
      <c r="M38" s="54">
        <v>1.6342434999999999E-2</v>
      </c>
      <c r="N38" s="54">
        <v>5.5248279999999999E-3</v>
      </c>
      <c r="O38" s="54">
        <v>1.0585176E-2</v>
      </c>
      <c r="P38" s="54">
        <v>8.9820239999999999E-3</v>
      </c>
      <c r="Q38" s="54">
        <v>9.3404040000000001E-3</v>
      </c>
      <c r="R38" s="54">
        <v>1.3068616E-2</v>
      </c>
      <c r="S38" s="54">
        <v>1.941725E-2</v>
      </c>
      <c r="T38" s="54">
        <v>3.6499089999999998E-3</v>
      </c>
      <c r="U38" s="54">
        <v>8.5990240000000003E-3</v>
      </c>
      <c r="V38" s="54">
        <v>8.0759049999999995E-3</v>
      </c>
      <c r="W38" s="54">
        <v>8.2776759999999994E-3</v>
      </c>
      <c r="X38" s="54">
        <v>6.0685619999999996E-3</v>
      </c>
      <c r="Y38" s="54">
        <v>7.1836519999999996E-3</v>
      </c>
      <c r="Z38" s="54">
        <v>8.1344039999999996E-3</v>
      </c>
      <c r="AA38" s="54">
        <v>1.0616554E-2</v>
      </c>
      <c r="AB38" s="54">
        <v>1.0317194999999999E-2</v>
      </c>
      <c r="AC38" s="54">
        <v>4.7011079999999998E-3</v>
      </c>
      <c r="AD38" s="54">
        <v>2.3504073E-2</v>
      </c>
      <c r="AE38" s="54">
        <v>9.2639780000000008E-3</v>
      </c>
      <c r="AF38" s="54">
        <v>2.0236718000000001E-2</v>
      </c>
      <c r="AG38" s="54">
        <v>9.3681319999999995E-3</v>
      </c>
      <c r="AH38" s="54">
        <v>3.83359E-3</v>
      </c>
      <c r="AI38" s="54">
        <v>6.5767309999999997E-3</v>
      </c>
      <c r="AJ38" s="54">
        <v>2.069735E-2</v>
      </c>
      <c r="AK38" s="54">
        <v>1.5363902E-2</v>
      </c>
      <c r="AL38" s="54">
        <v>1.1604256E-2</v>
      </c>
      <c r="AM38" s="54">
        <v>4.0916800000000003E-3</v>
      </c>
      <c r="AN38" s="54">
        <v>2.8189212000000002E-2</v>
      </c>
      <c r="AO38" s="54">
        <v>7.6934689999999997E-3</v>
      </c>
      <c r="AP38" s="54">
        <v>6.8616279999999998E-3</v>
      </c>
      <c r="AQ38" s="54">
        <v>8.9011939999999994E-3</v>
      </c>
      <c r="AR38" s="54">
        <v>6.1288810000000001E-3</v>
      </c>
      <c r="AS38" s="54">
        <v>9.4950769999999993E-3</v>
      </c>
      <c r="AT38" s="54">
        <v>1.0597017E-2</v>
      </c>
      <c r="AU38" s="54">
        <v>7.4460510000000004E-3</v>
      </c>
      <c r="AV38" s="54">
        <v>1.0039354E-2</v>
      </c>
      <c r="AW38" s="54">
        <v>1.0534032E-2</v>
      </c>
      <c r="AX38" s="54">
        <v>8.3842150000000004E-3</v>
      </c>
      <c r="AY38" s="54">
        <v>8.7167359999999992E-3</v>
      </c>
      <c r="AZ38" s="54">
        <v>8.3096079999999996E-3</v>
      </c>
      <c r="BA38" s="54">
        <v>7.0799010000000004E-3</v>
      </c>
      <c r="BB38" s="54">
        <v>9.2833120000000002E-3</v>
      </c>
      <c r="BC38" s="54">
        <v>9.3512790000000005E-3</v>
      </c>
      <c r="BD38" s="54">
        <v>7.2418600000000001E-3</v>
      </c>
      <c r="BE38" s="54">
        <v>1.6947617000000002E-2</v>
      </c>
      <c r="BF38" s="54">
        <v>7.3010660000000002E-3</v>
      </c>
      <c r="BG38" s="54">
        <v>1.5691962E-2</v>
      </c>
      <c r="BH38" s="54">
        <v>1.5718367E-2</v>
      </c>
      <c r="BI38" s="54">
        <v>1.3318205E-2</v>
      </c>
      <c r="BJ38" s="54">
        <v>7.1890590000000002E-3</v>
      </c>
      <c r="BK38" s="54">
        <v>9.4261789999999998E-3</v>
      </c>
      <c r="BL38" s="54">
        <v>8.618021E-3</v>
      </c>
      <c r="BM38" s="54">
        <v>1.0120285999999999E-2</v>
      </c>
      <c r="BN38" s="54">
        <v>1.2691555E-2</v>
      </c>
      <c r="BO38" s="54">
        <v>9.0542290000000004E-3</v>
      </c>
      <c r="BP38" s="54">
        <v>1.2103792E-2</v>
      </c>
    </row>
    <row r="39" spans="1:722" x14ac:dyDescent="0.2">
      <c r="A39" s="54">
        <v>-9.5530726260000005</v>
      </c>
      <c r="B39" s="54">
        <v>8.6989890000000007E-3</v>
      </c>
      <c r="C39" s="54">
        <v>1.421041E-2</v>
      </c>
      <c r="D39" s="54">
        <v>6.8809539999999999E-3</v>
      </c>
      <c r="E39" s="54">
        <v>1.0100250999999999E-2</v>
      </c>
      <c r="F39" s="54">
        <v>1.2988214999999999E-2</v>
      </c>
      <c r="G39" s="54">
        <v>5.8488869999999997E-3</v>
      </c>
      <c r="H39" s="54">
        <v>7.2546970000000001E-3</v>
      </c>
      <c r="I39" s="54">
        <v>1.1708685999999999E-2</v>
      </c>
      <c r="J39" s="54">
        <v>3.4593079999999999E-3</v>
      </c>
      <c r="K39" s="54">
        <v>8.2120000000000005E-3</v>
      </c>
      <c r="L39" s="54">
        <v>9.2785890000000003E-3</v>
      </c>
      <c r="M39" s="54">
        <v>1.4299233E-2</v>
      </c>
      <c r="N39" s="54">
        <v>5.9624109999999999E-3</v>
      </c>
      <c r="O39" s="54">
        <v>1.1455605000000001E-2</v>
      </c>
      <c r="P39" s="54">
        <v>1.0092771E-2</v>
      </c>
      <c r="Q39" s="54">
        <v>1.1561315000000001E-2</v>
      </c>
      <c r="R39" s="54">
        <v>1.2784422E-2</v>
      </c>
      <c r="S39" s="54">
        <v>1.8528336999999999E-2</v>
      </c>
      <c r="T39" s="54">
        <v>4.4119959999999996E-3</v>
      </c>
      <c r="U39" s="54">
        <v>8.7704110000000005E-3</v>
      </c>
      <c r="V39" s="54">
        <v>8.2944579999999993E-3</v>
      </c>
      <c r="W39" s="54">
        <v>8.3580649999999996E-3</v>
      </c>
      <c r="X39" s="54">
        <v>6.8412200000000003E-3</v>
      </c>
      <c r="Y39" s="54">
        <v>7.6074209999999996E-3</v>
      </c>
      <c r="Z39" s="54">
        <v>8.4976429999999992E-3</v>
      </c>
      <c r="AA39" s="54">
        <v>1.0941566E-2</v>
      </c>
      <c r="AB39" s="54">
        <v>1.0734924E-2</v>
      </c>
      <c r="AC39" s="54">
        <v>4.8393400000000001E-3</v>
      </c>
      <c r="AD39" s="54">
        <v>2.0987634000000002E-2</v>
      </c>
      <c r="AE39" s="54">
        <v>1.1087539E-2</v>
      </c>
      <c r="AF39" s="54">
        <v>2.0947476999999999E-2</v>
      </c>
      <c r="AG39" s="54">
        <v>1.0109786000000001E-2</v>
      </c>
      <c r="AH39" s="54">
        <v>4.3061549999999999E-3</v>
      </c>
      <c r="AI39" s="54">
        <v>6.8593489999999998E-3</v>
      </c>
      <c r="AJ39" s="54">
        <v>1.8809636000000001E-2</v>
      </c>
      <c r="AK39" s="54">
        <v>1.9557318000000001E-2</v>
      </c>
      <c r="AL39" s="54">
        <v>1.2399055000000001E-2</v>
      </c>
      <c r="AM39" s="54">
        <v>3.75261E-3</v>
      </c>
      <c r="AN39" s="54">
        <v>2.8278620000000001E-2</v>
      </c>
      <c r="AO39" s="54">
        <v>8.1155310000000005E-3</v>
      </c>
      <c r="AP39" s="54">
        <v>7.9270999999999994E-3</v>
      </c>
      <c r="AQ39" s="54">
        <v>9.7759100000000005E-3</v>
      </c>
      <c r="AR39" s="54">
        <v>6.6616879999999998E-3</v>
      </c>
      <c r="AS39" s="54">
        <v>1.0677636000000001E-2</v>
      </c>
      <c r="AT39" s="54">
        <v>1.2044648999999999E-2</v>
      </c>
      <c r="AU39" s="54">
        <v>8.4173909999999998E-3</v>
      </c>
      <c r="AV39" s="54">
        <v>1.0158293000000001E-2</v>
      </c>
      <c r="AW39" s="54">
        <v>1.1524622999999999E-2</v>
      </c>
      <c r="AX39" s="54">
        <v>9.2701069999999997E-3</v>
      </c>
      <c r="AY39" s="54">
        <v>7.9643460000000006E-3</v>
      </c>
      <c r="AZ39" s="54">
        <v>8.2578310000000002E-3</v>
      </c>
      <c r="BA39" s="54">
        <v>7.3355709999999999E-3</v>
      </c>
      <c r="BB39" s="54">
        <v>8.9184799999999995E-3</v>
      </c>
      <c r="BC39" s="54">
        <v>1.1310924E-2</v>
      </c>
      <c r="BD39" s="54">
        <v>7.7959739999999998E-3</v>
      </c>
      <c r="BE39" s="54">
        <v>1.8452026E-2</v>
      </c>
      <c r="BF39" s="54">
        <v>6.8440990000000002E-3</v>
      </c>
      <c r="BG39" s="54">
        <v>1.6523768000000001E-2</v>
      </c>
      <c r="BH39" s="54">
        <v>2.0363834000000001E-2</v>
      </c>
      <c r="BI39" s="54">
        <v>9.7811329999999991E-3</v>
      </c>
      <c r="BJ39" s="54">
        <v>8.3905060000000007E-3</v>
      </c>
      <c r="BK39" s="54">
        <v>1.0154391E-2</v>
      </c>
      <c r="BL39" s="54">
        <v>1.0346128E-2</v>
      </c>
      <c r="BM39" s="54">
        <v>1.1361227E-2</v>
      </c>
      <c r="BN39" s="54">
        <v>1.3103696999999999E-2</v>
      </c>
      <c r="BO39" s="54">
        <v>9.9155589999999991E-3</v>
      </c>
      <c r="BP39" s="54">
        <v>1.2438483E-2</v>
      </c>
    </row>
    <row r="40" spans="1:722" x14ac:dyDescent="0.2">
      <c r="A40" s="54">
        <v>-8.5474860340000003</v>
      </c>
      <c r="B40" s="54">
        <v>9.9586239999999993E-3</v>
      </c>
      <c r="C40" s="54">
        <v>1.7850031999999998E-2</v>
      </c>
      <c r="D40" s="54">
        <v>6.4828100000000003E-3</v>
      </c>
      <c r="E40" s="54">
        <v>1.1266203000000001E-2</v>
      </c>
      <c r="F40" s="54">
        <v>1.2393141999999999E-2</v>
      </c>
      <c r="G40" s="54">
        <v>5.7989519999999996E-3</v>
      </c>
      <c r="H40" s="54">
        <v>6.9131030000000003E-3</v>
      </c>
      <c r="I40" s="54">
        <v>1.5970357000000001E-2</v>
      </c>
      <c r="J40" s="54">
        <v>4.1416730000000002E-3</v>
      </c>
      <c r="K40" s="54">
        <v>8.6971059999999996E-3</v>
      </c>
      <c r="L40" s="54">
        <v>7.8063949999999998E-3</v>
      </c>
      <c r="M40" s="54">
        <v>8.79425E-3</v>
      </c>
      <c r="N40" s="54">
        <v>5.6884149999999996E-3</v>
      </c>
      <c r="O40" s="54">
        <v>1.2368627E-2</v>
      </c>
      <c r="P40" s="54">
        <v>1.0072628E-2</v>
      </c>
      <c r="Q40" s="54">
        <v>1.3171685000000001E-2</v>
      </c>
      <c r="R40" s="54">
        <v>1.3082287999999999E-2</v>
      </c>
      <c r="S40" s="54">
        <v>1.7498521E-2</v>
      </c>
      <c r="T40" s="54">
        <v>4.5124830000000003E-3</v>
      </c>
      <c r="U40" s="54">
        <v>8.7852390000000002E-3</v>
      </c>
      <c r="V40" s="54">
        <v>7.9644710000000007E-3</v>
      </c>
      <c r="W40" s="54">
        <v>9.1629699999999994E-3</v>
      </c>
      <c r="X40" s="54">
        <v>8.1483330000000007E-3</v>
      </c>
      <c r="Y40" s="54">
        <v>9.1153190000000002E-3</v>
      </c>
      <c r="Z40" s="54">
        <v>9.7283049999999996E-3</v>
      </c>
      <c r="AA40" s="54">
        <v>1.2496093E-2</v>
      </c>
      <c r="AB40" s="54">
        <v>1.2479841E-2</v>
      </c>
      <c r="AC40" s="54">
        <v>5.0630049999999998E-3</v>
      </c>
      <c r="AD40" s="54">
        <v>2.3639824E-2</v>
      </c>
      <c r="AE40" s="54">
        <v>1.0861976000000001E-2</v>
      </c>
      <c r="AF40" s="54">
        <v>2.0827007000000002E-2</v>
      </c>
      <c r="AG40" s="54">
        <v>1.1115172E-2</v>
      </c>
      <c r="AH40" s="54">
        <v>4.461184E-3</v>
      </c>
      <c r="AI40" s="54">
        <v>7.3451760000000001E-3</v>
      </c>
      <c r="AJ40" s="54">
        <v>1.7701206000000001E-2</v>
      </c>
      <c r="AK40" s="54">
        <v>1.9539541000000001E-2</v>
      </c>
      <c r="AL40" s="54">
        <v>1.4699123E-2</v>
      </c>
      <c r="AM40" s="54">
        <v>4.3830199999999996E-3</v>
      </c>
      <c r="AN40" s="54">
        <v>2.7884427E-2</v>
      </c>
      <c r="AO40" s="54">
        <v>8.8686470000000003E-3</v>
      </c>
      <c r="AP40" s="54">
        <v>9.5675420000000001E-3</v>
      </c>
      <c r="AQ40" s="54">
        <v>8.5218459999999996E-3</v>
      </c>
      <c r="AR40" s="54">
        <v>7.454301E-3</v>
      </c>
      <c r="AS40" s="54">
        <v>1.0364318000000001E-2</v>
      </c>
      <c r="AT40" s="54">
        <v>1.3956547999999999E-2</v>
      </c>
      <c r="AU40" s="54">
        <v>7.9556209999999995E-3</v>
      </c>
      <c r="AV40" s="54">
        <v>1.0670836E-2</v>
      </c>
      <c r="AW40" s="54">
        <v>1.1663286E-2</v>
      </c>
      <c r="AX40" s="54">
        <v>9.3951739999999992E-3</v>
      </c>
      <c r="AY40" s="54">
        <v>8.2589299999999994E-3</v>
      </c>
      <c r="AZ40" s="54">
        <v>1.0840882E-2</v>
      </c>
      <c r="BA40" s="54">
        <v>7.6467080000000003E-3</v>
      </c>
      <c r="BB40" s="54">
        <v>8.5821519999999991E-3</v>
      </c>
      <c r="BC40" s="54">
        <v>1.2822594E-2</v>
      </c>
      <c r="BD40" s="54">
        <v>7.4548990000000001E-3</v>
      </c>
      <c r="BE40" s="54">
        <v>2.0056627E-2</v>
      </c>
      <c r="BF40" s="54">
        <v>7.0207760000000003E-3</v>
      </c>
      <c r="BG40" s="54">
        <v>1.6397124999999999E-2</v>
      </c>
      <c r="BH40" s="54">
        <v>2.3745247000000001E-2</v>
      </c>
      <c r="BI40" s="54">
        <v>7.9639189999999999E-3</v>
      </c>
      <c r="BJ40" s="54">
        <v>8.2739909999999996E-3</v>
      </c>
      <c r="BK40" s="54">
        <v>1.0592878999999999E-2</v>
      </c>
      <c r="BL40" s="54">
        <v>1.063716E-2</v>
      </c>
      <c r="BM40" s="54">
        <v>1.2313075E-2</v>
      </c>
      <c r="BN40" s="54">
        <v>1.4045709E-2</v>
      </c>
      <c r="BO40" s="54">
        <v>1.0695913E-2</v>
      </c>
      <c r="BP40" s="54">
        <v>1.2636747E-2</v>
      </c>
    </row>
    <row r="41" spans="1:722" x14ac:dyDescent="0.2">
      <c r="A41" s="54">
        <v>-7.541899441</v>
      </c>
      <c r="B41" s="54">
        <v>1.1768534000000001E-2</v>
      </c>
      <c r="C41" s="54">
        <v>2.1762834000000002E-2</v>
      </c>
      <c r="D41" s="54">
        <v>6.3408839999999998E-3</v>
      </c>
      <c r="E41" s="54">
        <v>1.1760937000000001E-2</v>
      </c>
      <c r="F41" s="54">
        <v>9.3081680000000003E-3</v>
      </c>
      <c r="G41" s="54">
        <v>5.2797080000000001E-3</v>
      </c>
      <c r="H41" s="54">
        <v>7.9262610000000004E-3</v>
      </c>
      <c r="I41" s="54">
        <v>1.8461044999999999E-2</v>
      </c>
      <c r="J41" s="54">
        <v>4.8554499999999999E-3</v>
      </c>
      <c r="K41" s="54">
        <v>8.0177019999999998E-3</v>
      </c>
      <c r="L41" s="54">
        <v>6.9978339999999997E-3</v>
      </c>
      <c r="M41" s="54">
        <v>8.5287360000000003E-3</v>
      </c>
      <c r="N41" s="54">
        <v>5.7873330000000004E-3</v>
      </c>
      <c r="O41" s="54">
        <v>1.3306406999999999E-2</v>
      </c>
      <c r="P41" s="54">
        <v>1.1474655E-2</v>
      </c>
      <c r="Q41" s="54">
        <v>1.3032639E-2</v>
      </c>
      <c r="R41" s="54">
        <v>1.3093393E-2</v>
      </c>
      <c r="S41" s="54">
        <v>1.9450234E-2</v>
      </c>
      <c r="T41" s="54">
        <v>4.2236249999999999E-3</v>
      </c>
      <c r="U41" s="54">
        <v>9.3140600000000007E-3</v>
      </c>
      <c r="V41" s="54">
        <v>8.3792169999999996E-3</v>
      </c>
      <c r="W41" s="54">
        <v>9.389316E-3</v>
      </c>
      <c r="X41" s="54">
        <v>9.0274900000000009E-3</v>
      </c>
      <c r="Y41" s="54">
        <v>8.9083110000000004E-3</v>
      </c>
      <c r="Z41" s="54">
        <v>9.7241329999999994E-3</v>
      </c>
      <c r="AA41" s="54">
        <v>1.2269349000000001E-2</v>
      </c>
      <c r="AB41" s="54">
        <v>1.3187890000000001E-2</v>
      </c>
      <c r="AC41" s="54">
        <v>5.8830769999999996E-3</v>
      </c>
      <c r="AD41" s="54">
        <v>2.1742332E-2</v>
      </c>
      <c r="AE41" s="54">
        <v>1.1122609E-2</v>
      </c>
      <c r="AF41" s="54">
        <v>2.0938825000000001E-2</v>
      </c>
      <c r="AG41" s="54">
        <v>1.1705975E-2</v>
      </c>
      <c r="AH41" s="54">
        <v>3.920761E-3</v>
      </c>
      <c r="AI41" s="54">
        <v>9.044491E-3</v>
      </c>
      <c r="AJ41" s="54">
        <v>1.9537479999999999E-2</v>
      </c>
      <c r="AK41" s="54">
        <v>2.1043783E-2</v>
      </c>
      <c r="AL41" s="54">
        <v>1.6006085999999999E-2</v>
      </c>
      <c r="AM41" s="54">
        <v>3.9188529999999999E-3</v>
      </c>
      <c r="AN41" s="54">
        <v>2.5672093E-2</v>
      </c>
      <c r="AO41" s="54">
        <v>9.3533120000000008E-3</v>
      </c>
      <c r="AP41" s="54">
        <v>1.4104123999999999E-2</v>
      </c>
      <c r="AQ41" s="54">
        <v>8.0624489999999993E-3</v>
      </c>
      <c r="AR41" s="54">
        <v>8.3008720000000008E-3</v>
      </c>
      <c r="AS41" s="54">
        <v>9.974864E-3</v>
      </c>
      <c r="AT41" s="54">
        <v>1.574006E-2</v>
      </c>
      <c r="AU41" s="54">
        <v>7.8414810000000008E-3</v>
      </c>
      <c r="AV41" s="54">
        <v>1.179669E-2</v>
      </c>
      <c r="AW41" s="54">
        <v>1.2492853E-2</v>
      </c>
      <c r="AX41" s="54">
        <v>9.9714309999999994E-3</v>
      </c>
      <c r="AY41" s="54">
        <v>7.8425509999999997E-3</v>
      </c>
      <c r="AZ41" s="54">
        <v>1.4245030000000001E-2</v>
      </c>
      <c r="BA41" s="54">
        <v>7.7232500000000001E-3</v>
      </c>
      <c r="BB41" s="54">
        <v>8.8273169999999995E-3</v>
      </c>
      <c r="BC41" s="54">
        <v>1.3803932999999999E-2</v>
      </c>
      <c r="BD41" s="54">
        <v>7.3804090000000001E-3</v>
      </c>
      <c r="BE41" s="54">
        <v>1.8881821E-2</v>
      </c>
      <c r="BF41" s="54">
        <v>7.7272510000000001E-3</v>
      </c>
      <c r="BG41" s="54">
        <v>1.5972578000000001E-2</v>
      </c>
      <c r="BH41" s="54">
        <v>2.3043207999999999E-2</v>
      </c>
      <c r="BI41" s="54">
        <v>8.034668E-3</v>
      </c>
      <c r="BJ41" s="54">
        <v>9.4380269999999999E-3</v>
      </c>
      <c r="BK41" s="54">
        <v>1.0682488E-2</v>
      </c>
      <c r="BL41" s="54">
        <v>8.7350489999999999E-3</v>
      </c>
      <c r="BM41" s="54">
        <v>1.4095425E-2</v>
      </c>
      <c r="BN41" s="54">
        <v>1.4350757E-2</v>
      </c>
      <c r="BO41" s="54">
        <v>1.1836116000000001E-2</v>
      </c>
      <c r="BP41" s="54">
        <v>1.2047512E-2</v>
      </c>
    </row>
    <row r="42" spans="1:722" x14ac:dyDescent="0.2">
      <c r="A42" s="54">
        <v>-6.5363128489999998</v>
      </c>
      <c r="B42" s="54">
        <v>1.2547674999999999E-2</v>
      </c>
      <c r="C42" s="54">
        <v>2.5441357000000001E-2</v>
      </c>
      <c r="D42" s="54">
        <v>7.1697540000000004E-3</v>
      </c>
      <c r="E42" s="54">
        <v>1.0916762999999999E-2</v>
      </c>
      <c r="F42" s="54">
        <v>8.3975660000000004E-3</v>
      </c>
      <c r="G42" s="54">
        <v>4.8766419999999996E-3</v>
      </c>
      <c r="H42" s="54">
        <v>9.4013169999999993E-3</v>
      </c>
      <c r="I42" s="54">
        <v>1.6084633000000001E-2</v>
      </c>
      <c r="J42" s="54">
        <v>5.4777960000000001E-3</v>
      </c>
      <c r="K42" s="54">
        <v>8.5300589999999996E-3</v>
      </c>
      <c r="L42" s="54">
        <v>7.6925530000000004E-3</v>
      </c>
      <c r="M42" s="54">
        <v>7.8070800000000001E-3</v>
      </c>
      <c r="N42" s="54">
        <v>6.122532E-3</v>
      </c>
      <c r="O42" s="54">
        <v>1.5132764999999999E-2</v>
      </c>
      <c r="P42" s="54">
        <v>1.4140946E-2</v>
      </c>
      <c r="Q42" s="54">
        <v>1.4915701E-2</v>
      </c>
      <c r="R42" s="54">
        <v>1.3366154999999999E-2</v>
      </c>
      <c r="S42" s="54">
        <v>2.0944500000000001E-2</v>
      </c>
      <c r="T42" s="54">
        <v>4.0838280000000003E-3</v>
      </c>
      <c r="U42" s="54">
        <v>9.2548990000000005E-3</v>
      </c>
      <c r="V42" s="54">
        <v>8.8232410000000008E-3</v>
      </c>
      <c r="W42" s="54">
        <v>9.6976839999999998E-3</v>
      </c>
      <c r="X42" s="54">
        <v>9.4104700000000006E-3</v>
      </c>
      <c r="Y42" s="54">
        <v>8.8262119999999999E-3</v>
      </c>
      <c r="Z42" s="54">
        <v>9.8554309999999996E-3</v>
      </c>
      <c r="AA42" s="54">
        <v>1.1249774000000001E-2</v>
      </c>
      <c r="AB42" s="54">
        <v>1.371695E-2</v>
      </c>
      <c r="AC42" s="54">
        <v>6.4616279999999996E-3</v>
      </c>
      <c r="AD42" s="54">
        <v>1.6099301999999999E-2</v>
      </c>
      <c r="AE42" s="54">
        <v>1.2555139E-2</v>
      </c>
      <c r="AF42" s="54">
        <v>2.3817163999999998E-2</v>
      </c>
      <c r="AG42" s="54">
        <v>1.2459738E-2</v>
      </c>
      <c r="AH42" s="54">
        <v>3.7135200000000001E-3</v>
      </c>
      <c r="AI42" s="54">
        <v>1.0601083000000001E-2</v>
      </c>
      <c r="AJ42" s="54">
        <v>2.1641631000000001E-2</v>
      </c>
      <c r="AK42" s="54">
        <v>2.4548786E-2</v>
      </c>
      <c r="AL42" s="54">
        <v>1.7715366E-2</v>
      </c>
      <c r="AM42" s="54">
        <v>4.1898480000000004E-3</v>
      </c>
      <c r="AN42" s="54">
        <v>2.3999862E-2</v>
      </c>
      <c r="AO42" s="54">
        <v>9.2970310000000007E-3</v>
      </c>
      <c r="AP42" s="54">
        <v>2.5167814E-2</v>
      </c>
      <c r="AQ42" s="54">
        <v>8.2405010000000008E-3</v>
      </c>
      <c r="AR42" s="54">
        <v>9.8156349999999996E-3</v>
      </c>
      <c r="AS42" s="54">
        <v>8.8662329999999994E-3</v>
      </c>
      <c r="AT42" s="54">
        <v>1.6790559E-2</v>
      </c>
      <c r="AU42" s="54">
        <v>7.6947209999999999E-3</v>
      </c>
      <c r="AV42" s="54">
        <v>1.1175391E-2</v>
      </c>
      <c r="AW42" s="54">
        <v>1.536792E-2</v>
      </c>
      <c r="AX42" s="54">
        <v>1.0965888999999999E-2</v>
      </c>
      <c r="AY42" s="54">
        <v>7.2299929999999997E-3</v>
      </c>
      <c r="AZ42" s="54">
        <v>1.8307703000000002E-2</v>
      </c>
      <c r="BA42" s="54">
        <v>7.8230469999999996E-3</v>
      </c>
      <c r="BB42" s="54">
        <v>9.2778960000000008E-3</v>
      </c>
      <c r="BC42" s="54">
        <v>1.4306024000000001E-2</v>
      </c>
      <c r="BD42" s="54">
        <v>7.1539510000000004E-3</v>
      </c>
      <c r="BE42" s="54">
        <v>1.8707985999999999E-2</v>
      </c>
      <c r="BF42" s="54">
        <v>9.3712299999999995E-3</v>
      </c>
      <c r="BG42" s="54">
        <v>1.7114964E-2</v>
      </c>
      <c r="BH42" s="54">
        <v>2.1525829E-2</v>
      </c>
      <c r="BI42" s="54">
        <v>8.6489300000000009E-3</v>
      </c>
      <c r="BJ42" s="54">
        <v>9.9712559999999995E-3</v>
      </c>
      <c r="BK42" s="54">
        <v>1.0108074999999999E-2</v>
      </c>
      <c r="BL42" s="54">
        <v>8.3001380000000003E-3</v>
      </c>
      <c r="BM42" s="54">
        <v>1.3968744999999999E-2</v>
      </c>
      <c r="BN42" s="54">
        <v>1.3207864E-2</v>
      </c>
      <c r="BO42" s="54">
        <v>1.4449796000000001E-2</v>
      </c>
      <c r="BP42" s="54">
        <v>1.2307001E-2</v>
      </c>
    </row>
    <row r="43" spans="1:722" x14ac:dyDescent="0.2">
      <c r="A43" s="54">
        <v>-5.5307262570000004</v>
      </c>
      <c r="B43" s="54">
        <v>1.3001657E-2</v>
      </c>
      <c r="C43" s="54">
        <v>2.8491112999999998E-2</v>
      </c>
      <c r="D43" s="54">
        <v>7.6060149999999998E-3</v>
      </c>
      <c r="E43" s="54">
        <v>1.0746927999999999E-2</v>
      </c>
      <c r="F43" s="54">
        <v>1.1026340000000001E-2</v>
      </c>
      <c r="G43" s="54">
        <v>4.7399360000000001E-3</v>
      </c>
      <c r="H43" s="54">
        <v>1.3196942E-2</v>
      </c>
      <c r="I43" s="54">
        <v>1.5889766999999999E-2</v>
      </c>
      <c r="J43" s="54">
        <v>6.1188730000000004E-3</v>
      </c>
      <c r="K43" s="54">
        <v>8.6613139999999998E-3</v>
      </c>
      <c r="L43" s="54">
        <v>7.0820199999999996E-3</v>
      </c>
      <c r="M43" s="54">
        <v>8.2503999999999997E-3</v>
      </c>
      <c r="N43" s="54">
        <v>6.6512819999999997E-3</v>
      </c>
      <c r="O43" s="54">
        <v>1.7578694999999998E-2</v>
      </c>
      <c r="P43" s="54">
        <v>1.7729689999999999E-2</v>
      </c>
      <c r="Q43" s="54">
        <v>1.6993373999999999E-2</v>
      </c>
      <c r="R43" s="54">
        <v>1.3564674000000001E-2</v>
      </c>
      <c r="S43" s="54">
        <v>2.2649847000000001E-2</v>
      </c>
      <c r="T43" s="54">
        <v>4.4084529999999997E-3</v>
      </c>
      <c r="U43" s="54">
        <v>9.1135480000000008E-3</v>
      </c>
      <c r="V43" s="54">
        <v>8.9158129999999999E-3</v>
      </c>
      <c r="W43" s="54">
        <v>9.9644580000000007E-3</v>
      </c>
      <c r="X43" s="54">
        <v>9.5403160000000001E-3</v>
      </c>
      <c r="Y43" s="54">
        <v>9.1524940000000006E-3</v>
      </c>
      <c r="Z43" s="54">
        <v>1.1246289E-2</v>
      </c>
      <c r="AA43" s="54">
        <v>1.1656471E-2</v>
      </c>
      <c r="AB43" s="54">
        <v>1.2688669E-2</v>
      </c>
      <c r="AC43" s="54">
        <v>6.3501240000000004E-3</v>
      </c>
      <c r="AD43" s="54">
        <v>1.8230219999999998E-2</v>
      </c>
      <c r="AE43" s="54">
        <v>1.2696531E-2</v>
      </c>
      <c r="AF43" s="54">
        <v>2.6007116E-2</v>
      </c>
      <c r="AG43" s="54">
        <v>1.2343247E-2</v>
      </c>
      <c r="AH43" s="54">
        <v>4.8394079999999999E-3</v>
      </c>
      <c r="AI43" s="54">
        <v>9.0363639999999999E-3</v>
      </c>
      <c r="AJ43" s="54">
        <v>2.3728562000000002E-2</v>
      </c>
      <c r="AK43" s="54">
        <v>2.5826956000000002E-2</v>
      </c>
      <c r="AL43" s="54">
        <v>2.1516085000000001E-2</v>
      </c>
      <c r="AM43" s="54">
        <v>4.184526E-3</v>
      </c>
      <c r="AN43" s="54">
        <v>2.1495237E-2</v>
      </c>
      <c r="AO43" s="54">
        <v>9.9876779999999998E-3</v>
      </c>
      <c r="AP43" s="54">
        <v>4.8109564E-2</v>
      </c>
      <c r="AQ43" s="54">
        <v>8.4657129999999997E-3</v>
      </c>
      <c r="AR43" s="54">
        <v>1.0597343E-2</v>
      </c>
      <c r="AS43" s="54">
        <v>8.9393609999999998E-3</v>
      </c>
      <c r="AT43" s="54">
        <v>1.8035720000000002E-2</v>
      </c>
      <c r="AU43" s="54">
        <v>8.2095280000000007E-3</v>
      </c>
      <c r="AV43" s="54">
        <v>1.0959384000000001E-2</v>
      </c>
      <c r="AW43" s="54">
        <v>1.6056784000000001E-2</v>
      </c>
      <c r="AX43" s="54">
        <v>1.2867807E-2</v>
      </c>
      <c r="AY43" s="54">
        <v>7.4029129999999997E-3</v>
      </c>
      <c r="AZ43" s="54">
        <v>2.0619927999999999E-2</v>
      </c>
      <c r="BA43" s="54">
        <v>8.8040600000000007E-3</v>
      </c>
      <c r="BB43" s="54">
        <v>1.0196254E-2</v>
      </c>
      <c r="BC43" s="54">
        <v>1.3880854E-2</v>
      </c>
      <c r="BD43" s="54">
        <v>6.6695210000000003E-3</v>
      </c>
      <c r="BE43" s="54">
        <v>1.8223340000000001E-2</v>
      </c>
      <c r="BF43" s="54">
        <v>1.1340575E-2</v>
      </c>
      <c r="BG43" s="54">
        <v>1.8551596E-2</v>
      </c>
      <c r="BH43" s="54">
        <v>2.1074763E-2</v>
      </c>
      <c r="BI43" s="54">
        <v>8.8358470000000008E-3</v>
      </c>
      <c r="BJ43" s="54">
        <v>1.145086E-2</v>
      </c>
      <c r="BK43" s="54">
        <v>9.6489049999999993E-3</v>
      </c>
      <c r="BL43" s="54">
        <v>9.2607269999999998E-3</v>
      </c>
      <c r="BM43" s="54">
        <v>1.3784793E-2</v>
      </c>
      <c r="BN43" s="54">
        <v>1.4031350999999999E-2</v>
      </c>
      <c r="BO43" s="54">
        <v>1.5233735999999999E-2</v>
      </c>
      <c r="BP43" s="54">
        <v>1.3388209E-2</v>
      </c>
    </row>
    <row r="44" spans="1:722" s="55" customFormat="1" x14ac:dyDescent="0.2">
      <c r="A44" s="54">
        <v>-4.5251396650000002</v>
      </c>
      <c r="B44" s="54">
        <v>1.3676469E-2</v>
      </c>
      <c r="C44" s="54">
        <v>3.0670425000000001E-2</v>
      </c>
      <c r="D44" s="54">
        <v>6.7182270000000002E-3</v>
      </c>
      <c r="E44" s="54">
        <v>1.2141101E-2</v>
      </c>
      <c r="F44" s="54">
        <v>1.3317213E-2</v>
      </c>
      <c r="G44" s="54">
        <v>4.7956300000000004E-3</v>
      </c>
      <c r="H44" s="54">
        <v>1.1345740999999999E-2</v>
      </c>
      <c r="I44" s="54">
        <v>1.6848423000000001E-2</v>
      </c>
      <c r="J44" s="54">
        <v>6.6598610000000004E-3</v>
      </c>
      <c r="K44" s="54">
        <v>8.5175400000000005E-3</v>
      </c>
      <c r="L44" s="54">
        <v>6.7681410000000001E-3</v>
      </c>
      <c r="M44" s="54">
        <v>1.1054672999999999E-2</v>
      </c>
      <c r="N44" s="54">
        <v>6.4380219999999998E-3</v>
      </c>
      <c r="O44" s="54">
        <v>1.7945764999999999E-2</v>
      </c>
      <c r="P44" s="54">
        <v>2.2238010999999999E-2</v>
      </c>
      <c r="Q44" s="54">
        <v>1.7537344999999999E-2</v>
      </c>
      <c r="R44" s="54">
        <v>1.3787045E-2</v>
      </c>
      <c r="S44" s="54">
        <v>2.5349442E-2</v>
      </c>
      <c r="T44" s="54">
        <v>4.5942700000000001E-3</v>
      </c>
      <c r="U44" s="54">
        <v>9.2238200000000006E-3</v>
      </c>
      <c r="V44" s="54">
        <v>9.0573389999999993E-3</v>
      </c>
      <c r="W44" s="54">
        <v>9.2913509999999998E-3</v>
      </c>
      <c r="X44" s="54">
        <v>1.0049613000000001E-2</v>
      </c>
      <c r="Y44" s="54">
        <v>1.0014652000000001E-2</v>
      </c>
      <c r="Z44" s="54">
        <v>1.1829118E-2</v>
      </c>
      <c r="AA44" s="54">
        <v>1.2027079E-2</v>
      </c>
      <c r="AB44" s="54">
        <v>1.2154689E-2</v>
      </c>
      <c r="AC44" s="54">
        <v>6.5505169999999996E-3</v>
      </c>
      <c r="AD44" s="54">
        <v>2.3406895E-2</v>
      </c>
      <c r="AE44" s="54">
        <v>1.1931580000000001E-2</v>
      </c>
      <c r="AF44" s="54">
        <v>2.4660350000000001E-2</v>
      </c>
      <c r="AG44" s="54">
        <v>1.3452531E-2</v>
      </c>
      <c r="AH44" s="54">
        <v>4.7648910000000003E-3</v>
      </c>
      <c r="AI44" s="54">
        <v>6.6875049999999998E-3</v>
      </c>
      <c r="AJ44" s="54">
        <v>2.5307052E-2</v>
      </c>
      <c r="AK44" s="54">
        <v>2.3136681999999999E-2</v>
      </c>
      <c r="AL44" s="54">
        <v>2.5719629000000001E-2</v>
      </c>
      <c r="AM44" s="54">
        <v>4.2270759999999998E-3</v>
      </c>
      <c r="AN44" s="54">
        <v>1.8274043E-2</v>
      </c>
      <c r="AO44" s="54">
        <v>1.0311565999999999E-2</v>
      </c>
      <c r="AP44" s="54">
        <v>7.7606885E-2</v>
      </c>
      <c r="AQ44" s="54">
        <v>8.8342070000000002E-3</v>
      </c>
      <c r="AR44" s="54">
        <v>1.1397242E-2</v>
      </c>
      <c r="AS44" s="54">
        <v>8.6330609999999992E-3</v>
      </c>
      <c r="AT44" s="54">
        <v>1.6690759999999999E-2</v>
      </c>
      <c r="AU44" s="54">
        <v>7.9715940000000002E-3</v>
      </c>
      <c r="AV44" s="54">
        <v>1.1892911000000001E-2</v>
      </c>
      <c r="AW44" s="54">
        <v>1.5054526E-2</v>
      </c>
      <c r="AX44" s="54">
        <v>1.5008189E-2</v>
      </c>
      <c r="AY44" s="54">
        <v>6.6259609999999997E-3</v>
      </c>
      <c r="AZ44" s="54">
        <v>1.9026814E-2</v>
      </c>
      <c r="BA44" s="54">
        <v>8.5145399999999993E-3</v>
      </c>
      <c r="BB44" s="54">
        <v>1.1036409E-2</v>
      </c>
      <c r="BC44" s="54">
        <v>1.307123E-2</v>
      </c>
      <c r="BD44" s="54">
        <v>6.1609760000000003E-3</v>
      </c>
      <c r="BE44" s="54">
        <v>1.8412336000000001E-2</v>
      </c>
      <c r="BF44" s="54">
        <v>1.1720309E-2</v>
      </c>
      <c r="BG44" s="54">
        <v>2.0301804999999999E-2</v>
      </c>
      <c r="BH44" s="54">
        <v>2.1346764000000001E-2</v>
      </c>
      <c r="BI44" s="54">
        <v>8.4169169999999995E-3</v>
      </c>
      <c r="BJ44" s="54">
        <v>1.3482035E-2</v>
      </c>
      <c r="BK44" s="54">
        <v>9.0462159999999993E-3</v>
      </c>
      <c r="BL44" s="54">
        <v>1.0345595000000001E-2</v>
      </c>
      <c r="BM44" s="54">
        <v>1.3943321E-2</v>
      </c>
      <c r="BN44" s="54">
        <v>1.6111713999999999E-2</v>
      </c>
      <c r="BO44" s="54">
        <v>1.4834653E-2</v>
      </c>
      <c r="BP44" s="54">
        <v>1.0834315000000001E-2</v>
      </c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  <c r="IX44" s="54"/>
      <c r="IY44" s="54"/>
      <c r="IZ44" s="54"/>
      <c r="JA44" s="54"/>
      <c r="JB44" s="54"/>
      <c r="JC44" s="54"/>
      <c r="JD44" s="54"/>
      <c r="JE44" s="54"/>
      <c r="JF44" s="54"/>
      <c r="JG44" s="54"/>
      <c r="JH44" s="54"/>
      <c r="JI44" s="54"/>
      <c r="JJ44" s="54"/>
      <c r="JK44" s="54"/>
      <c r="JL44" s="54"/>
      <c r="JM44" s="54"/>
      <c r="JN44" s="54"/>
      <c r="JO44" s="54"/>
      <c r="JP44" s="54"/>
      <c r="JQ44" s="54"/>
      <c r="JR44" s="54"/>
      <c r="JS44" s="54"/>
      <c r="JT44" s="54"/>
      <c r="JU44" s="54"/>
      <c r="JV44" s="54"/>
      <c r="JW44" s="54"/>
      <c r="JX44" s="54"/>
      <c r="JY44" s="54"/>
      <c r="JZ44" s="54"/>
      <c r="KA44" s="54"/>
      <c r="KB44" s="54"/>
      <c r="KC44" s="54"/>
      <c r="KD44" s="54"/>
      <c r="KE44" s="54"/>
      <c r="KF44" s="54"/>
      <c r="KG44" s="54"/>
      <c r="KH44" s="54"/>
      <c r="KI44" s="54"/>
      <c r="KJ44" s="54"/>
      <c r="KK44" s="54"/>
      <c r="KL44" s="54"/>
      <c r="KM44" s="54"/>
      <c r="KN44" s="54"/>
      <c r="KO44" s="54"/>
      <c r="KP44" s="54"/>
      <c r="KQ44" s="54"/>
      <c r="KR44" s="54"/>
      <c r="KS44" s="54"/>
      <c r="KT44" s="54"/>
      <c r="KU44" s="54"/>
      <c r="KV44" s="54"/>
      <c r="KW44" s="54"/>
      <c r="KX44" s="54"/>
      <c r="KY44" s="54"/>
      <c r="KZ44" s="54"/>
      <c r="LA44" s="54"/>
      <c r="LB44" s="54"/>
      <c r="LC44" s="54"/>
      <c r="LD44" s="54"/>
      <c r="LE44" s="54"/>
      <c r="LF44" s="54"/>
      <c r="LG44" s="54"/>
      <c r="LH44" s="54"/>
      <c r="LI44" s="54"/>
      <c r="LJ44" s="54"/>
      <c r="LK44" s="54"/>
      <c r="LL44" s="54"/>
      <c r="LM44" s="54"/>
      <c r="LN44" s="54"/>
      <c r="LO44" s="54"/>
      <c r="LP44" s="54"/>
      <c r="LQ44" s="54"/>
      <c r="LR44" s="54"/>
      <c r="LS44" s="54"/>
      <c r="LT44" s="54"/>
      <c r="LU44" s="54"/>
      <c r="LV44" s="54"/>
      <c r="LW44" s="54"/>
      <c r="LX44" s="54"/>
      <c r="LY44" s="54"/>
      <c r="LZ44" s="54"/>
      <c r="MA44" s="54"/>
      <c r="MB44" s="54"/>
      <c r="MC44" s="54"/>
      <c r="MD44" s="54"/>
      <c r="ME44" s="54"/>
      <c r="MF44" s="54"/>
      <c r="MG44" s="54"/>
      <c r="MH44" s="54"/>
      <c r="MI44" s="54"/>
      <c r="MJ44" s="54"/>
      <c r="MK44" s="54"/>
      <c r="ML44" s="54"/>
      <c r="MM44" s="54"/>
      <c r="MN44" s="54"/>
      <c r="MO44" s="54"/>
      <c r="MP44" s="54"/>
      <c r="MQ44" s="54"/>
      <c r="MR44" s="54"/>
      <c r="MS44" s="54"/>
      <c r="MT44" s="54"/>
      <c r="MU44" s="54"/>
      <c r="MV44" s="54"/>
      <c r="MW44" s="54"/>
      <c r="MX44" s="54"/>
      <c r="MY44" s="54"/>
      <c r="MZ44" s="54"/>
      <c r="NA44" s="54"/>
      <c r="NB44" s="54"/>
      <c r="NC44" s="54"/>
      <c r="ND44" s="54"/>
      <c r="NE44" s="54"/>
      <c r="NF44" s="54"/>
      <c r="NG44" s="54"/>
      <c r="NH44" s="54"/>
      <c r="NI44" s="54"/>
      <c r="NJ44" s="54"/>
      <c r="NK44" s="54"/>
      <c r="NL44" s="54"/>
      <c r="NM44" s="54"/>
      <c r="NN44" s="54"/>
      <c r="NO44" s="54"/>
      <c r="NP44" s="54"/>
      <c r="NQ44" s="54"/>
      <c r="NR44" s="54"/>
      <c r="NS44" s="54"/>
      <c r="NT44" s="54"/>
      <c r="NU44" s="54"/>
      <c r="NV44" s="54"/>
      <c r="NW44" s="54"/>
      <c r="NX44" s="54"/>
      <c r="NY44" s="54"/>
      <c r="NZ44" s="54"/>
      <c r="OA44" s="54"/>
      <c r="OB44" s="54"/>
      <c r="OC44" s="54"/>
      <c r="OD44" s="54"/>
      <c r="OE44" s="54"/>
      <c r="OF44" s="54"/>
      <c r="OG44" s="54"/>
      <c r="OH44" s="54"/>
      <c r="OI44" s="54"/>
      <c r="OJ44" s="54"/>
      <c r="OK44" s="54"/>
      <c r="OL44" s="54"/>
      <c r="OM44" s="54"/>
      <c r="ON44" s="54"/>
      <c r="OO44" s="54"/>
      <c r="OP44" s="54"/>
      <c r="OQ44" s="54"/>
      <c r="OR44" s="54"/>
      <c r="OS44" s="54"/>
      <c r="OT44" s="54"/>
      <c r="OU44" s="54"/>
      <c r="OV44" s="54"/>
      <c r="OW44" s="54"/>
      <c r="OX44" s="54"/>
      <c r="OY44" s="54"/>
      <c r="OZ44" s="54"/>
      <c r="PA44" s="54"/>
      <c r="PB44" s="54"/>
      <c r="PC44" s="54"/>
      <c r="PD44" s="54"/>
      <c r="PE44" s="54"/>
      <c r="PF44" s="54"/>
      <c r="PG44" s="54"/>
      <c r="PH44" s="54"/>
      <c r="PI44" s="54"/>
      <c r="PJ44" s="54"/>
      <c r="PK44" s="54"/>
      <c r="PL44" s="54"/>
      <c r="PM44" s="54"/>
      <c r="PN44" s="54"/>
      <c r="PO44" s="54"/>
      <c r="PP44" s="54"/>
      <c r="PQ44" s="54"/>
      <c r="PR44" s="54"/>
      <c r="PS44" s="54"/>
      <c r="PT44" s="54"/>
      <c r="PU44" s="54"/>
      <c r="PV44" s="54"/>
      <c r="PW44" s="54"/>
      <c r="PX44" s="54"/>
      <c r="PY44" s="54"/>
      <c r="PZ44" s="54"/>
      <c r="QA44" s="54"/>
      <c r="QB44" s="54"/>
      <c r="QC44" s="54"/>
      <c r="QD44" s="54"/>
      <c r="QE44" s="54"/>
      <c r="QF44" s="54"/>
      <c r="QG44" s="54"/>
      <c r="QH44" s="54"/>
      <c r="QI44" s="54"/>
      <c r="QJ44" s="54"/>
      <c r="QK44" s="54"/>
      <c r="QL44" s="54"/>
      <c r="QM44" s="54"/>
      <c r="QN44" s="54"/>
      <c r="QO44" s="54"/>
      <c r="QP44" s="54"/>
      <c r="QQ44" s="54"/>
      <c r="QR44" s="54"/>
      <c r="QS44" s="54"/>
      <c r="QT44" s="54"/>
      <c r="QU44" s="54"/>
      <c r="QV44" s="54"/>
      <c r="QW44" s="54"/>
      <c r="QX44" s="54"/>
      <c r="QY44" s="54"/>
      <c r="QZ44" s="54"/>
      <c r="RA44" s="54"/>
      <c r="RB44" s="54"/>
      <c r="RC44" s="54"/>
      <c r="RD44" s="54"/>
      <c r="RE44" s="54"/>
      <c r="RF44" s="54"/>
      <c r="RG44" s="54"/>
      <c r="RH44" s="54"/>
      <c r="RI44" s="54"/>
      <c r="RJ44" s="54"/>
      <c r="RK44" s="54"/>
      <c r="RL44" s="54"/>
      <c r="RM44" s="54"/>
      <c r="RN44" s="54"/>
      <c r="RO44" s="54"/>
      <c r="RP44" s="54"/>
      <c r="RQ44" s="54"/>
      <c r="RR44" s="54"/>
      <c r="RS44" s="54"/>
      <c r="RT44" s="54"/>
      <c r="RU44" s="54"/>
      <c r="RV44" s="54"/>
      <c r="RW44" s="54"/>
      <c r="RX44" s="54"/>
      <c r="RY44" s="54"/>
      <c r="RZ44" s="54"/>
      <c r="SA44" s="54"/>
      <c r="SB44" s="54"/>
      <c r="SC44" s="54"/>
      <c r="SD44" s="54"/>
      <c r="SE44" s="54"/>
      <c r="SF44" s="54"/>
      <c r="SG44" s="54"/>
      <c r="SH44" s="54"/>
      <c r="SI44" s="54"/>
      <c r="SJ44" s="54"/>
      <c r="SK44" s="54"/>
      <c r="SL44" s="54"/>
      <c r="SM44" s="54"/>
      <c r="SN44" s="54"/>
      <c r="SO44" s="54"/>
      <c r="SP44" s="54"/>
      <c r="SQ44" s="54"/>
      <c r="SR44" s="54"/>
      <c r="SS44" s="54"/>
      <c r="ST44" s="54"/>
      <c r="SU44" s="54"/>
      <c r="SV44" s="54"/>
      <c r="SW44" s="54"/>
      <c r="SX44" s="54"/>
      <c r="SY44" s="54"/>
      <c r="SZ44" s="54"/>
      <c r="TA44" s="54"/>
      <c r="TB44" s="54"/>
      <c r="TC44" s="54"/>
      <c r="TD44" s="54"/>
      <c r="TE44" s="54"/>
      <c r="TF44" s="54"/>
      <c r="TG44" s="54"/>
      <c r="TH44" s="54"/>
      <c r="TI44" s="54"/>
      <c r="TJ44" s="54"/>
      <c r="TK44" s="54"/>
      <c r="TL44" s="54"/>
      <c r="TM44" s="54"/>
      <c r="TN44" s="54"/>
      <c r="TO44" s="54"/>
      <c r="TP44" s="54"/>
      <c r="TQ44" s="54"/>
      <c r="TR44" s="54"/>
      <c r="TS44" s="54"/>
      <c r="TT44" s="54"/>
      <c r="TU44" s="54"/>
      <c r="TV44" s="54"/>
      <c r="TW44" s="54"/>
      <c r="TX44" s="54"/>
      <c r="TY44" s="54"/>
      <c r="TZ44" s="54"/>
      <c r="UA44" s="54"/>
      <c r="UB44" s="54"/>
      <c r="UC44" s="54"/>
      <c r="UD44" s="54"/>
      <c r="UE44" s="54"/>
      <c r="UF44" s="54"/>
      <c r="UG44" s="54"/>
      <c r="UH44" s="54"/>
      <c r="UI44" s="54"/>
      <c r="UJ44" s="54"/>
      <c r="UK44" s="54"/>
      <c r="UL44" s="54"/>
      <c r="UM44" s="54"/>
      <c r="UN44" s="54"/>
      <c r="UO44" s="54"/>
      <c r="UP44" s="54"/>
      <c r="UQ44" s="54"/>
      <c r="UR44" s="54"/>
      <c r="US44" s="54"/>
      <c r="UT44" s="54"/>
      <c r="UU44" s="54"/>
      <c r="UV44" s="54"/>
      <c r="UW44" s="54"/>
      <c r="UX44" s="54"/>
      <c r="UY44" s="54"/>
      <c r="UZ44" s="54"/>
      <c r="VA44" s="54"/>
      <c r="VB44" s="54"/>
      <c r="VC44" s="54"/>
      <c r="VD44" s="54"/>
      <c r="VE44" s="54"/>
      <c r="VF44" s="54"/>
      <c r="VG44" s="54"/>
      <c r="VH44" s="54"/>
      <c r="VI44" s="54"/>
      <c r="VJ44" s="54"/>
      <c r="VK44" s="54"/>
      <c r="VL44" s="54"/>
      <c r="VM44" s="54"/>
      <c r="VN44" s="54"/>
      <c r="VO44" s="54"/>
      <c r="VP44" s="54"/>
      <c r="VQ44" s="54"/>
      <c r="VR44" s="54"/>
      <c r="VS44" s="54"/>
      <c r="VT44" s="54"/>
      <c r="VU44" s="54"/>
      <c r="VV44" s="54"/>
      <c r="VW44" s="54"/>
      <c r="VX44" s="54"/>
      <c r="VY44" s="54"/>
      <c r="VZ44" s="54"/>
      <c r="WA44" s="54"/>
      <c r="WB44" s="54"/>
      <c r="WC44" s="54"/>
      <c r="WD44" s="54"/>
      <c r="WE44" s="54"/>
      <c r="WF44" s="54"/>
      <c r="WG44" s="54"/>
      <c r="WH44" s="54"/>
      <c r="WI44" s="54"/>
      <c r="WJ44" s="54"/>
      <c r="WK44" s="54"/>
      <c r="WL44" s="54"/>
      <c r="WM44" s="54"/>
      <c r="WN44" s="54"/>
      <c r="WO44" s="54"/>
      <c r="WP44" s="54"/>
      <c r="WQ44" s="54"/>
      <c r="WR44" s="54"/>
      <c r="WS44" s="54"/>
      <c r="WT44" s="54"/>
      <c r="WU44" s="54"/>
      <c r="WV44" s="54"/>
      <c r="WW44" s="54"/>
      <c r="WX44" s="54"/>
      <c r="WY44" s="54"/>
      <c r="WZ44" s="54"/>
      <c r="XA44" s="54"/>
      <c r="XB44" s="54"/>
      <c r="XC44" s="54"/>
      <c r="XD44" s="54"/>
      <c r="XE44" s="54"/>
      <c r="XF44" s="54"/>
      <c r="XG44" s="54"/>
      <c r="XH44" s="54"/>
      <c r="XI44" s="54"/>
      <c r="XJ44" s="54"/>
      <c r="XK44" s="54"/>
      <c r="XL44" s="54"/>
      <c r="XM44" s="54"/>
      <c r="XN44" s="54"/>
      <c r="XO44" s="54"/>
      <c r="XP44" s="54"/>
      <c r="XQ44" s="54"/>
      <c r="XR44" s="54"/>
      <c r="XS44" s="54"/>
      <c r="XT44" s="54"/>
      <c r="XU44" s="54"/>
      <c r="XV44" s="54"/>
      <c r="XW44" s="54"/>
      <c r="XX44" s="54"/>
      <c r="XY44" s="54"/>
      <c r="XZ44" s="54"/>
      <c r="YA44" s="54"/>
      <c r="YB44" s="54"/>
      <c r="YC44" s="54"/>
      <c r="YD44" s="54"/>
      <c r="YE44" s="54"/>
      <c r="YF44" s="54"/>
      <c r="YG44" s="54"/>
      <c r="YH44" s="54"/>
      <c r="YI44" s="54"/>
      <c r="YJ44" s="54"/>
      <c r="YK44" s="54"/>
      <c r="YL44" s="54"/>
      <c r="YM44" s="54"/>
      <c r="YN44" s="54"/>
      <c r="YO44" s="54"/>
      <c r="YP44" s="54"/>
      <c r="YQ44" s="54"/>
      <c r="YR44" s="54"/>
      <c r="YS44" s="54"/>
      <c r="YT44" s="54"/>
      <c r="YU44" s="54"/>
      <c r="YV44" s="54"/>
      <c r="YW44" s="54"/>
      <c r="YX44" s="54"/>
      <c r="YY44" s="54"/>
      <c r="YZ44" s="54"/>
      <c r="ZA44" s="54"/>
      <c r="ZB44" s="54"/>
      <c r="ZC44" s="54"/>
      <c r="ZD44" s="54"/>
      <c r="ZE44" s="54"/>
      <c r="ZF44" s="54"/>
      <c r="ZG44" s="54"/>
      <c r="ZH44" s="54"/>
      <c r="ZI44" s="54"/>
      <c r="ZJ44" s="54"/>
      <c r="ZK44" s="54"/>
      <c r="ZL44" s="54"/>
      <c r="ZM44" s="54"/>
      <c r="ZN44" s="54"/>
      <c r="ZO44" s="54"/>
      <c r="ZP44" s="54"/>
      <c r="ZQ44" s="54"/>
      <c r="ZR44" s="54"/>
      <c r="ZS44" s="54"/>
      <c r="ZT44" s="54"/>
      <c r="ZU44" s="54"/>
      <c r="ZV44" s="54"/>
      <c r="ZW44" s="54"/>
      <c r="ZX44" s="54"/>
      <c r="ZY44" s="54"/>
      <c r="ZZ44" s="54"/>
      <c r="AAA44" s="54"/>
      <c r="AAB44" s="54"/>
      <c r="AAC44" s="54"/>
      <c r="AAD44" s="54"/>
      <c r="AAE44" s="54"/>
      <c r="AAF44" s="54"/>
      <c r="AAG44" s="54"/>
      <c r="AAH44" s="54"/>
      <c r="AAI44" s="54"/>
      <c r="AAJ44" s="54"/>
      <c r="AAK44" s="54"/>
      <c r="AAL44" s="54"/>
      <c r="AAM44" s="54"/>
      <c r="AAN44" s="54"/>
      <c r="AAO44" s="54"/>
      <c r="AAP44" s="54"/>
      <c r="AAQ44" s="54"/>
      <c r="AAR44" s="54"/>
      <c r="AAS44" s="54"/>
      <c r="AAT44" s="54"/>
    </row>
    <row r="45" spans="1:722" s="55" customFormat="1" x14ac:dyDescent="0.2">
      <c r="A45" s="54">
        <v>-3.519553073</v>
      </c>
      <c r="B45" s="54">
        <v>1.4999551999999999E-2</v>
      </c>
      <c r="C45" s="54">
        <v>3.1750223000000001E-2</v>
      </c>
      <c r="D45" s="54">
        <v>6.7716620000000003E-3</v>
      </c>
      <c r="E45" s="54">
        <v>1.3518708000000001E-2</v>
      </c>
      <c r="F45" s="54">
        <v>1.3936572E-2</v>
      </c>
      <c r="G45" s="54">
        <v>4.9827079999999998E-3</v>
      </c>
      <c r="H45" s="54">
        <v>1.258862E-2</v>
      </c>
      <c r="I45" s="54">
        <v>1.9722957999999999E-2</v>
      </c>
      <c r="J45" s="54">
        <v>7.4175860000000003E-3</v>
      </c>
      <c r="K45" s="54">
        <v>8.6977779999999998E-3</v>
      </c>
      <c r="L45" s="54">
        <v>6.1410090000000002E-3</v>
      </c>
      <c r="M45" s="54">
        <v>1.095516E-2</v>
      </c>
      <c r="N45" s="54">
        <v>6.2400520000000003E-3</v>
      </c>
      <c r="O45" s="54">
        <v>1.8256670999999999E-2</v>
      </c>
      <c r="P45" s="54">
        <v>3.1265283999999997E-2</v>
      </c>
      <c r="Q45" s="54">
        <v>1.8388833E-2</v>
      </c>
      <c r="R45" s="54">
        <v>1.4392462999999999E-2</v>
      </c>
      <c r="S45" s="54">
        <v>2.6460528000000001E-2</v>
      </c>
      <c r="T45" s="54">
        <v>5.1093509999999998E-3</v>
      </c>
      <c r="U45" s="54">
        <v>9.1649179999999993E-3</v>
      </c>
      <c r="V45" s="54">
        <v>8.5652309999999995E-3</v>
      </c>
      <c r="W45" s="54">
        <v>1.014991E-2</v>
      </c>
      <c r="X45" s="54">
        <v>1.0257308999999999E-2</v>
      </c>
      <c r="Y45" s="54">
        <v>1.1990068E-2</v>
      </c>
      <c r="Z45" s="54">
        <v>1.122301E-2</v>
      </c>
      <c r="AA45" s="54">
        <v>1.2476627000000001E-2</v>
      </c>
      <c r="AB45" s="54">
        <v>1.3679078000000001E-2</v>
      </c>
      <c r="AC45" s="54">
        <v>6.0171829999999997E-3</v>
      </c>
      <c r="AD45" s="54">
        <v>2.2180360999999999E-2</v>
      </c>
      <c r="AE45" s="54">
        <v>1.0417965E-2</v>
      </c>
      <c r="AF45" s="54">
        <v>2.3592045999999998E-2</v>
      </c>
      <c r="AG45" s="54">
        <v>1.5055137E-2</v>
      </c>
      <c r="AH45" s="54">
        <v>3.8483369999999999E-3</v>
      </c>
      <c r="AI45" s="54">
        <v>6.4942819999999997E-3</v>
      </c>
      <c r="AJ45" s="54">
        <v>2.1498271999999999E-2</v>
      </c>
      <c r="AK45" s="54">
        <v>2.3379685000000001E-2</v>
      </c>
      <c r="AL45" s="54">
        <v>3.2559933999999999E-2</v>
      </c>
      <c r="AM45" s="54">
        <v>4.027325E-3</v>
      </c>
      <c r="AN45" s="54">
        <v>1.4840658E-2</v>
      </c>
      <c r="AO45" s="54">
        <v>1.0616987E-2</v>
      </c>
      <c r="AP45" s="54">
        <v>9.2497057999999993E-2</v>
      </c>
      <c r="AQ45" s="54">
        <v>9.6871049999999997E-3</v>
      </c>
      <c r="AR45" s="54">
        <v>1.1983036000000001E-2</v>
      </c>
      <c r="AS45" s="54">
        <v>9.4174910000000001E-3</v>
      </c>
      <c r="AT45" s="54">
        <v>1.5969797000000001E-2</v>
      </c>
      <c r="AU45" s="54">
        <v>8.2377879999999994E-3</v>
      </c>
      <c r="AV45" s="54">
        <v>1.1999821000000001E-2</v>
      </c>
      <c r="AW45" s="54">
        <v>1.5766285000000001E-2</v>
      </c>
      <c r="AX45" s="54">
        <v>1.2967569999999999E-2</v>
      </c>
      <c r="AY45" s="54">
        <v>6.7443119999999997E-3</v>
      </c>
      <c r="AZ45" s="54">
        <v>1.9675266E-2</v>
      </c>
      <c r="BA45" s="54">
        <v>8.5529200000000003E-3</v>
      </c>
      <c r="BB45" s="54">
        <v>1.2623081E-2</v>
      </c>
      <c r="BC45" s="54">
        <v>1.1940610000000001E-2</v>
      </c>
      <c r="BD45" s="54">
        <v>5.6601070000000002E-3</v>
      </c>
      <c r="BE45" s="54">
        <v>2.4470669E-2</v>
      </c>
      <c r="BF45" s="54">
        <v>1.0656545E-2</v>
      </c>
      <c r="BG45" s="54">
        <v>2.2017251000000002E-2</v>
      </c>
      <c r="BH45" s="54">
        <v>1.8652420999999999E-2</v>
      </c>
      <c r="BI45" s="54">
        <v>9.1704899999999999E-3</v>
      </c>
      <c r="BJ45" s="54">
        <v>1.3970017E-2</v>
      </c>
      <c r="BK45" s="54">
        <v>8.9657009999999995E-3</v>
      </c>
      <c r="BL45" s="54">
        <v>1.0324689999999999E-2</v>
      </c>
      <c r="BM45" s="54">
        <v>1.4672861000000001E-2</v>
      </c>
      <c r="BN45" s="54">
        <v>1.5663625E-2</v>
      </c>
      <c r="BO45" s="54">
        <v>1.4841853E-2</v>
      </c>
      <c r="BP45" s="54">
        <v>1.0995695999999999E-2</v>
      </c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  <c r="JD45" s="54"/>
      <c r="JE45" s="54"/>
      <c r="JF45" s="54"/>
      <c r="JG45" s="54"/>
      <c r="JH45" s="54"/>
      <c r="JI45" s="54"/>
      <c r="JJ45" s="54"/>
      <c r="JK45" s="54"/>
      <c r="JL45" s="54"/>
      <c r="JM45" s="54"/>
      <c r="JN45" s="54"/>
      <c r="JO45" s="54"/>
      <c r="JP45" s="54"/>
      <c r="JQ45" s="54"/>
      <c r="JR45" s="54"/>
      <c r="JS45" s="54"/>
      <c r="JT45" s="54"/>
      <c r="JU45" s="54"/>
      <c r="JV45" s="54"/>
      <c r="JW45" s="54"/>
      <c r="JX45" s="54"/>
      <c r="JY45" s="54"/>
      <c r="JZ45" s="54"/>
      <c r="KA45" s="54"/>
      <c r="KB45" s="54"/>
      <c r="KC45" s="54"/>
      <c r="KD45" s="54"/>
      <c r="KE45" s="54"/>
      <c r="KF45" s="54"/>
      <c r="KG45" s="54"/>
      <c r="KH45" s="54"/>
      <c r="KI45" s="54"/>
      <c r="KJ45" s="54"/>
      <c r="KK45" s="54"/>
      <c r="KL45" s="54"/>
      <c r="KM45" s="54"/>
      <c r="KN45" s="54"/>
      <c r="KO45" s="54"/>
      <c r="KP45" s="54"/>
      <c r="KQ45" s="54"/>
      <c r="KR45" s="54"/>
      <c r="KS45" s="54"/>
      <c r="KT45" s="54"/>
      <c r="KU45" s="54"/>
      <c r="KV45" s="54"/>
      <c r="KW45" s="54"/>
      <c r="KX45" s="54"/>
      <c r="KY45" s="54"/>
      <c r="KZ45" s="54"/>
      <c r="LA45" s="54"/>
      <c r="LB45" s="54"/>
      <c r="LC45" s="54"/>
      <c r="LD45" s="54"/>
      <c r="LE45" s="54"/>
      <c r="LF45" s="54"/>
      <c r="LG45" s="54"/>
      <c r="LH45" s="54"/>
      <c r="LI45" s="54"/>
      <c r="LJ45" s="54"/>
      <c r="LK45" s="54"/>
      <c r="LL45" s="54"/>
      <c r="LM45" s="54"/>
      <c r="LN45" s="54"/>
      <c r="LO45" s="54"/>
      <c r="LP45" s="54"/>
      <c r="LQ45" s="54"/>
      <c r="LR45" s="54"/>
      <c r="LS45" s="54"/>
      <c r="LT45" s="54"/>
      <c r="LU45" s="54"/>
      <c r="LV45" s="54"/>
      <c r="LW45" s="54"/>
      <c r="LX45" s="54"/>
      <c r="LY45" s="54"/>
      <c r="LZ45" s="54"/>
      <c r="MA45" s="54"/>
      <c r="MB45" s="54"/>
      <c r="MC45" s="54"/>
      <c r="MD45" s="54"/>
      <c r="ME45" s="54"/>
      <c r="MF45" s="54"/>
      <c r="MG45" s="54"/>
      <c r="MH45" s="54"/>
      <c r="MI45" s="54"/>
      <c r="MJ45" s="54"/>
      <c r="MK45" s="54"/>
      <c r="ML45" s="54"/>
      <c r="MM45" s="54"/>
      <c r="MN45" s="54"/>
      <c r="MO45" s="54"/>
      <c r="MP45" s="54"/>
      <c r="MQ45" s="54"/>
      <c r="MR45" s="54"/>
      <c r="MS45" s="54"/>
      <c r="MT45" s="54"/>
      <c r="MU45" s="54"/>
      <c r="MV45" s="54"/>
      <c r="MW45" s="54"/>
      <c r="MX45" s="54"/>
      <c r="MY45" s="54"/>
      <c r="MZ45" s="54"/>
      <c r="NA45" s="54"/>
      <c r="NB45" s="54"/>
      <c r="NC45" s="54"/>
      <c r="ND45" s="54"/>
      <c r="NE45" s="54"/>
      <c r="NF45" s="54"/>
      <c r="NG45" s="54"/>
      <c r="NH45" s="54"/>
      <c r="NI45" s="54"/>
      <c r="NJ45" s="54"/>
      <c r="NK45" s="54"/>
      <c r="NL45" s="54"/>
      <c r="NM45" s="54"/>
      <c r="NN45" s="54"/>
      <c r="NO45" s="54"/>
      <c r="NP45" s="54"/>
      <c r="NQ45" s="54"/>
      <c r="NR45" s="54"/>
      <c r="NS45" s="54"/>
      <c r="NT45" s="54"/>
      <c r="NU45" s="54"/>
      <c r="NV45" s="54"/>
      <c r="NW45" s="54"/>
      <c r="NX45" s="54"/>
      <c r="NY45" s="54"/>
      <c r="NZ45" s="54"/>
      <c r="OA45" s="54"/>
      <c r="OB45" s="54"/>
      <c r="OC45" s="54"/>
      <c r="OD45" s="54"/>
      <c r="OE45" s="54"/>
      <c r="OF45" s="54"/>
      <c r="OG45" s="54"/>
      <c r="OH45" s="54"/>
      <c r="OI45" s="54"/>
      <c r="OJ45" s="54"/>
      <c r="OK45" s="54"/>
      <c r="OL45" s="54"/>
      <c r="OM45" s="54"/>
      <c r="ON45" s="54"/>
      <c r="OO45" s="54"/>
      <c r="OP45" s="54"/>
      <c r="OQ45" s="54"/>
      <c r="OR45" s="54"/>
      <c r="OS45" s="54"/>
      <c r="OT45" s="54"/>
      <c r="OU45" s="54"/>
      <c r="OV45" s="54"/>
      <c r="OW45" s="54"/>
      <c r="OX45" s="54"/>
      <c r="OY45" s="54"/>
      <c r="OZ45" s="54"/>
      <c r="PA45" s="54"/>
      <c r="PB45" s="54"/>
      <c r="PC45" s="54"/>
      <c r="PD45" s="54"/>
      <c r="PE45" s="54"/>
      <c r="PF45" s="54"/>
      <c r="PG45" s="54"/>
      <c r="PH45" s="54"/>
      <c r="PI45" s="54"/>
      <c r="PJ45" s="54"/>
      <c r="PK45" s="54"/>
      <c r="PL45" s="54"/>
      <c r="PM45" s="54"/>
      <c r="PN45" s="54"/>
      <c r="PO45" s="54"/>
      <c r="PP45" s="54"/>
      <c r="PQ45" s="54"/>
      <c r="PR45" s="54"/>
      <c r="PS45" s="54"/>
      <c r="PT45" s="54"/>
      <c r="PU45" s="54"/>
      <c r="PV45" s="54"/>
      <c r="PW45" s="54"/>
      <c r="PX45" s="54"/>
      <c r="PY45" s="54"/>
      <c r="PZ45" s="54"/>
      <c r="QA45" s="54"/>
      <c r="QB45" s="54"/>
      <c r="QC45" s="54"/>
      <c r="QD45" s="54"/>
      <c r="QE45" s="54"/>
      <c r="QF45" s="54"/>
      <c r="QG45" s="54"/>
      <c r="QH45" s="54"/>
      <c r="QI45" s="54"/>
      <c r="QJ45" s="54"/>
      <c r="QK45" s="54"/>
      <c r="QL45" s="54"/>
      <c r="QM45" s="54"/>
      <c r="QN45" s="54"/>
      <c r="QO45" s="54"/>
      <c r="QP45" s="54"/>
      <c r="QQ45" s="54"/>
      <c r="QR45" s="54"/>
      <c r="QS45" s="54"/>
      <c r="QT45" s="54"/>
      <c r="QU45" s="54"/>
      <c r="QV45" s="54"/>
      <c r="QW45" s="54"/>
      <c r="QX45" s="54"/>
      <c r="QY45" s="54"/>
      <c r="QZ45" s="54"/>
      <c r="RA45" s="54"/>
      <c r="RB45" s="54"/>
      <c r="RC45" s="54"/>
      <c r="RD45" s="54"/>
      <c r="RE45" s="54"/>
      <c r="RF45" s="54"/>
      <c r="RG45" s="54"/>
      <c r="RH45" s="54"/>
      <c r="RI45" s="54"/>
      <c r="RJ45" s="54"/>
      <c r="RK45" s="54"/>
      <c r="RL45" s="54"/>
      <c r="RM45" s="54"/>
      <c r="RN45" s="54"/>
      <c r="RO45" s="54"/>
      <c r="RP45" s="54"/>
      <c r="RQ45" s="54"/>
      <c r="RR45" s="54"/>
      <c r="RS45" s="54"/>
      <c r="RT45" s="54"/>
      <c r="RU45" s="54"/>
      <c r="RV45" s="54"/>
      <c r="RW45" s="54"/>
      <c r="RX45" s="54"/>
      <c r="RY45" s="54"/>
      <c r="RZ45" s="54"/>
      <c r="SA45" s="54"/>
      <c r="SB45" s="54"/>
      <c r="SC45" s="54"/>
      <c r="SD45" s="54"/>
      <c r="SE45" s="54"/>
      <c r="SF45" s="54"/>
      <c r="SG45" s="54"/>
      <c r="SH45" s="54"/>
      <c r="SI45" s="54"/>
      <c r="SJ45" s="54"/>
      <c r="SK45" s="54"/>
      <c r="SL45" s="54"/>
      <c r="SM45" s="54"/>
      <c r="SN45" s="54"/>
      <c r="SO45" s="54"/>
      <c r="SP45" s="54"/>
      <c r="SQ45" s="54"/>
      <c r="SR45" s="54"/>
      <c r="SS45" s="54"/>
      <c r="ST45" s="54"/>
      <c r="SU45" s="54"/>
      <c r="SV45" s="54"/>
      <c r="SW45" s="54"/>
      <c r="SX45" s="54"/>
      <c r="SY45" s="54"/>
      <c r="SZ45" s="54"/>
      <c r="TA45" s="54"/>
      <c r="TB45" s="54"/>
      <c r="TC45" s="54"/>
      <c r="TD45" s="54"/>
      <c r="TE45" s="54"/>
      <c r="TF45" s="54"/>
      <c r="TG45" s="54"/>
      <c r="TH45" s="54"/>
      <c r="TI45" s="54"/>
      <c r="TJ45" s="54"/>
      <c r="TK45" s="54"/>
      <c r="TL45" s="54"/>
      <c r="TM45" s="54"/>
      <c r="TN45" s="54"/>
      <c r="TO45" s="54"/>
      <c r="TP45" s="54"/>
      <c r="TQ45" s="54"/>
      <c r="TR45" s="54"/>
      <c r="TS45" s="54"/>
      <c r="TT45" s="54"/>
      <c r="TU45" s="54"/>
      <c r="TV45" s="54"/>
      <c r="TW45" s="54"/>
      <c r="TX45" s="54"/>
      <c r="TY45" s="54"/>
      <c r="TZ45" s="54"/>
      <c r="UA45" s="54"/>
      <c r="UB45" s="54"/>
      <c r="UC45" s="54"/>
      <c r="UD45" s="54"/>
      <c r="UE45" s="54"/>
      <c r="UF45" s="54"/>
      <c r="UG45" s="54"/>
      <c r="UH45" s="54"/>
      <c r="UI45" s="54"/>
      <c r="UJ45" s="54"/>
      <c r="UK45" s="54"/>
      <c r="UL45" s="54"/>
      <c r="UM45" s="54"/>
      <c r="UN45" s="54"/>
      <c r="UO45" s="54"/>
      <c r="UP45" s="54"/>
      <c r="UQ45" s="54"/>
      <c r="UR45" s="54"/>
      <c r="US45" s="54"/>
      <c r="UT45" s="54"/>
      <c r="UU45" s="54"/>
      <c r="UV45" s="54"/>
      <c r="UW45" s="54"/>
      <c r="UX45" s="54"/>
      <c r="UY45" s="54"/>
      <c r="UZ45" s="54"/>
      <c r="VA45" s="54"/>
      <c r="VB45" s="54"/>
      <c r="VC45" s="54"/>
      <c r="VD45" s="54"/>
      <c r="VE45" s="54"/>
      <c r="VF45" s="54"/>
      <c r="VG45" s="54"/>
      <c r="VH45" s="54"/>
      <c r="VI45" s="54"/>
      <c r="VJ45" s="54"/>
      <c r="VK45" s="54"/>
      <c r="VL45" s="54"/>
      <c r="VM45" s="54"/>
      <c r="VN45" s="54"/>
      <c r="VO45" s="54"/>
      <c r="VP45" s="54"/>
      <c r="VQ45" s="54"/>
      <c r="VR45" s="54"/>
      <c r="VS45" s="54"/>
      <c r="VT45" s="54"/>
      <c r="VU45" s="54"/>
      <c r="VV45" s="54"/>
      <c r="VW45" s="54"/>
      <c r="VX45" s="54"/>
      <c r="VY45" s="54"/>
      <c r="VZ45" s="54"/>
      <c r="WA45" s="54"/>
      <c r="WB45" s="54"/>
      <c r="WC45" s="54"/>
      <c r="WD45" s="54"/>
      <c r="WE45" s="54"/>
      <c r="WF45" s="54"/>
      <c r="WG45" s="54"/>
      <c r="WH45" s="54"/>
      <c r="WI45" s="54"/>
      <c r="WJ45" s="54"/>
      <c r="WK45" s="54"/>
      <c r="WL45" s="54"/>
      <c r="WM45" s="54"/>
      <c r="WN45" s="54"/>
      <c r="WO45" s="54"/>
      <c r="WP45" s="54"/>
      <c r="WQ45" s="54"/>
      <c r="WR45" s="54"/>
      <c r="WS45" s="54"/>
      <c r="WT45" s="54"/>
      <c r="WU45" s="54"/>
      <c r="WV45" s="54"/>
      <c r="WW45" s="54"/>
      <c r="WX45" s="54"/>
      <c r="WY45" s="54"/>
      <c r="WZ45" s="54"/>
      <c r="XA45" s="54"/>
      <c r="XB45" s="54"/>
      <c r="XC45" s="54"/>
      <c r="XD45" s="54"/>
      <c r="XE45" s="54"/>
      <c r="XF45" s="54"/>
      <c r="XG45" s="54"/>
      <c r="XH45" s="54"/>
      <c r="XI45" s="54"/>
      <c r="XJ45" s="54"/>
      <c r="XK45" s="54"/>
      <c r="XL45" s="54"/>
      <c r="XM45" s="54"/>
      <c r="XN45" s="54"/>
      <c r="XO45" s="54"/>
      <c r="XP45" s="54"/>
      <c r="XQ45" s="54"/>
      <c r="XR45" s="54"/>
      <c r="XS45" s="54"/>
      <c r="XT45" s="54"/>
      <c r="XU45" s="54"/>
      <c r="XV45" s="54"/>
      <c r="XW45" s="54"/>
      <c r="XX45" s="54"/>
      <c r="XY45" s="54"/>
      <c r="XZ45" s="54"/>
      <c r="YA45" s="54"/>
      <c r="YB45" s="54"/>
      <c r="YC45" s="54"/>
      <c r="YD45" s="54"/>
      <c r="YE45" s="54"/>
      <c r="YF45" s="54"/>
      <c r="YG45" s="54"/>
      <c r="YH45" s="54"/>
      <c r="YI45" s="54"/>
      <c r="YJ45" s="54"/>
      <c r="YK45" s="54"/>
      <c r="YL45" s="54"/>
      <c r="YM45" s="54"/>
      <c r="YN45" s="54"/>
      <c r="YO45" s="54"/>
      <c r="YP45" s="54"/>
      <c r="YQ45" s="54"/>
      <c r="YR45" s="54"/>
      <c r="YS45" s="54"/>
      <c r="YT45" s="54"/>
      <c r="YU45" s="54"/>
      <c r="YV45" s="54"/>
      <c r="YW45" s="54"/>
      <c r="YX45" s="54"/>
      <c r="YY45" s="54"/>
      <c r="YZ45" s="54"/>
      <c r="ZA45" s="54"/>
      <c r="ZB45" s="54"/>
      <c r="ZC45" s="54"/>
      <c r="ZD45" s="54"/>
      <c r="ZE45" s="54"/>
      <c r="ZF45" s="54"/>
      <c r="ZG45" s="54"/>
      <c r="ZH45" s="54"/>
      <c r="ZI45" s="54"/>
      <c r="ZJ45" s="54"/>
      <c r="ZK45" s="54"/>
      <c r="ZL45" s="54"/>
      <c r="ZM45" s="54"/>
      <c r="ZN45" s="54"/>
      <c r="ZO45" s="54"/>
      <c r="ZP45" s="54"/>
      <c r="ZQ45" s="54"/>
      <c r="ZR45" s="54"/>
      <c r="ZS45" s="54"/>
      <c r="ZT45" s="54"/>
      <c r="ZU45" s="54"/>
      <c r="ZV45" s="54"/>
      <c r="ZW45" s="54"/>
      <c r="ZX45" s="54"/>
      <c r="ZY45" s="54"/>
      <c r="ZZ45" s="54"/>
      <c r="AAA45" s="54"/>
      <c r="AAB45" s="54"/>
      <c r="AAC45" s="54"/>
      <c r="AAD45" s="54"/>
      <c r="AAE45" s="54"/>
      <c r="AAF45" s="54"/>
      <c r="AAG45" s="54"/>
      <c r="AAH45" s="54"/>
      <c r="AAI45" s="54"/>
      <c r="AAJ45" s="54"/>
      <c r="AAK45" s="54"/>
      <c r="AAL45" s="54"/>
      <c r="AAM45" s="54"/>
      <c r="AAN45" s="54"/>
      <c r="AAO45" s="54"/>
      <c r="AAP45" s="54"/>
      <c r="AAQ45" s="54"/>
      <c r="AAR45" s="54"/>
      <c r="AAS45" s="54"/>
      <c r="AAT45" s="54"/>
    </row>
    <row r="46" spans="1:722" s="55" customFormat="1" x14ac:dyDescent="0.2">
      <c r="A46" s="54">
        <v>-2.5139664800000001</v>
      </c>
      <c r="B46" s="54">
        <v>1.4030460999999999E-2</v>
      </c>
      <c r="C46" s="54">
        <v>3.1501871000000001E-2</v>
      </c>
      <c r="D46" s="54">
        <v>6.394299E-3</v>
      </c>
      <c r="E46" s="54">
        <v>1.4470505E-2</v>
      </c>
      <c r="F46" s="54">
        <v>1.1824964E-2</v>
      </c>
      <c r="G46" s="54">
        <v>5.0456679999999997E-3</v>
      </c>
      <c r="H46" s="54">
        <v>1.4770808E-2</v>
      </c>
      <c r="I46" s="54">
        <v>2.4450398000000002E-2</v>
      </c>
      <c r="J46" s="54">
        <v>8.5651619999999994E-3</v>
      </c>
      <c r="K46" s="54">
        <v>8.7566109999999992E-3</v>
      </c>
      <c r="L46" s="54">
        <v>5.9853440000000001E-3</v>
      </c>
      <c r="M46" s="54">
        <v>1.3772128E-2</v>
      </c>
      <c r="N46" s="54">
        <v>5.5737260000000002E-3</v>
      </c>
      <c r="O46" s="54">
        <v>1.783684E-2</v>
      </c>
      <c r="P46" s="54">
        <v>3.6298847000000002E-2</v>
      </c>
      <c r="Q46" s="54">
        <v>2.0237811000000001E-2</v>
      </c>
      <c r="R46" s="54">
        <v>1.2947241999999999E-2</v>
      </c>
      <c r="S46" s="54">
        <v>2.6881492E-2</v>
      </c>
      <c r="T46" s="54">
        <v>5.1359989999999996E-3</v>
      </c>
      <c r="U46" s="54">
        <v>9.5277069999999998E-3</v>
      </c>
      <c r="V46" s="54">
        <v>7.6893819999999998E-3</v>
      </c>
      <c r="W46" s="54">
        <v>9.4839980000000004E-3</v>
      </c>
      <c r="X46" s="54">
        <v>1.0813395999999999E-2</v>
      </c>
      <c r="Y46" s="54">
        <v>1.1049978E-2</v>
      </c>
      <c r="Z46" s="54">
        <v>1.1496463E-2</v>
      </c>
      <c r="AA46" s="54">
        <v>1.3812909E-2</v>
      </c>
      <c r="AB46" s="54">
        <v>1.4599519E-2</v>
      </c>
      <c r="AC46" s="54">
        <v>7.0373069999999996E-3</v>
      </c>
      <c r="AD46" s="54">
        <v>2.1184494000000002E-2</v>
      </c>
      <c r="AE46" s="54">
        <v>8.7035510000000003E-3</v>
      </c>
      <c r="AF46" s="54">
        <v>2.1236552999999998E-2</v>
      </c>
      <c r="AG46" s="54">
        <v>2.3355490999999999E-2</v>
      </c>
      <c r="AH46" s="54">
        <v>4.3561839999999999E-3</v>
      </c>
      <c r="AI46" s="54">
        <v>8.1466660000000003E-3</v>
      </c>
      <c r="AJ46" s="54">
        <v>1.9719955000000001E-2</v>
      </c>
      <c r="AK46" s="54">
        <v>2.1428754000000001E-2</v>
      </c>
      <c r="AL46" s="54">
        <v>3.1404038000000002E-2</v>
      </c>
      <c r="AM46" s="54">
        <v>3.645583E-3</v>
      </c>
      <c r="AN46" s="54">
        <v>1.3235113E-2</v>
      </c>
      <c r="AO46" s="54">
        <v>1.2269525E-2</v>
      </c>
      <c r="AP46" s="54">
        <v>8.2078241999999996E-2</v>
      </c>
      <c r="AQ46" s="54">
        <v>9.9686500000000008E-3</v>
      </c>
      <c r="AR46" s="54">
        <v>1.0886831E-2</v>
      </c>
      <c r="AS46" s="54">
        <v>9.8610039999999996E-3</v>
      </c>
      <c r="AT46" s="54">
        <v>1.429828E-2</v>
      </c>
      <c r="AU46" s="54">
        <v>9.0655130000000007E-3</v>
      </c>
      <c r="AV46" s="54">
        <v>1.361714E-2</v>
      </c>
      <c r="AW46" s="54">
        <v>1.3845329999999999E-2</v>
      </c>
      <c r="AX46" s="54">
        <v>1.0149448E-2</v>
      </c>
      <c r="AY46" s="54">
        <v>7.5688470000000001E-3</v>
      </c>
      <c r="AZ46" s="54">
        <v>2.0580384E-2</v>
      </c>
      <c r="BA46" s="54">
        <v>8.4947779999999997E-3</v>
      </c>
      <c r="BB46" s="54">
        <v>1.4338614E-2</v>
      </c>
      <c r="BC46" s="54">
        <v>1.1169395E-2</v>
      </c>
      <c r="BD46" s="54">
        <v>5.47424E-3</v>
      </c>
      <c r="BE46" s="54">
        <v>2.7409592999999999E-2</v>
      </c>
      <c r="BF46" s="54">
        <v>1.2795938999999999E-2</v>
      </c>
      <c r="BG46" s="54">
        <v>2.2450633000000001E-2</v>
      </c>
      <c r="BH46" s="54">
        <v>1.7497775E-2</v>
      </c>
      <c r="BI46" s="54">
        <v>8.9461899999999997E-3</v>
      </c>
      <c r="BJ46" s="54">
        <v>1.3136007E-2</v>
      </c>
      <c r="BK46" s="54">
        <v>1.0034865E-2</v>
      </c>
      <c r="BL46" s="54">
        <v>9.0839579999999996E-3</v>
      </c>
      <c r="BM46" s="54">
        <v>1.3581395E-2</v>
      </c>
      <c r="BN46" s="54">
        <v>1.3637303E-2</v>
      </c>
      <c r="BO46" s="54">
        <v>1.4617748E-2</v>
      </c>
      <c r="BP46" s="54">
        <v>1.0075471000000001E-2</v>
      </c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  <c r="IX46" s="54"/>
      <c r="IY46" s="54"/>
      <c r="IZ46" s="54"/>
      <c r="JA46" s="54"/>
      <c r="JB46" s="54"/>
      <c r="JC46" s="54"/>
      <c r="JD46" s="54"/>
      <c r="JE46" s="54"/>
      <c r="JF46" s="54"/>
      <c r="JG46" s="54"/>
      <c r="JH46" s="54"/>
      <c r="JI46" s="54"/>
      <c r="JJ46" s="54"/>
      <c r="JK46" s="54"/>
      <c r="JL46" s="54"/>
      <c r="JM46" s="54"/>
      <c r="JN46" s="54"/>
      <c r="JO46" s="54"/>
      <c r="JP46" s="54"/>
      <c r="JQ46" s="54"/>
      <c r="JR46" s="54"/>
      <c r="JS46" s="54"/>
      <c r="JT46" s="54"/>
      <c r="JU46" s="54"/>
      <c r="JV46" s="54"/>
      <c r="JW46" s="54"/>
      <c r="JX46" s="54"/>
      <c r="JY46" s="54"/>
      <c r="JZ46" s="54"/>
      <c r="KA46" s="54"/>
      <c r="KB46" s="54"/>
      <c r="KC46" s="54"/>
      <c r="KD46" s="54"/>
      <c r="KE46" s="54"/>
      <c r="KF46" s="54"/>
      <c r="KG46" s="54"/>
      <c r="KH46" s="54"/>
      <c r="KI46" s="54"/>
      <c r="KJ46" s="54"/>
      <c r="KK46" s="54"/>
      <c r="KL46" s="54"/>
      <c r="KM46" s="54"/>
      <c r="KN46" s="54"/>
      <c r="KO46" s="54"/>
      <c r="KP46" s="54"/>
      <c r="KQ46" s="54"/>
      <c r="KR46" s="54"/>
      <c r="KS46" s="54"/>
      <c r="KT46" s="54"/>
      <c r="KU46" s="54"/>
      <c r="KV46" s="54"/>
      <c r="KW46" s="54"/>
      <c r="KX46" s="54"/>
      <c r="KY46" s="54"/>
      <c r="KZ46" s="54"/>
      <c r="LA46" s="54"/>
      <c r="LB46" s="54"/>
      <c r="LC46" s="54"/>
      <c r="LD46" s="54"/>
      <c r="LE46" s="54"/>
      <c r="LF46" s="54"/>
      <c r="LG46" s="54"/>
      <c r="LH46" s="54"/>
      <c r="LI46" s="54"/>
      <c r="LJ46" s="54"/>
      <c r="LK46" s="54"/>
      <c r="LL46" s="54"/>
      <c r="LM46" s="54"/>
      <c r="LN46" s="54"/>
      <c r="LO46" s="54"/>
      <c r="LP46" s="54"/>
      <c r="LQ46" s="54"/>
      <c r="LR46" s="54"/>
      <c r="LS46" s="54"/>
      <c r="LT46" s="54"/>
      <c r="LU46" s="54"/>
      <c r="LV46" s="54"/>
      <c r="LW46" s="54"/>
      <c r="LX46" s="54"/>
      <c r="LY46" s="54"/>
      <c r="LZ46" s="54"/>
      <c r="MA46" s="54"/>
      <c r="MB46" s="54"/>
      <c r="MC46" s="54"/>
      <c r="MD46" s="54"/>
      <c r="ME46" s="54"/>
      <c r="MF46" s="54"/>
      <c r="MG46" s="54"/>
      <c r="MH46" s="54"/>
      <c r="MI46" s="54"/>
      <c r="MJ46" s="54"/>
      <c r="MK46" s="54"/>
      <c r="ML46" s="54"/>
      <c r="MM46" s="54"/>
      <c r="MN46" s="54"/>
      <c r="MO46" s="54"/>
      <c r="MP46" s="54"/>
      <c r="MQ46" s="54"/>
      <c r="MR46" s="54"/>
      <c r="MS46" s="54"/>
      <c r="MT46" s="54"/>
      <c r="MU46" s="54"/>
      <c r="MV46" s="54"/>
      <c r="MW46" s="54"/>
      <c r="MX46" s="54"/>
      <c r="MY46" s="54"/>
      <c r="MZ46" s="54"/>
      <c r="NA46" s="54"/>
      <c r="NB46" s="54"/>
      <c r="NC46" s="54"/>
      <c r="ND46" s="54"/>
      <c r="NE46" s="54"/>
      <c r="NF46" s="54"/>
      <c r="NG46" s="54"/>
      <c r="NH46" s="54"/>
      <c r="NI46" s="54"/>
      <c r="NJ46" s="54"/>
      <c r="NK46" s="54"/>
      <c r="NL46" s="54"/>
      <c r="NM46" s="54"/>
      <c r="NN46" s="54"/>
      <c r="NO46" s="54"/>
      <c r="NP46" s="54"/>
      <c r="NQ46" s="54"/>
      <c r="NR46" s="54"/>
      <c r="NS46" s="54"/>
      <c r="NT46" s="54"/>
      <c r="NU46" s="54"/>
      <c r="NV46" s="54"/>
      <c r="NW46" s="54"/>
      <c r="NX46" s="54"/>
      <c r="NY46" s="54"/>
      <c r="NZ46" s="54"/>
      <c r="OA46" s="54"/>
      <c r="OB46" s="54"/>
      <c r="OC46" s="54"/>
      <c r="OD46" s="54"/>
      <c r="OE46" s="54"/>
      <c r="OF46" s="54"/>
      <c r="OG46" s="54"/>
      <c r="OH46" s="54"/>
      <c r="OI46" s="54"/>
      <c r="OJ46" s="54"/>
      <c r="OK46" s="54"/>
      <c r="OL46" s="54"/>
      <c r="OM46" s="54"/>
      <c r="ON46" s="54"/>
      <c r="OO46" s="54"/>
      <c r="OP46" s="54"/>
      <c r="OQ46" s="54"/>
      <c r="OR46" s="54"/>
      <c r="OS46" s="54"/>
      <c r="OT46" s="54"/>
      <c r="OU46" s="54"/>
      <c r="OV46" s="54"/>
      <c r="OW46" s="54"/>
      <c r="OX46" s="54"/>
      <c r="OY46" s="54"/>
      <c r="OZ46" s="54"/>
      <c r="PA46" s="54"/>
      <c r="PB46" s="54"/>
      <c r="PC46" s="54"/>
      <c r="PD46" s="54"/>
      <c r="PE46" s="54"/>
      <c r="PF46" s="54"/>
      <c r="PG46" s="54"/>
      <c r="PH46" s="54"/>
      <c r="PI46" s="54"/>
      <c r="PJ46" s="54"/>
      <c r="PK46" s="54"/>
      <c r="PL46" s="54"/>
      <c r="PM46" s="54"/>
      <c r="PN46" s="54"/>
      <c r="PO46" s="54"/>
      <c r="PP46" s="54"/>
      <c r="PQ46" s="54"/>
      <c r="PR46" s="54"/>
      <c r="PS46" s="54"/>
      <c r="PT46" s="54"/>
      <c r="PU46" s="54"/>
      <c r="PV46" s="54"/>
      <c r="PW46" s="54"/>
      <c r="PX46" s="54"/>
      <c r="PY46" s="54"/>
      <c r="PZ46" s="54"/>
      <c r="QA46" s="54"/>
      <c r="QB46" s="54"/>
      <c r="QC46" s="54"/>
      <c r="QD46" s="54"/>
      <c r="QE46" s="54"/>
      <c r="QF46" s="54"/>
      <c r="QG46" s="54"/>
      <c r="QH46" s="54"/>
      <c r="QI46" s="54"/>
      <c r="QJ46" s="54"/>
      <c r="QK46" s="54"/>
      <c r="QL46" s="54"/>
      <c r="QM46" s="54"/>
      <c r="QN46" s="54"/>
      <c r="QO46" s="54"/>
      <c r="QP46" s="54"/>
      <c r="QQ46" s="54"/>
      <c r="QR46" s="54"/>
      <c r="QS46" s="54"/>
      <c r="QT46" s="54"/>
      <c r="QU46" s="54"/>
      <c r="QV46" s="54"/>
      <c r="QW46" s="54"/>
      <c r="QX46" s="54"/>
      <c r="QY46" s="54"/>
      <c r="QZ46" s="54"/>
      <c r="RA46" s="54"/>
      <c r="RB46" s="54"/>
      <c r="RC46" s="54"/>
      <c r="RD46" s="54"/>
      <c r="RE46" s="54"/>
      <c r="RF46" s="54"/>
      <c r="RG46" s="54"/>
      <c r="RH46" s="54"/>
      <c r="RI46" s="54"/>
      <c r="RJ46" s="54"/>
      <c r="RK46" s="54"/>
      <c r="RL46" s="54"/>
      <c r="RM46" s="54"/>
      <c r="RN46" s="54"/>
      <c r="RO46" s="54"/>
      <c r="RP46" s="54"/>
      <c r="RQ46" s="54"/>
      <c r="RR46" s="54"/>
      <c r="RS46" s="54"/>
      <c r="RT46" s="54"/>
      <c r="RU46" s="54"/>
      <c r="RV46" s="54"/>
      <c r="RW46" s="54"/>
      <c r="RX46" s="54"/>
      <c r="RY46" s="54"/>
      <c r="RZ46" s="54"/>
      <c r="SA46" s="54"/>
      <c r="SB46" s="54"/>
      <c r="SC46" s="54"/>
      <c r="SD46" s="54"/>
      <c r="SE46" s="54"/>
      <c r="SF46" s="54"/>
      <c r="SG46" s="54"/>
      <c r="SH46" s="54"/>
      <c r="SI46" s="54"/>
      <c r="SJ46" s="54"/>
      <c r="SK46" s="54"/>
      <c r="SL46" s="54"/>
      <c r="SM46" s="54"/>
      <c r="SN46" s="54"/>
      <c r="SO46" s="54"/>
      <c r="SP46" s="54"/>
      <c r="SQ46" s="54"/>
      <c r="SR46" s="54"/>
      <c r="SS46" s="54"/>
      <c r="ST46" s="54"/>
      <c r="SU46" s="54"/>
      <c r="SV46" s="54"/>
      <c r="SW46" s="54"/>
      <c r="SX46" s="54"/>
      <c r="SY46" s="54"/>
      <c r="SZ46" s="54"/>
      <c r="TA46" s="54"/>
      <c r="TB46" s="54"/>
      <c r="TC46" s="54"/>
      <c r="TD46" s="54"/>
      <c r="TE46" s="54"/>
      <c r="TF46" s="54"/>
      <c r="TG46" s="54"/>
      <c r="TH46" s="54"/>
      <c r="TI46" s="54"/>
      <c r="TJ46" s="54"/>
      <c r="TK46" s="54"/>
      <c r="TL46" s="54"/>
      <c r="TM46" s="54"/>
      <c r="TN46" s="54"/>
      <c r="TO46" s="54"/>
      <c r="TP46" s="54"/>
      <c r="TQ46" s="54"/>
      <c r="TR46" s="54"/>
      <c r="TS46" s="54"/>
      <c r="TT46" s="54"/>
      <c r="TU46" s="54"/>
      <c r="TV46" s="54"/>
      <c r="TW46" s="54"/>
      <c r="TX46" s="54"/>
      <c r="TY46" s="54"/>
      <c r="TZ46" s="54"/>
      <c r="UA46" s="54"/>
      <c r="UB46" s="54"/>
      <c r="UC46" s="54"/>
      <c r="UD46" s="54"/>
      <c r="UE46" s="54"/>
      <c r="UF46" s="54"/>
      <c r="UG46" s="54"/>
      <c r="UH46" s="54"/>
      <c r="UI46" s="54"/>
      <c r="UJ46" s="54"/>
      <c r="UK46" s="54"/>
      <c r="UL46" s="54"/>
      <c r="UM46" s="54"/>
      <c r="UN46" s="54"/>
      <c r="UO46" s="54"/>
      <c r="UP46" s="54"/>
      <c r="UQ46" s="54"/>
      <c r="UR46" s="54"/>
      <c r="US46" s="54"/>
      <c r="UT46" s="54"/>
      <c r="UU46" s="54"/>
      <c r="UV46" s="54"/>
      <c r="UW46" s="54"/>
      <c r="UX46" s="54"/>
      <c r="UY46" s="54"/>
      <c r="UZ46" s="54"/>
      <c r="VA46" s="54"/>
      <c r="VB46" s="54"/>
      <c r="VC46" s="54"/>
      <c r="VD46" s="54"/>
      <c r="VE46" s="54"/>
      <c r="VF46" s="54"/>
      <c r="VG46" s="54"/>
      <c r="VH46" s="54"/>
      <c r="VI46" s="54"/>
      <c r="VJ46" s="54"/>
      <c r="VK46" s="54"/>
      <c r="VL46" s="54"/>
      <c r="VM46" s="54"/>
      <c r="VN46" s="54"/>
      <c r="VO46" s="54"/>
      <c r="VP46" s="54"/>
      <c r="VQ46" s="54"/>
      <c r="VR46" s="54"/>
      <c r="VS46" s="54"/>
      <c r="VT46" s="54"/>
      <c r="VU46" s="54"/>
      <c r="VV46" s="54"/>
      <c r="VW46" s="54"/>
      <c r="VX46" s="54"/>
      <c r="VY46" s="54"/>
      <c r="VZ46" s="54"/>
      <c r="WA46" s="54"/>
      <c r="WB46" s="54"/>
      <c r="WC46" s="54"/>
      <c r="WD46" s="54"/>
      <c r="WE46" s="54"/>
      <c r="WF46" s="54"/>
      <c r="WG46" s="54"/>
      <c r="WH46" s="54"/>
      <c r="WI46" s="54"/>
      <c r="WJ46" s="54"/>
      <c r="WK46" s="54"/>
      <c r="WL46" s="54"/>
      <c r="WM46" s="54"/>
      <c r="WN46" s="54"/>
      <c r="WO46" s="54"/>
      <c r="WP46" s="54"/>
      <c r="WQ46" s="54"/>
      <c r="WR46" s="54"/>
      <c r="WS46" s="54"/>
      <c r="WT46" s="54"/>
      <c r="WU46" s="54"/>
      <c r="WV46" s="54"/>
      <c r="WW46" s="54"/>
      <c r="WX46" s="54"/>
      <c r="WY46" s="54"/>
      <c r="WZ46" s="54"/>
      <c r="XA46" s="54"/>
      <c r="XB46" s="54"/>
      <c r="XC46" s="54"/>
      <c r="XD46" s="54"/>
      <c r="XE46" s="54"/>
      <c r="XF46" s="54"/>
      <c r="XG46" s="54"/>
      <c r="XH46" s="54"/>
      <c r="XI46" s="54"/>
      <c r="XJ46" s="54"/>
      <c r="XK46" s="54"/>
      <c r="XL46" s="54"/>
      <c r="XM46" s="54"/>
      <c r="XN46" s="54"/>
      <c r="XO46" s="54"/>
      <c r="XP46" s="54"/>
      <c r="XQ46" s="54"/>
      <c r="XR46" s="54"/>
      <c r="XS46" s="54"/>
      <c r="XT46" s="54"/>
      <c r="XU46" s="54"/>
      <c r="XV46" s="54"/>
      <c r="XW46" s="54"/>
      <c r="XX46" s="54"/>
      <c r="XY46" s="54"/>
      <c r="XZ46" s="54"/>
      <c r="YA46" s="54"/>
      <c r="YB46" s="54"/>
      <c r="YC46" s="54"/>
      <c r="YD46" s="54"/>
      <c r="YE46" s="54"/>
      <c r="YF46" s="54"/>
      <c r="YG46" s="54"/>
      <c r="YH46" s="54"/>
      <c r="YI46" s="54"/>
      <c r="YJ46" s="54"/>
      <c r="YK46" s="54"/>
      <c r="YL46" s="54"/>
      <c r="YM46" s="54"/>
      <c r="YN46" s="54"/>
      <c r="YO46" s="54"/>
      <c r="YP46" s="54"/>
      <c r="YQ46" s="54"/>
      <c r="YR46" s="54"/>
      <c r="YS46" s="54"/>
      <c r="YT46" s="54"/>
      <c r="YU46" s="54"/>
      <c r="YV46" s="54"/>
      <c r="YW46" s="54"/>
      <c r="YX46" s="54"/>
      <c r="YY46" s="54"/>
      <c r="YZ46" s="54"/>
      <c r="ZA46" s="54"/>
      <c r="ZB46" s="54"/>
      <c r="ZC46" s="54"/>
      <c r="ZD46" s="54"/>
      <c r="ZE46" s="54"/>
      <c r="ZF46" s="54"/>
      <c r="ZG46" s="54"/>
      <c r="ZH46" s="54"/>
      <c r="ZI46" s="54"/>
      <c r="ZJ46" s="54"/>
      <c r="ZK46" s="54"/>
      <c r="ZL46" s="54"/>
      <c r="ZM46" s="54"/>
      <c r="ZN46" s="54"/>
      <c r="ZO46" s="54"/>
      <c r="ZP46" s="54"/>
      <c r="ZQ46" s="54"/>
      <c r="ZR46" s="54"/>
      <c r="ZS46" s="54"/>
      <c r="ZT46" s="54"/>
      <c r="ZU46" s="54"/>
      <c r="ZV46" s="54"/>
      <c r="ZW46" s="54"/>
      <c r="ZX46" s="54"/>
      <c r="ZY46" s="54"/>
      <c r="ZZ46" s="54"/>
      <c r="AAA46" s="54"/>
      <c r="AAB46" s="54"/>
      <c r="AAC46" s="54"/>
      <c r="AAD46" s="54"/>
      <c r="AAE46" s="54"/>
      <c r="AAF46" s="54"/>
      <c r="AAG46" s="54"/>
      <c r="AAH46" s="54"/>
      <c r="AAI46" s="54"/>
      <c r="AAJ46" s="54"/>
      <c r="AAK46" s="54"/>
      <c r="AAL46" s="54"/>
      <c r="AAM46" s="54"/>
      <c r="AAN46" s="54"/>
      <c r="AAO46" s="54"/>
      <c r="AAP46" s="54"/>
      <c r="AAQ46" s="54"/>
      <c r="AAR46" s="54"/>
      <c r="AAS46" s="54"/>
      <c r="AAT46" s="54"/>
    </row>
    <row r="47" spans="1:722" s="55" customFormat="1" x14ac:dyDescent="0.2">
      <c r="A47" s="55">
        <v>-1.5083798879999999</v>
      </c>
      <c r="B47" s="55">
        <v>1.4775946E-2</v>
      </c>
      <c r="C47" s="55">
        <v>2.9262566E-2</v>
      </c>
      <c r="D47" s="55">
        <v>6.398857E-3</v>
      </c>
      <c r="E47" s="55">
        <v>1.3927999E-2</v>
      </c>
      <c r="F47" s="55">
        <v>1.1051923999999999E-2</v>
      </c>
      <c r="G47" s="55">
        <v>5.1920880000000001E-3</v>
      </c>
      <c r="H47" s="55">
        <v>1.3170772000000001E-2</v>
      </c>
      <c r="I47" s="55">
        <v>2.626912E-2</v>
      </c>
      <c r="J47" s="55">
        <v>8.3096779999999992E-3</v>
      </c>
      <c r="K47" s="55">
        <v>8.1807029999999992E-3</v>
      </c>
      <c r="L47" s="55">
        <v>6.2075539999999997E-3</v>
      </c>
      <c r="M47" s="55">
        <v>1.172393E-2</v>
      </c>
      <c r="N47" s="55">
        <v>6.6848869999999996E-3</v>
      </c>
      <c r="O47" s="55">
        <v>2.0990005999999999E-2</v>
      </c>
      <c r="P47" s="55">
        <v>3.5820680000000001E-2</v>
      </c>
      <c r="Q47" s="55">
        <v>2.2707393999999999E-2</v>
      </c>
      <c r="R47" s="55">
        <v>1.2695680000000001E-2</v>
      </c>
      <c r="S47" s="55">
        <v>2.4597447000000001E-2</v>
      </c>
      <c r="T47" s="55">
        <v>5.1967810000000001E-3</v>
      </c>
      <c r="U47" s="55">
        <v>1.0271931999999999E-2</v>
      </c>
      <c r="V47" s="55">
        <v>8.4771900000000008E-3</v>
      </c>
      <c r="W47" s="55">
        <v>8.8940500000000006E-3</v>
      </c>
      <c r="X47" s="55">
        <v>1.1257213E-2</v>
      </c>
      <c r="Y47" s="55">
        <v>1.0690019E-2</v>
      </c>
      <c r="Z47" s="55">
        <v>1.1846505E-2</v>
      </c>
      <c r="AA47" s="55">
        <v>1.6482637000000001E-2</v>
      </c>
      <c r="AB47" s="55">
        <v>1.2713749E-2</v>
      </c>
      <c r="AC47" s="55">
        <v>6.3291379999999998E-3</v>
      </c>
      <c r="AD47" s="55">
        <v>1.8743822E-2</v>
      </c>
      <c r="AE47" s="55">
        <v>8.6123469999999994E-3</v>
      </c>
      <c r="AF47" s="55">
        <v>1.9460811000000001E-2</v>
      </c>
      <c r="AG47" s="55">
        <v>3.4756720999999997E-2</v>
      </c>
      <c r="AH47" s="55">
        <v>4.61474E-3</v>
      </c>
      <c r="AI47" s="55">
        <v>1.1526264E-2</v>
      </c>
      <c r="AJ47" s="55">
        <v>1.8875716000000001E-2</v>
      </c>
      <c r="AK47" s="55">
        <v>1.9824969000000001E-2</v>
      </c>
      <c r="AL47" s="55">
        <v>2.4538949000000001E-2</v>
      </c>
      <c r="AM47" s="55">
        <v>3.912357E-3</v>
      </c>
      <c r="AN47" s="55">
        <v>1.1678747E-2</v>
      </c>
      <c r="AO47" s="55">
        <v>1.4376129E-2</v>
      </c>
      <c r="AP47" s="55">
        <v>4.8460781000000001E-2</v>
      </c>
      <c r="AQ47" s="55">
        <v>1.1587665E-2</v>
      </c>
      <c r="AR47" s="55">
        <v>9.1300559999999992E-3</v>
      </c>
      <c r="AS47" s="55">
        <v>9.0994700000000001E-3</v>
      </c>
      <c r="AT47" s="55">
        <v>1.2644113E-2</v>
      </c>
      <c r="AU47" s="55">
        <v>9.3774659999999992E-3</v>
      </c>
      <c r="AV47" s="55">
        <v>1.4789325000000001E-2</v>
      </c>
      <c r="AW47" s="55">
        <v>1.3246561E-2</v>
      </c>
      <c r="AX47" s="55">
        <v>1.1346739E-2</v>
      </c>
      <c r="AY47" s="55">
        <v>8.4100289999999994E-3</v>
      </c>
      <c r="AZ47" s="55">
        <v>2.1455532999999999E-2</v>
      </c>
      <c r="BA47" s="55">
        <v>8.8761929999999992E-3</v>
      </c>
      <c r="BB47" s="55">
        <v>1.5794401E-2</v>
      </c>
      <c r="BC47" s="55">
        <v>1.2223945999999999E-2</v>
      </c>
      <c r="BD47" s="55">
        <v>6.5199150000000003E-3</v>
      </c>
      <c r="BE47" s="55">
        <v>2.7238579999999998E-2</v>
      </c>
      <c r="BF47" s="55">
        <v>7.9798530000000003E-3</v>
      </c>
      <c r="BG47" s="55">
        <v>1.8761185999999999E-2</v>
      </c>
      <c r="BH47" s="55">
        <v>1.9179516000000001E-2</v>
      </c>
      <c r="BI47" s="55">
        <v>8.3710139999999995E-3</v>
      </c>
      <c r="BJ47" s="55">
        <v>1.3080672E-2</v>
      </c>
      <c r="BK47" s="55">
        <v>1.1366818000000001E-2</v>
      </c>
      <c r="BL47" s="55">
        <v>8.3554119999999996E-3</v>
      </c>
      <c r="BM47" s="55">
        <v>1.3148286E-2</v>
      </c>
      <c r="BN47" s="55">
        <v>1.3407508E-2</v>
      </c>
      <c r="BO47" s="55">
        <v>1.8328054999999999E-2</v>
      </c>
      <c r="BP47" s="55">
        <v>1.0074909999999999E-2</v>
      </c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  <c r="IX47" s="54"/>
      <c r="IY47" s="54"/>
      <c r="IZ47" s="54"/>
      <c r="JA47" s="54"/>
      <c r="JB47" s="54"/>
      <c r="JC47" s="54"/>
      <c r="JD47" s="54"/>
      <c r="JE47" s="54"/>
      <c r="JF47" s="54"/>
      <c r="JG47" s="54"/>
      <c r="JH47" s="54"/>
      <c r="JI47" s="54"/>
      <c r="JJ47" s="54"/>
      <c r="JK47" s="54"/>
      <c r="JL47" s="54"/>
      <c r="JM47" s="54"/>
      <c r="JN47" s="54"/>
      <c r="JO47" s="54"/>
      <c r="JP47" s="54"/>
      <c r="JQ47" s="54"/>
      <c r="JR47" s="54"/>
      <c r="JS47" s="54"/>
      <c r="JT47" s="54"/>
      <c r="JU47" s="54"/>
      <c r="JV47" s="54"/>
      <c r="JW47" s="54"/>
      <c r="JX47" s="54"/>
      <c r="JY47" s="54"/>
      <c r="JZ47" s="54"/>
      <c r="KA47" s="54"/>
      <c r="KB47" s="54"/>
      <c r="KC47" s="54"/>
      <c r="KD47" s="54"/>
      <c r="KE47" s="54"/>
      <c r="KF47" s="54"/>
      <c r="KG47" s="54"/>
      <c r="KH47" s="54"/>
      <c r="KI47" s="54"/>
      <c r="KJ47" s="54"/>
      <c r="KK47" s="54"/>
      <c r="KL47" s="54"/>
      <c r="KM47" s="54"/>
      <c r="KN47" s="54"/>
      <c r="KO47" s="54"/>
      <c r="KP47" s="54"/>
      <c r="KQ47" s="54"/>
      <c r="KR47" s="54"/>
      <c r="KS47" s="54"/>
      <c r="KT47" s="54"/>
      <c r="KU47" s="54"/>
      <c r="KV47" s="54"/>
      <c r="KW47" s="54"/>
      <c r="KX47" s="54"/>
      <c r="KY47" s="54"/>
      <c r="KZ47" s="54"/>
      <c r="LA47" s="54"/>
      <c r="LB47" s="54"/>
      <c r="LC47" s="54"/>
      <c r="LD47" s="54"/>
      <c r="LE47" s="54"/>
      <c r="LF47" s="54"/>
      <c r="LG47" s="54"/>
      <c r="LH47" s="54"/>
      <c r="LI47" s="54"/>
      <c r="LJ47" s="54"/>
      <c r="LK47" s="54"/>
      <c r="LL47" s="54"/>
      <c r="LM47" s="54"/>
      <c r="LN47" s="54"/>
      <c r="LO47" s="54"/>
      <c r="LP47" s="54"/>
      <c r="LQ47" s="54"/>
      <c r="LR47" s="54"/>
      <c r="LS47" s="54"/>
      <c r="LT47" s="54"/>
      <c r="LU47" s="54"/>
      <c r="LV47" s="54"/>
      <c r="LW47" s="54"/>
      <c r="LX47" s="54"/>
      <c r="LY47" s="54"/>
      <c r="LZ47" s="54"/>
      <c r="MA47" s="54"/>
      <c r="MB47" s="54"/>
      <c r="MC47" s="54"/>
      <c r="MD47" s="54"/>
      <c r="ME47" s="54"/>
      <c r="MF47" s="54"/>
      <c r="MG47" s="54"/>
      <c r="MH47" s="54"/>
      <c r="MI47" s="54"/>
      <c r="MJ47" s="54"/>
      <c r="MK47" s="54"/>
      <c r="ML47" s="54"/>
      <c r="MM47" s="54"/>
      <c r="MN47" s="54"/>
      <c r="MO47" s="54"/>
      <c r="MP47" s="54"/>
      <c r="MQ47" s="54"/>
      <c r="MR47" s="54"/>
      <c r="MS47" s="54"/>
      <c r="MT47" s="54"/>
      <c r="MU47" s="54"/>
      <c r="MV47" s="54"/>
      <c r="MW47" s="54"/>
      <c r="MX47" s="54"/>
      <c r="MY47" s="54"/>
      <c r="MZ47" s="54"/>
      <c r="NA47" s="54"/>
      <c r="NB47" s="54"/>
      <c r="NC47" s="54"/>
      <c r="ND47" s="54"/>
      <c r="NE47" s="54"/>
      <c r="NF47" s="54"/>
      <c r="NG47" s="54"/>
      <c r="NH47" s="54"/>
      <c r="NI47" s="54"/>
      <c r="NJ47" s="54"/>
      <c r="NK47" s="54"/>
      <c r="NL47" s="54"/>
      <c r="NM47" s="54"/>
      <c r="NN47" s="54"/>
      <c r="NO47" s="54"/>
      <c r="NP47" s="54"/>
      <c r="NQ47" s="54"/>
      <c r="NR47" s="54"/>
      <c r="NS47" s="54"/>
      <c r="NT47" s="54"/>
      <c r="NU47" s="54"/>
      <c r="NV47" s="54"/>
      <c r="NW47" s="54"/>
      <c r="NX47" s="54"/>
      <c r="NY47" s="54"/>
      <c r="NZ47" s="54"/>
      <c r="OA47" s="54"/>
      <c r="OB47" s="54"/>
      <c r="OC47" s="54"/>
      <c r="OD47" s="54"/>
      <c r="OE47" s="54"/>
      <c r="OF47" s="54"/>
      <c r="OG47" s="54"/>
      <c r="OH47" s="54"/>
      <c r="OI47" s="54"/>
      <c r="OJ47" s="54"/>
      <c r="OK47" s="54"/>
      <c r="OL47" s="54"/>
      <c r="OM47" s="54"/>
      <c r="ON47" s="54"/>
      <c r="OO47" s="54"/>
      <c r="OP47" s="54"/>
      <c r="OQ47" s="54"/>
      <c r="OR47" s="54"/>
      <c r="OS47" s="54"/>
      <c r="OT47" s="54"/>
      <c r="OU47" s="54"/>
      <c r="OV47" s="54"/>
      <c r="OW47" s="54"/>
      <c r="OX47" s="54"/>
      <c r="OY47" s="54"/>
      <c r="OZ47" s="54"/>
      <c r="PA47" s="54"/>
      <c r="PB47" s="54"/>
      <c r="PC47" s="54"/>
      <c r="PD47" s="54"/>
      <c r="PE47" s="54"/>
      <c r="PF47" s="54"/>
      <c r="PG47" s="54"/>
      <c r="PH47" s="54"/>
      <c r="PI47" s="54"/>
      <c r="PJ47" s="54"/>
      <c r="PK47" s="54"/>
      <c r="PL47" s="54"/>
      <c r="PM47" s="54"/>
      <c r="PN47" s="54"/>
      <c r="PO47" s="54"/>
      <c r="PP47" s="54"/>
      <c r="PQ47" s="54"/>
      <c r="PR47" s="54"/>
      <c r="PS47" s="54"/>
      <c r="PT47" s="54"/>
      <c r="PU47" s="54"/>
      <c r="PV47" s="54"/>
      <c r="PW47" s="54"/>
      <c r="PX47" s="54"/>
      <c r="PY47" s="54"/>
      <c r="PZ47" s="54"/>
      <c r="QA47" s="54"/>
      <c r="QB47" s="54"/>
      <c r="QC47" s="54"/>
      <c r="QD47" s="54"/>
      <c r="QE47" s="54"/>
      <c r="QF47" s="54"/>
      <c r="QG47" s="54"/>
      <c r="QH47" s="54"/>
      <c r="QI47" s="54"/>
      <c r="QJ47" s="54"/>
      <c r="QK47" s="54"/>
      <c r="QL47" s="54"/>
      <c r="QM47" s="54"/>
      <c r="QN47" s="54"/>
      <c r="QO47" s="54"/>
      <c r="QP47" s="54"/>
      <c r="QQ47" s="54"/>
      <c r="QR47" s="54"/>
      <c r="QS47" s="54"/>
      <c r="QT47" s="54"/>
      <c r="QU47" s="54"/>
      <c r="QV47" s="54"/>
      <c r="QW47" s="54"/>
      <c r="QX47" s="54"/>
      <c r="QY47" s="54"/>
      <c r="QZ47" s="54"/>
      <c r="RA47" s="54"/>
      <c r="RB47" s="54"/>
      <c r="RC47" s="54"/>
      <c r="RD47" s="54"/>
      <c r="RE47" s="54"/>
      <c r="RF47" s="54"/>
      <c r="RG47" s="54"/>
      <c r="RH47" s="54"/>
      <c r="RI47" s="54"/>
      <c r="RJ47" s="54"/>
      <c r="RK47" s="54"/>
      <c r="RL47" s="54"/>
      <c r="RM47" s="54"/>
      <c r="RN47" s="54"/>
      <c r="RO47" s="54"/>
      <c r="RP47" s="54"/>
      <c r="RQ47" s="54"/>
      <c r="RR47" s="54"/>
      <c r="RS47" s="54"/>
      <c r="RT47" s="54"/>
      <c r="RU47" s="54"/>
      <c r="RV47" s="54"/>
      <c r="RW47" s="54"/>
      <c r="RX47" s="54"/>
      <c r="RY47" s="54"/>
      <c r="RZ47" s="54"/>
      <c r="SA47" s="54"/>
      <c r="SB47" s="54"/>
      <c r="SC47" s="54"/>
      <c r="SD47" s="54"/>
      <c r="SE47" s="54"/>
      <c r="SF47" s="54"/>
      <c r="SG47" s="54"/>
      <c r="SH47" s="54"/>
      <c r="SI47" s="54"/>
      <c r="SJ47" s="54"/>
      <c r="SK47" s="54"/>
      <c r="SL47" s="54"/>
      <c r="SM47" s="54"/>
      <c r="SN47" s="54"/>
      <c r="SO47" s="54"/>
      <c r="SP47" s="54"/>
      <c r="SQ47" s="54"/>
      <c r="SR47" s="54"/>
      <c r="SS47" s="54"/>
      <c r="ST47" s="54"/>
      <c r="SU47" s="54"/>
      <c r="SV47" s="54"/>
      <c r="SW47" s="54"/>
      <c r="SX47" s="54"/>
      <c r="SY47" s="54"/>
      <c r="SZ47" s="54"/>
      <c r="TA47" s="54"/>
      <c r="TB47" s="54"/>
      <c r="TC47" s="54"/>
      <c r="TD47" s="54"/>
      <c r="TE47" s="54"/>
      <c r="TF47" s="54"/>
      <c r="TG47" s="54"/>
      <c r="TH47" s="54"/>
      <c r="TI47" s="54"/>
      <c r="TJ47" s="54"/>
      <c r="TK47" s="54"/>
      <c r="TL47" s="54"/>
      <c r="TM47" s="54"/>
      <c r="TN47" s="54"/>
      <c r="TO47" s="54"/>
      <c r="TP47" s="54"/>
      <c r="TQ47" s="54"/>
      <c r="TR47" s="54"/>
      <c r="TS47" s="54"/>
      <c r="TT47" s="54"/>
      <c r="TU47" s="54"/>
      <c r="TV47" s="54"/>
      <c r="TW47" s="54"/>
      <c r="TX47" s="54"/>
      <c r="TY47" s="54"/>
      <c r="TZ47" s="54"/>
      <c r="UA47" s="54"/>
      <c r="UB47" s="54"/>
      <c r="UC47" s="54"/>
      <c r="UD47" s="54"/>
      <c r="UE47" s="54"/>
      <c r="UF47" s="54"/>
      <c r="UG47" s="54"/>
      <c r="UH47" s="54"/>
      <c r="UI47" s="54"/>
      <c r="UJ47" s="54"/>
      <c r="UK47" s="54"/>
      <c r="UL47" s="54"/>
      <c r="UM47" s="54"/>
      <c r="UN47" s="54"/>
      <c r="UO47" s="54"/>
      <c r="UP47" s="54"/>
      <c r="UQ47" s="54"/>
      <c r="UR47" s="54"/>
      <c r="US47" s="54"/>
      <c r="UT47" s="54"/>
      <c r="UU47" s="54"/>
      <c r="UV47" s="54"/>
      <c r="UW47" s="54"/>
      <c r="UX47" s="54"/>
      <c r="UY47" s="54"/>
      <c r="UZ47" s="54"/>
      <c r="VA47" s="54"/>
      <c r="VB47" s="54"/>
      <c r="VC47" s="54"/>
      <c r="VD47" s="54"/>
      <c r="VE47" s="54"/>
      <c r="VF47" s="54"/>
      <c r="VG47" s="54"/>
      <c r="VH47" s="54"/>
      <c r="VI47" s="54"/>
      <c r="VJ47" s="54"/>
      <c r="VK47" s="54"/>
      <c r="VL47" s="54"/>
      <c r="VM47" s="54"/>
      <c r="VN47" s="54"/>
      <c r="VO47" s="54"/>
      <c r="VP47" s="54"/>
      <c r="VQ47" s="54"/>
      <c r="VR47" s="54"/>
      <c r="VS47" s="54"/>
      <c r="VT47" s="54"/>
      <c r="VU47" s="54"/>
      <c r="VV47" s="54"/>
      <c r="VW47" s="54"/>
      <c r="VX47" s="54"/>
      <c r="VY47" s="54"/>
      <c r="VZ47" s="54"/>
      <c r="WA47" s="54"/>
      <c r="WB47" s="54"/>
      <c r="WC47" s="54"/>
      <c r="WD47" s="54"/>
      <c r="WE47" s="54"/>
      <c r="WF47" s="54"/>
      <c r="WG47" s="54"/>
      <c r="WH47" s="54"/>
      <c r="WI47" s="54"/>
      <c r="WJ47" s="54"/>
      <c r="WK47" s="54"/>
      <c r="WL47" s="54"/>
      <c r="WM47" s="54"/>
      <c r="WN47" s="54"/>
      <c r="WO47" s="54"/>
      <c r="WP47" s="54"/>
      <c r="WQ47" s="54"/>
      <c r="WR47" s="54"/>
      <c r="WS47" s="54"/>
      <c r="WT47" s="54"/>
      <c r="WU47" s="54"/>
      <c r="WV47" s="54"/>
      <c r="WW47" s="54"/>
      <c r="WX47" s="54"/>
      <c r="WY47" s="54"/>
      <c r="WZ47" s="54"/>
      <c r="XA47" s="54"/>
      <c r="XB47" s="54"/>
      <c r="XC47" s="54"/>
      <c r="XD47" s="54"/>
      <c r="XE47" s="54"/>
      <c r="XF47" s="54"/>
      <c r="XG47" s="54"/>
      <c r="XH47" s="54"/>
      <c r="XI47" s="54"/>
      <c r="XJ47" s="54"/>
      <c r="XK47" s="54"/>
      <c r="XL47" s="54"/>
      <c r="XM47" s="54"/>
      <c r="XN47" s="54"/>
      <c r="XO47" s="54"/>
      <c r="XP47" s="54"/>
      <c r="XQ47" s="54"/>
      <c r="XR47" s="54"/>
      <c r="XS47" s="54"/>
      <c r="XT47" s="54"/>
      <c r="XU47" s="54"/>
      <c r="XV47" s="54"/>
      <c r="XW47" s="54"/>
      <c r="XX47" s="54"/>
      <c r="XY47" s="54"/>
      <c r="XZ47" s="54"/>
      <c r="YA47" s="54"/>
      <c r="YB47" s="54"/>
      <c r="YC47" s="54"/>
      <c r="YD47" s="54"/>
      <c r="YE47" s="54"/>
      <c r="YF47" s="54"/>
      <c r="YG47" s="54"/>
      <c r="YH47" s="54"/>
      <c r="YI47" s="54"/>
      <c r="YJ47" s="54"/>
      <c r="YK47" s="54"/>
      <c r="YL47" s="54"/>
      <c r="YM47" s="54"/>
      <c r="YN47" s="54"/>
      <c r="YO47" s="54"/>
      <c r="YP47" s="54"/>
      <c r="YQ47" s="54"/>
      <c r="YR47" s="54"/>
      <c r="YS47" s="54"/>
      <c r="YT47" s="54"/>
      <c r="YU47" s="54"/>
      <c r="YV47" s="54"/>
      <c r="YW47" s="54"/>
      <c r="YX47" s="54"/>
      <c r="YY47" s="54"/>
      <c r="YZ47" s="54"/>
      <c r="ZA47" s="54"/>
      <c r="ZB47" s="54"/>
      <c r="ZC47" s="54"/>
      <c r="ZD47" s="54"/>
      <c r="ZE47" s="54"/>
      <c r="ZF47" s="54"/>
      <c r="ZG47" s="54"/>
      <c r="ZH47" s="54"/>
      <c r="ZI47" s="54"/>
      <c r="ZJ47" s="54"/>
      <c r="ZK47" s="54"/>
      <c r="ZL47" s="54"/>
      <c r="ZM47" s="54"/>
      <c r="ZN47" s="54"/>
      <c r="ZO47" s="54"/>
      <c r="ZP47" s="54"/>
      <c r="ZQ47" s="54"/>
      <c r="ZR47" s="54"/>
      <c r="ZS47" s="54"/>
      <c r="ZT47" s="54"/>
      <c r="ZU47" s="54"/>
      <c r="ZV47" s="54"/>
      <c r="ZW47" s="54"/>
      <c r="ZX47" s="54"/>
      <c r="ZY47" s="54"/>
      <c r="ZZ47" s="54"/>
      <c r="AAA47" s="54"/>
      <c r="AAB47" s="54"/>
      <c r="AAC47" s="54"/>
      <c r="AAD47" s="54"/>
      <c r="AAE47" s="54"/>
      <c r="AAF47" s="54"/>
      <c r="AAG47" s="54"/>
      <c r="AAH47" s="54"/>
      <c r="AAI47" s="54"/>
      <c r="AAJ47" s="54"/>
      <c r="AAK47" s="54"/>
      <c r="AAL47" s="54"/>
      <c r="AAM47" s="54"/>
      <c r="AAN47" s="54"/>
      <c r="AAO47" s="54"/>
      <c r="AAP47" s="54"/>
      <c r="AAQ47" s="54"/>
      <c r="AAR47" s="54"/>
      <c r="AAS47" s="54"/>
      <c r="AAT47" s="54"/>
    </row>
    <row r="48" spans="1:722" s="55" customFormat="1" x14ac:dyDescent="0.2">
      <c r="A48" s="55">
        <v>-0.502793296</v>
      </c>
      <c r="B48" s="55">
        <v>1.3905664999999999E-2</v>
      </c>
      <c r="C48" s="55">
        <v>2.8979293999999999E-2</v>
      </c>
      <c r="D48" s="55">
        <v>7.3028119999999997E-3</v>
      </c>
      <c r="E48" s="55">
        <v>1.3307747999999999E-2</v>
      </c>
      <c r="F48" s="55">
        <v>1.0672888E-2</v>
      </c>
      <c r="G48" s="55">
        <v>5.548145E-3</v>
      </c>
      <c r="H48" s="55">
        <v>1.5533379999999999E-2</v>
      </c>
      <c r="I48" s="55">
        <v>2.40941E-2</v>
      </c>
      <c r="J48" s="55">
        <v>1.079049E-2</v>
      </c>
      <c r="K48" s="55">
        <v>8.4789110000000004E-3</v>
      </c>
      <c r="L48" s="55">
        <v>6.7970519999999996E-3</v>
      </c>
      <c r="M48" s="55">
        <v>1.7552831000000001E-2</v>
      </c>
      <c r="N48" s="55">
        <v>7.0600619999999998E-3</v>
      </c>
      <c r="O48" s="55">
        <v>2.2958778999999999E-2</v>
      </c>
      <c r="P48" s="55">
        <v>4.7717931999999998E-2</v>
      </c>
      <c r="Q48" s="55">
        <v>2.1348979000000001E-2</v>
      </c>
      <c r="R48" s="55">
        <v>1.2736521000000001E-2</v>
      </c>
      <c r="S48" s="55">
        <v>2.3863331000000002E-2</v>
      </c>
      <c r="T48" s="55">
        <v>5.8891179999999996E-3</v>
      </c>
      <c r="U48" s="55">
        <v>1.1085704E-2</v>
      </c>
      <c r="V48" s="55">
        <v>8.8383000000000003E-3</v>
      </c>
      <c r="W48" s="55">
        <v>8.8300310000000003E-3</v>
      </c>
      <c r="X48" s="55">
        <v>1.1455935E-2</v>
      </c>
      <c r="Y48" s="55">
        <v>9.7111880000000008E-3</v>
      </c>
      <c r="Z48" s="55">
        <v>1.0522474E-2</v>
      </c>
      <c r="AA48" s="55">
        <v>1.6936803E-2</v>
      </c>
      <c r="AB48" s="55">
        <v>1.2794664000000001E-2</v>
      </c>
      <c r="AC48" s="55">
        <v>5.7208349999999996E-3</v>
      </c>
      <c r="AD48" s="55">
        <v>1.8647864E-2</v>
      </c>
      <c r="AE48" s="55">
        <v>1.0651766E-2</v>
      </c>
      <c r="AF48" s="55">
        <v>1.8212921E-2</v>
      </c>
      <c r="AG48" s="55">
        <v>5.5848821E-2</v>
      </c>
      <c r="AH48" s="55">
        <v>3.9597469999999996E-3</v>
      </c>
      <c r="AI48" s="55">
        <v>1.370743E-2</v>
      </c>
      <c r="AJ48" s="55">
        <v>1.9451231999999999E-2</v>
      </c>
      <c r="AK48" s="55">
        <v>1.8595832E-2</v>
      </c>
      <c r="AL48" s="55">
        <v>3.8935576999999999E-2</v>
      </c>
      <c r="AM48" s="55">
        <v>4.6470729999999998E-3</v>
      </c>
      <c r="AN48" s="55">
        <v>9.8444139999999992E-3</v>
      </c>
      <c r="AO48" s="55">
        <v>1.6404321999999999E-2</v>
      </c>
      <c r="AP48" s="55">
        <v>2.658715E-2</v>
      </c>
      <c r="AQ48" s="55">
        <v>1.466288E-2</v>
      </c>
      <c r="AR48" s="55">
        <v>8.2083769999999993E-3</v>
      </c>
      <c r="AS48" s="55">
        <v>9.1528019999999998E-3</v>
      </c>
      <c r="AT48" s="55">
        <v>1.0862124000000001E-2</v>
      </c>
      <c r="AU48" s="55">
        <v>9.3614309999999999E-3</v>
      </c>
      <c r="AV48" s="55">
        <v>1.4926709E-2</v>
      </c>
      <c r="AW48" s="55">
        <v>1.5885330999999999E-2</v>
      </c>
      <c r="AX48" s="55">
        <v>1.1743183000000001E-2</v>
      </c>
      <c r="AY48" s="55">
        <v>7.9307370000000002E-3</v>
      </c>
      <c r="AZ48" s="55">
        <v>1.9088448000000001E-2</v>
      </c>
      <c r="BA48" s="55">
        <v>8.9260959999999997E-3</v>
      </c>
      <c r="BB48" s="55">
        <v>1.7432428E-2</v>
      </c>
      <c r="BC48" s="55">
        <v>1.3030384000000001E-2</v>
      </c>
      <c r="BD48" s="55">
        <v>8.6012310000000008E-3</v>
      </c>
      <c r="BE48" s="55">
        <v>2.2278076000000001E-2</v>
      </c>
      <c r="BF48" s="55">
        <v>1.278429E-2</v>
      </c>
      <c r="BG48" s="55">
        <v>1.7101489000000001E-2</v>
      </c>
      <c r="BH48" s="55">
        <v>1.8771577000000001E-2</v>
      </c>
      <c r="BI48" s="55">
        <v>8.8247250000000003E-3</v>
      </c>
      <c r="BJ48" s="55">
        <v>1.011195E-2</v>
      </c>
      <c r="BK48" s="55">
        <v>1.1513462E-2</v>
      </c>
      <c r="BL48" s="55">
        <v>7.7918270000000003E-3</v>
      </c>
      <c r="BM48" s="55">
        <v>1.2003965E-2</v>
      </c>
      <c r="BN48" s="55">
        <v>1.3158797999999999E-2</v>
      </c>
      <c r="BO48" s="55">
        <v>2.1186837E-2</v>
      </c>
      <c r="BP48" s="55">
        <v>1.0491898E-2</v>
      </c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  <c r="IX48" s="54"/>
      <c r="IY48" s="54"/>
      <c r="IZ48" s="54"/>
      <c r="JA48" s="54"/>
      <c r="JB48" s="54"/>
      <c r="JC48" s="54"/>
      <c r="JD48" s="54"/>
      <c r="JE48" s="54"/>
      <c r="JF48" s="54"/>
      <c r="JG48" s="54"/>
      <c r="JH48" s="54"/>
      <c r="JI48" s="54"/>
      <c r="JJ48" s="54"/>
      <c r="JK48" s="54"/>
      <c r="JL48" s="54"/>
      <c r="JM48" s="54"/>
      <c r="JN48" s="54"/>
      <c r="JO48" s="54"/>
      <c r="JP48" s="54"/>
      <c r="JQ48" s="54"/>
      <c r="JR48" s="54"/>
      <c r="JS48" s="54"/>
      <c r="JT48" s="54"/>
      <c r="JU48" s="54"/>
      <c r="JV48" s="54"/>
      <c r="JW48" s="54"/>
      <c r="JX48" s="54"/>
      <c r="JY48" s="54"/>
      <c r="JZ48" s="54"/>
      <c r="KA48" s="54"/>
      <c r="KB48" s="54"/>
      <c r="KC48" s="54"/>
      <c r="KD48" s="54"/>
      <c r="KE48" s="54"/>
      <c r="KF48" s="54"/>
      <c r="KG48" s="54"/>
      <c r="KH48" s="54"/>
      <c r="KI48" s="54"/>
      <c r="KJ48" s="54"/>
      <c r="KK48" s="54"/>
      <c r="KL48" s="54"/>
      <c r="KM48" s="54"/>
      <c r="KN48" s="54"/>
      <c r="KO48" s="54"/>
      <c r="KP48" s="54"/>
      <c r="KQ48" s="54"/>
      <c r="KR48" s="54"/>
      <c r="KS48" s="54"/>
      <c r="KT48" s="54"/>
      <c r="KU48" s="54"/>
      <c r="KV48" s="54"/>
      <c r="KW48" s="54"/>
      <c r="KX48" s="54"/>
      <c r="KY48" s="54"/>
      <c r="KZ48" s="54"/>
      <c r="LA48" s="54"/>
      <c r="LB48" s="54"/>
      <c r="LC48" s="54"/>
      <c r="LD48" s="54"/>
      <c r="LE48" s="54"/>
      <c r="LF48" s="54"/>
      <c r="LG48" s="54"/>
      <c r="LH48" s="54"/>
      <c r="LI48" s="54"/>
      <c r="LJ48" s="54"/>
      <c r="LK48" s="54"/>
      <c r="LL48" s="54"/>
      <c r="LM48" s="54"/>
      <c r="LN48" s="54"/>
      <c r="LO48" s="54"/>
      <c r="LP48" s="54"/>
      <c r="LQ48" s="54"/>
      <c r="LR48" s="54"/>
      <c r="LS48" s="54"/>
      <c r="LT48" s="54"/>
      <c r="LU48" s="54"/>
      <c r="LV48" s="54"/>
      <c r="LW48" s="54"/>
      <c r="LX48" s="54"/>
      <c r="LY48" s="54"/>
      <c r="LZ48" s="54"/>
      <c r="MA48" s="54"/>
      <c r="MB48" s="54"/>
      <c r="MC48" s="54"/>
      <c r="MD48" s="54"/>
      <c r="ME48" s="54"/>
      <c r="MF48" s="54"/>
      <c r="MG48" s="54"/>
      <c r="MH48" s="54"/>
      <c r="MI48" s="54"/>
      <c r="MJ48" s="54"/>
      <c r="MK48" s="54"/>
      <c r="ML48" s="54"/>
      <c r="MM48" s="54"/>
      <c r="MN48" s="54"/>
      <c r="MO48" s="54"/>
      <c r="MP48" s="54"/>
      <c r="MQ48" s="54"/>
      <c r="MR48" s="54"/>
      <c r="MS48" s="54"/>
      <c r="MT48" s="54"/>
      <c r="MU48" s="54"/>
      <c r="MV48" s="54"/>
      <c r="MW48" s="54"/>
      <c r="MX48" s="54"/>
      <c r="MY48" s="54"/>
      <c r="MZ48" s="54"/>
      <c r="NA48" s="54"/>
      <c r="NB48" s="54"/>
      <c r="NC48" s="54"/>
      <c r="ND48" s="54"/>
      <c r="NE48" s="54"/>
      <c r="NF48" s="54"/>
      <c r="NG48" s="54"/>
      <c r="NH48" s="54"/>
      <c r="NI48" s="54"/>
      <c r="NJ48" s="54"/>
      <c r="NK48" s="54"/>
      <c r="NL48" s="54"/>
      <c r="NM48" s="54"/>
      <c r="NN48" s="54"/>
      <c r="NO48" s="54"/>
      <c r="NP48" s="54"/>
      <c r="NQ48" s="54"/>
      <c r="NR48" s="54"/>
      <c r="NS48" s="54"/>
      <c r="NT48" s="54"/>
      <c r="NU48" s="54"/>
      <c r="NV48" s="54"/>
      <c r="NW48" s="54"/>
      <c r="NX48" s="54"/>
      <c r="NY48" s="54"/>
      <c r="NZ48" s="54"/>
      <c r="OA48" s="54"/>
      <c r="OB48" s="54"/>
      <c r="OC48" s="54"/>
      <c r="OD48" s="54"/>
      <c r="OE48" s="54"/>
      <c r="OF48" s="54"/>
      <c r="OG48" s="54"/>
      <c r="OH48" s="54"/>
      <c r="OI48" s="54"/>
      <c r="OJ48" s="54"/>
      <c r="OK48" s="54"/>
      <c r="OL48" s="54"/>
      <c r="OM48" s="54"/>
      <c r="ON48" s="54"/>
      <c r="OO48" s="54"/>
      <c r="OP48" s="54"/>
      <c r="OQ48" s="54"/>
      <c r="OR48" s="54"/>
      <c r="OS48" s="54"/>
      <c r="OT48" s="54"/>
      <c r="OU48" s="54"/>
      <c r="OV48" s="54"/>
      <c r="OW48" s="54"/>
      <c r="OX48" s="54"/>
      <c r="OY48" s="54"/>
      <c r="OZ48" s="54"/>
      <c r="PA48" s="54"/>
      <c r="PB48" s="54"/>
      <c r="PC48" s="54"/>
      <c r="PD48" s="54"/>
      <c r="PE48" s="54"/>
      <c r="PF48" s="54"/>
      <c r="PG48" s="54"/>
      <c r="PH48" s="54"/>
      <c r="PI48" s="54"/>
      <c r="PJ48" s="54"/>
      <c r="PK48" s="54"/>
      <c r="PL48" s="54"/>
      <c r="PM48" s="54"/>
      <c r="PN48" s="54"/>
      <c r="PO48" s="54"/>
      <c r="PP48" s="54"/>
      <c r="PQ48" s="54"/>
      <c r="PR48" s="54"/>
      <c r="PS48" s="54"/>
      <c r="PT48" s="54"/>
      <c r="PU48" s="54"/>
      <c r="PV48" s="54"/>
      <c r="PW48" s="54"/>
      <c r="PX48" s="54"/>
      <c r="PY48" s="54"/>
      <c r="PZ48" s="54"/>
      <c r="QA48" s="54"/>
      <c r="QB48" s="54"/>
      <c r="QC48" s="54"/>
      <c r="QD48" s="54"/>
      <c r="QE48" s="54"/>
      <c r="QF48" s="54"/>
      <c r="QG48" s="54"/>
      <c r="QH48" s="54"/>
      <c r="QI48" s="54"/>
      <c r="QJ48" s="54"/>
      <c r="QK48" s="54"/>
      <c r="QL48" s="54"/>
      <c r="QM48" s="54"/>
      <c r="QN48" s="54"/>
      <c r="QO48" s="54"/>
      <c r="QP48" s="54"/>
      <c r="QQ48" s="54"/>
      <c r="QR48" s="54"/>
      <c r="QS48" s="54"/>
      <c r="QT48" s="54"/>
      <c r="QU48" s="54"/>
      <c r="QV48" s="54"/>
      <c r="QW48" s="54"/>
      <c r="QX48" s="54"/>
      <c r="QY48" s="54"/>
      <c r="QZ48" s="54"/>
      <c r="RA48" s="54"/>
      <c r="RB48" s="54"/>
      <c r="RC48" s="54"/>
      <c r="RD48" s="54"/>
      <c r="RE48" s="54"/>
      <c r="RF48" s="54"/>
      <c r="RG48" s="54"/>
      <c r="RH48" s="54"/>
      <c r="RI48" s="54"/>
      <c r="RJ48" s="54"/>
      <c r="RK48" s="54"/>
      <c r="RL48" s="54"/>
      <c r="RM48" s="54"/>
      <c r="RN48" s="54"/>
      <c r="RO48" s="54"/>
      <c r="RP48" s="54"/>
      <c r="RQ48" s="54"/>
      <c r="RR48" s="54"/>
      <c r="RS48" s="54"/>
      <c r="RT48" s="54"/>
      <c r="RU48" s="54"/>
      <c r="RV48" s="54"/>
      <c r="RW48" s="54"/>
      <c r="RX48" s="54"/>
      <c r="RY48" s="54"/>
      <c r="RZ48" s="54"/>
      <c r="SA48" s="54"/>
      <c r="SB48" s="54"/>
      <c r="SC48" s="54"/>
      <c r="SD48" s="54"/>
      <c r="SE48" s="54"/>
      <c r="SF48" s="54"/>
      <c r="SG48" s="54"/>
      <c r="SH48" s="54"/>
      <c r="SI48" s="54"/>
      <c r="SJ48" s="54"/>
      <c r="SK48" s="54"/>
      <c r="SL48" s="54"/>
      <c r="SM48" s="54"/>
      <c r="SN48" s="54"/>
      <c r="SO48" s="54"/>
      <c r="SP48" s="54"/>
      <c r="SQ48" s="54"/>
      <c r="SR48" s="54"/>
      <c r="SS48" s="54"/>
      <c r="ST48" s="54"/>
      <c r="SU48" s="54"/>
      <c r="SV48" s="54"/>
      <c r="SW48" s="54"/>
      <c r="SX48" s="54"/>
      <c r="SY48" s="54"/>
      <c r="SZ48" s="54"/>
      <c r="TA48" s="54"/>
      <c r="TB48" s="54"/>
      <c r="TC48" s="54"/>
      <c r="TD48" s="54"/>
      <c r="TE48" s="54"/>
      <c r="TF48" s="54"/>
      <c r="TG48" s="54"/>
      <c r="TH48" s="54"/>
      <c r="TI48" s="54"/>
      <c r="TJ48" s="54"/>
      <c r="TK48" s="54"/>
      <c r="TL48" s="54"/>
      <c r="TM48" s="54"/>
      <c r="TN48" s="54"/>
      <c r="TO48" s="54"/>
      <c r="TP48" s="54"/>
      <c r="TQ48" s="54"/>
      <c r="TR48" s="54"/>
      <c r="TS48" s="54"/>
      <c r="TT48" s="54"/>
      <c r="TU48" s="54"/>
      <c r="TV48" s="54"/>
      <c r="TW48" s="54"/>
      <c r="TX48" s="54"/>
      <c r="TY48" s="54"/>
      <c r="TZ48" s="54"/>
      <c r="UA48" s="54"/>
      <c r="UB48" s="54"/>
      <c r="UC48" s="54"/>
      <c r="UD48" s="54"/>
      <c r="UE48" s="54"/>
      <c r="UF48" s="54"/>
      <c r="UG48" s="54"/>
      <c r="UH48" s="54"/>
      <c r="UI48" s="54"/>
      <c r="UJ48" s="54"/>
      <c r="UK48" s="54"/>
      <c r="UL48" s="54"/>
      <c r="UM48" s="54"/>
      <c r="UN48" s="54"/>
      <c r="UO48" s="54"/>
      <c r="UP48" s="54"/>
      <c r="UQ48" s="54"/>
      <c r="UR48" s="54"/>
      <c r="US48" s="54"/>
      <c r="UT48" s="54"/>
      <c r="UU48" s="54"/>
      <c r="UV48" s="54"/>
      <c r="UW48" s="54"/>
      <c r="UX48" s="54"/>
      <c r="UY48" s="54"/>
      <c r="UZ48" s="54"/>
      <c r="VA48" s="54"/>
      <c r="VB48" s="54"/>
      <c r="VC48" s="54"/>
      <c r="VD48" s="54"/>
      <c r="VE48" s="54"/>
      <c r="VF48" s="54"/>
      <c r="VG48" s="54"/>
      <c r="VH48" s="54"/>
      <c r="VI48" s="54"/>
      <c r="VJ48" s="54"/>
      <c r="VK48" s="54"/>
      <c r="VL48" s="54"/>
      <c r="VM48" s="54"/>
      <c r="VN48" s="54"/>
      <c r="VO48" s="54"/>
      <c r="VP48" s="54"/>
      <c r="VQ48" s="54"/>
      <c r="VR48" s="54"/>
      <c r="VS48" s="54"/>
      <c r="VT48" s="54"/>
      <c r="VU48" s="54"/>
      <c r="VV48" s="54"/>
      <c r="VW48" s="54"/>
      <c r="VX48" s="54"/>
      <c r="VY48" s="54"/>
      <c r="VZ48" s="54"/>
      <c r="WA48" s="54"/>
      <c r="WB48" s="54"/>
      <c r="WC48" s="54"/>
      <c r="WD48" s="54"/>
      <c r="WE48" s="54"/>
      <c r="WF48" s="54"/>
      <c r="WG48" s="54"/>
      <c r="WH48" s="54"/>
      <c r="WI48" s="54"/>
      <c r="WJ48" s="54"/>
      <c r="WK48" s="54"/>
      <c r="WL48" s="54"/>
      <c r="WM48" s="54"/>
      <c r="WN48" s="54"/>
      <c r="WO48" s="54"/>
      <c r="WP48" s="54"/>
      <c r="WQ48" s="54"/>
      <c r="WR48" s="54"/>
      <c r="WS48" s="54"/>
      <c r="WT48" s="54"/>
      <c r="WU48" s="54"/>
      <c r="WV48" s="54"/>
      <c r="WW48" s="54"/>
      <c r="WX48" s="54"/>
      <c r="WY48" s="54"/>
      <c r="WZ48" s="54"/>
      <c r="XA48" s="54"/>
      <c r="XB48" s="54"/>
      <c r="XC48" s="54"/>
      <c r="XD48" s="54"/>
      <c r="XE48" s="54"/>
      <c r="XF48" s="54"/>
      <c r="XG48" s="54"/>
      <c r="XH48" s="54"/>
      <c r="XI48" s="54"/>
      <c r="XJ48" s="54"/>
      <c r="XK48" s="54"/>
      <c r="XL48" s="54"/>
      <c r="XM48" s="54"/>
      <c r="XN48" s="54"/>
      <c r="XO48" s="54"/>
      <c r="XP48" s="54"/>
      <c r="XQ48" s="54"/>
      <c r="XR48" s="54"/>
      <c r="XS48" s="54"/>
      <c r="XT48" s="54"/>
      <c r="XU48" s="54"/>
      <c r="XV48" s="54"/>
      <c r="XW48" s="54"/>
      <c r="XX48" s="54"/>
      <c r="XY48" s="54"/>
      <c r="XZ48" s="54"/>
      <c r="YA48" s="54"/>
      <c r="YB48" s="54"/>
      <c r="YC48" s="54"/>
      <c r="YD48" s="54"/>
      <c r="YE48" s="54"/>
      <c r="YF48" s="54"/>
      <c r="YG48" s="54"/>
      <c r="YH48" s="54"/>
      <c r="YI48" s="54"/>
      <c r="YJ48" s="54"/>
      <c r="YK48" s="54"/>
      <c r="YL48" s="54"/>
      <c r="YM48" s="54"/>
      <c r="YN48" s="54"/>
      <c r="YO48" s="54"/>
      <c r="YP48" s="54"/>
      <c r="YQ48" s="54"/>
      <c r="YR48" s="54"/>
      <c r="YS48" s="54"/>
      <c r="YT48" s="54"/>
      <c r="YU48" s="54"/>
      <c r="YV48" s="54"/>
      <c r="YW48" s="54"/>
      <c r="YX48" s="54"/>
      <c r="YY48" s="54"/>
      <c r="YZ48" s="54"/>
      <c r="ZA48" s="54"/>
      <c r="ZB48" s="54"/>
      <c r="ZC48" s="54"/>
      <c r="ZD48" s="54"/>
      <c r="ZE48" s="54"/>
      <c r="ZF48" s="54"/>
      <c r="ZG48" s="54"/>
      <c r="ZH48" s="54"/>
      <c r="ZI48" s="54"/>
      <c r="ZJ48" s="54"/>
      <c r="ZK48" s="54"/>
      <c r="ZL48" s="54"/>
      <c r="ZM48" s="54"/>
      <c r="ZN48" s="54"/>
      <c r="ZO48" s="54"/>
      <c r="ZP48" s="54"/>
      <c r="ZQ48" s="54"/>
      <c r="ZR48" s="54"/>
      <c r="ZS48" s="54"/>
      <c r="ZT48" s="54"/>
      <c r="ZU48" s="54"/>
      <c r="ZV48" s="54"/>
      <c r="ZW48" s="54"/>
      <c r="ZX48" s="54"/>
      <c r="ZY48" s="54"/>
      <c r="ZZ48" s="54"/>
      <c r="AAA48" s="54"/>
      <c r="AAB48" s="54"/>
      <c r="AAC48" s="54"/>
      <c r="AAD48" s="54"/>
      <c r="AAE48" s="54"/>
      <c r="AAF48" s="54"/>
      <c r="AAG48" s="54"/>
      <c r="AAH48" s="54"/>
      <c r="AAI48" s="54"/>
      <c r="AAJ48" s="54"/>
      <c r="AAK48" s="54"/>
      <c r="AAL48" s="54"/>
      <c r="AAM48" s="54"/>
      <c r="AAN48" s="54"/>
      <c r="AAO48" s="54"/>
      <c r="AAP48" s="54"/>
      <c r="AAQ48" s="54"/>
      <c r="AAR48" s="54"/>
      <c r="AAS48" s="54"/>
      <c r="AAT48" s="54"/>
    </row>
    <row r="49" spans="1:68" x14ac:dyDescent="0.2">
      <c r="A49" s="55">
        <v>0.502793296</v>
      </c>
      <c r="B49" s="55">
        <v>1.2928014999999999E-2</v>
      </c>
      <c r="C49" s="55">
        <v>2.8215489E-2</v>
      </c>
      <c r="D49" s="55">
        <v>7.9929619999999993E-3</v>
      </c>
      <c r="E49" s="55">
        <v>1.3874648999999999E-2</v>
      </c>
      <c r="F49" s="55">
        <v>9.7368779999999992E-3</v>
      </c>
      <c r="G49" s="55">
        <v>5.6894429999999998E-3</v>
      </c>
      <c r="H49" s="55">
        <v>1.5549014999999999E-2</v>
      </c>
      <c r="I49" s="55">
        <v>2.3235373E-2</v>
      </c>
      <c r="J49" s="55">
        <v>1.0836988000000001E-2</v>
      </c>
      <c r="K49" s="55">
        <v>8.5168269999999994E-3</v>
      </c>
      <c r="L49" s="55">
        <v>7.267333E-3</v>
      </c>
      <c r="M49" s="55">
        <v>1.7395824000000001E-2</v>
      </c>
      <c r="N49" s="55">
        <v>7.1726419999999999E-3</v>
      </c>
      <c r="O49" s="55">
        <v>2.5035778000000002E-2</v>
      </c>
      <c r="P49" s="55">
        <v>7.3664571999999998E-2</v>
      </c>
      <c r="Q49" s="55">
        <v>2.0927027000000001E-2</v>
      </c>
      <c r="R49" s="55">
        <v>1.2406261999999999E-2</v>
      </c>
      <c r="S49" s="55">
        <v>2.5179917E-2</v>
      </c>
      <c r="T49" s="55">
        <v>5.3875759999999998E-3</v>
      </c>
      <c r="U49" s="55">
        <v>1.1615807000000001E-2</v>
      </c>
      <c r="V49" s="55">
        <v>8.2499029999999994E-3</v>
      </c>
      <c r="W49" s="55">
        <v>8.9726019999999997E-3</v>
      </c>
      <c r="X49" s="55">
        <v>1.2567195999999999E-2</v>
      </c>
      <c r="Y49" s="55">
        <v>9.2734570000000006E-3</v>
      </c>
      <c r="Z49" s="55">
        <v>9.3536209999999995E-3</v>
      </c>
      <c r="AA49" s="55">
        <v>1.6035112000000001E-2</v>
      </c>
      <c r="AB49" s="55">
        <v>1.2038719999999999E-2</v>
      </c>
      <c r="AC49" s="55">
        <v>6.6207319999999998E-3</v>
      </c>
      <c r="AD49" s="55">
        <v>1.6077411999999999E-2</v>
      </c>
      <c r="AE49" s="55">
        <v>1.1250777E-2</v>
      </c>
      <c r="AF49" s="55">
        <v>1.877067E-2</v>
      </c>
      <c r="AG49" s="55">
        <v>5.6215356000000001E-2</v>
      </c>
      <c r="AH49" s="55">
        <v>4.8689190000000002E-3</v>
      </c>
      <c r="AI49" s="55">
        <v>1.531483E-2</v>
      </c>
      <c r="AJ49" s="55">
        <v>1.9821253E-2</v>
      </c>
      <c r="AK49" s="55">
        <v>1.7851540999999999E-2</v>
      </c>
      <c r="AL49" s="55">
        <v>3.9572231999999999E-2</v>
      </c>
      <c r="AM49" s="55">
        <v>4.6738149999999996E-3</v>
      </c>
      <c r="AN49" s="55">
        <v>9.9548410000000007E-3</v>
      </c>
      <c r="AO49" s="55">
        <v>1.9544239000000001E-2</v>
      </c>
      <c r="AP49" s="55">
        <v>2.6207716999999998E-2</v>
      </c>
      <c r="AQ49" s="55">
        <v>1.7484467E-2</v>
      </c>
      <c r="AR49" s="55">
        <v>8.0222769999999995E-3</v>
      </c>
      <c r="AS49" s="55">
        <v>8.6817360000000007E-3</v>
      </c>
      <c r="AT49" s="55">
        <v>1.0095062E-2</v>
      </c>
      <c r="AU49" s="55">
        <v>9.7518770000000008E-3</v>
      </c>
      <c r="AV49" s="55">
        <v>1.5811155E-2</v>
      </c>
      <c r="AW49" s="55">
        <v>1.6819173E-2</v>
      </c>
      <c r="AX49" s="55">
        <v>1.1990259E-2</v>
      </c>
      <c r="AY49" s="55">
        <v>8.9054340000000003E-3</v>
      </c>
      <c r="AZ49" s="55">
        <v>1.8649555000000002E-2</v>
      </c>
      <c r="BA49" s="55">
        <v>9.6438870000000003E-3</v>
      </c>
      <c r="BB49" s="55">
        <v>1.8171091E-2</v>
      </c>
      <c r="BC49" s="55">
        <v>1.3171673E-2</v>
      </c>
      <c r="BD49" s="55">
        <v>8.6298150000000007E-3</v>
      </c>
      <c r="BE49" s="55">
        <v>1.5789971999999999E-2</v>
      </c>
      <c r="BF49" s="55">
        <v>1.2584766000000001E-2</v>
      </c>
      <c r="BG49" s="55">
        <v>1.8755820999999999E-2</v>
      </c>
      <c r="BH49" s="55">
        <v>1.9800158000000002E-2</v>
      </c>
      <c r="BI49" s="55">
        <v>8.6437730000000004E-3</v>
      </c>
      <c r="BJ49" s="55">
        <v>1.171694E-2</v>
      </c>
      <c r="BK49" s="55">
        <v>1.1825054E-2</v>
      </c>
      <c r="BL49" s="55">
        <v>7.3259759999999997E-3</v>
      </c>
      <c r="BM49" s="55">
        <v>1.1472370000000001E-2</v>
      </c>
      <c r="BN49" s="55">
        <v>1.2953516E-2</v>
      </c>
      <c r="BO49" s="55">
        <v>2.5272367E-2</v>
      </c>
      <c r="BP49" s="55">
        <v>9.9947969999999997E-3</v>
      </c>
    </row>
    <row r="50" spans="1:68" x14ac:dyDescent="0.2">
      <c r="A50" s="55">
        <v>1.5083798879999999</v>
      </c>
      <c r="B50" s="55">
        <v>1.3197296000000001E-2</v>
      </c>
      <c r="C50" s="55">
        <v>2.429715E-2</v>
      </c>
      <c r="D50" s="55">
        <v>8.2110480000000003E-3</v>
      </c>
      <c r="E50" s="55">
        <v>1.2785157E-2</v>
      </c>
      <c r="F50" s="55">
        <v>1.0136753E-2</v>
      </c>
      <c r="G50" s="55">
        <v>5.4358119999999999E-3</v>
      </c>
      <c r="H50" s="55">
        <v>1.157028E-2</v>
      </c>
      <c r="I50" s="55">
        <v>2.0413614E-2</v>
      </c>
      <c r="J50" s="55">
        <v>9.583266E-3</v>
      </c>
      <c r="K50" s="55">
        <v>7.1409969999999996E-3</v>
      </c>
      <c r="L50" s="55">
        <v>7.0294069999999997E-3</v>
      </c>
      <c r="M50" s="55">
        <v>1.1756666000000001E-2</v>
      </c>
      <c r="N50" s="55">
        <v>4.906428E-3</v>
      </c>
      <c r="O50" s="55">
        <v>2.7947692999999999E-2</v>
      </c>
      <c r="P50" s="55">
        <v>7.7729114000000002E-2</v>
      </c>
      <c r="Q50" s="55">
        <v>2.1220225999999998E-2</v>
      </c>
      <c r="R50" s="55">
        <v>1.1363959E-2</v>
      </c>
      <c r="S50" s="55">
        <v>2.6710393999999998E-2</v>
      </c>
      <c r="T50" s="55">
        <v>4.943406E-3</v>
      </c>
      <c r="U50" s="55">
        <v>1.1811937999999999E-2</v>
      </c>
      <c r="V50" s="55">
        <v>8.0870660000000004E-3</v>
      </c>
      <c r="W50" s="55">
        <v>9.6110020000000004E-3</v>
      </c>
      <c r="X50" s="55">
        <v>1.3332231E-2</v>
      </c>
      <c r="Y50" s="55">
        <v>9.4582260000000001E-3</v>
      </c>
      <c r="Z50" s="55">
        <v>1.0042328E-2</v>
      </c>
      <c r="AA50" s="55">
        <v>1.4741417E-2</v>
      </c>
      <c r="AB50" s="55">
        <v>1.1153774E-2</v>
      </c>
      <c r="AC50" s="55">
        <v>7.0879539999999996E-3</v>
      </c>
      <c r="AD50" s="55">
        <v>1.5685621E-2</v>
      </c>
      <c r="AE50" s="55">
        <v>1.1113606E-2</v>
      </c>
      <c r="AF50" s="55">
        <v>2.0530845999999998E-2</v>
      </c>
      <c r="AG50" s="55">
        <v>5.1623217999999998E-2</v>
      </c>
      <c r="AH50" s="55">
        <v>4.0604070000000003E-3</v>
      </c>
      <c r="AI50" s="55">
        <v>2.5769541999999999E-2</v>
      </c>
      <c r="AJ50" s="55">
        <v>1.9627675000000001E-2</v>
      </c>
      <c r="AK50" s="55">
        <v>1.7885211000000002E-2</v>
      </c>
      <c r="AL50" s="55">
        <v>3.5542424000000003E-2</v>
      </c>
      <c r="AM50" s="55">
        <v>4.3799370000000004E-3</v>
      </c>
      <c r="AN50" s="55">
        <v>9.6787920000000003E-3</v>
      </c>
      <c r="AO50" s="55">
        <v>2.3298532E-2</v>
      </c>
      <c r="AP50" s="55">
        <v>9.9075380000000005E-3</v>
      </c>
      <c r="AQ50" s="55">
        <v>1.6567792000000001E-2</v>
      </c>
      <c r="AR50" s="55">
        <v>6.8007600000000003E-3</v>
      </c>
      <c r="AS50" s="55">
        <v>9.0524560000000004E-3</v>
      </c>
      <c r="AT50" s="55">
        <v>9.0546949999999998E-3</v>
      </c>
      <c r="AU50" s="55">
        <v>1.0152537E-2</v>
      </c>
      <c r="AV50" s="55">
        <v>1.7047779999999998E-2</v>
      </c>
      <c r="AW50" s="55">
        <v>1.6390673000000001E-2</v>
      </c>
      <c r="AX50" s="55">
        <v>1.1422399999999999E-2</v>
      </c>
      <c r="AY50" s="55">
        <v>9.7542960000000008E-3</v>
      </c>
      <c r="AZ50" s="55">
        <v>1.7634350999999999E-2</v>
      </c>
      <c r="BA50" s="55">
        <v>9.7499779999999994E-3</v>
      </c>
      <c r="BB50" s="55">
        <v>1.8370431E-2</v>
      </c>
      <c r="BC50" s="55">
        <v>1.4142366E-2</v>
      </c>
      <c r="BD50" s="55">
        <v>7.4603949999999999E-3</v>
      </c>
      <c r="BE50" s="55">
        <v>1.3697635999999999E-2</v>
      </c>
      <c r="BF50" s="55">
        <v>1.1314727E-2</v>
      </c>
      <c r="BG50" s="55">
        <v>2.0554360000000001E-2</v>
      </c>
      <c r="BH50" s="55">
        <v>1.9533715E-2</v>
      </c>
      <c r="BI50" s="55">
        <v>8.6357020000000003E-3</v>
      </c>
      <c r="BJ50" s="55">
        <v>1.1318297999999999E-2</v>
      </c>
      <c r="BK50" s="55">
        <v>1.0404709E-2</v>
      </c>
      <c r="BL50" s="55">
        <v>7.0956700000000001E-3</v>
      </c>
      <c r="BM50" s="55">
        <v>1.3055176E-2</v>
      </c>
      <c r="BN50" s="55">
        <v>1.3788109E-2</v>
      </c>
      <c r="BO50" s="55">
        <v>3.3556966000000001E-2</v>
      </c>
      <c r="BP50" s="55">
        <v>1.2074112E-2</v>
      </c>
    </row>
    <row r="51" spans="1:68" x14ac:dyDescent="0.2">
      <c r="A51" s="55">
        <v>2.5139664800000001</v>
      </c>
      <c r="B51" s="55">
        <v>1.3990491000000001E-2</v>
      </c>
      <c r="C51" s="55">
        <v>1.9891776E-2</v>
      </c>
      <c r="D51" s="55">
        <v>7.9934350000000001E-3</v>
      </c>
      <c r="E51" s="55">
        <v>1.2052946E-2</v>
      </c>
      <c r="F51" s="55">
        <v>1.00029E-2</v>
      </c>
      <c r="G51" s="55">
        <v>5.1042320000000002E-3</v>
      </c>
      <c r="H51" s="55">
        <v>1.2887004000000001E-2</v>
      </c>
      <c r="I51" s="55">
        <v>2.0690784E-2</v>
      </c>
      <c r="J51" s="55">
        <v>9.3300369999999994E-3</v>
      </c>
      <c r="K51" s="55">
        <v>8.2270280000000008E-3</v>
      </c>
      <c r="L51" s="55">
        <v>7.2134019999999998E-3</v>
      </c>
      <c r="M51" s="55">
        <v>1.0147974000000001E-2</v>
      </c>
      <c r="N51" s="55">
        <v>5.9030590000000004E-3</v>
      </c>
      <c r="O51" s="55">
        <v>2.8681489000000001E-2</v>
      </c>
      <c r="P51" s="55">
        <v>4.8541285000000003E-2</v>
      </c>
      <c r="Q51" s="55">
        <v>2.4177822000000002E-2</v>
      </c>
      <c r="R51" s="55">
        <v>1.1547147000000001E-2</v>
      </c>
      <c r="S51" s="55">
        <v>2.5571923E-2</v>
      </c>
      <c r="T51" s="55">
        <v>5.1843729999999999E-3</v>
      </c>
      <c r="U51" s="55">
        <v>1.1056527999999999E-2</v>
      </c>
      <c r="V51" s="55">
        <v>8.7289780000000001E-3</v>
      </c>
      <c r="W51" s="55">
        <v>9.0557970000000008E-3</v>
      </c>
      <c r="X51" s="55">
        <v>1.4202800999999999E-2</v>
      </c>
      <c r="Y51" s="55">
        <v>8.8035979999999993E-3</v>
      </c>
      <c r="Z51" s="55">
        <v>1.0547898999999999E-2</v>
      </c>
      <c r="AA51" s="55">
        <v>1.6032309000000002E-2</v>
      </c>
      <c r="AB51" s="55">
        <v>1.1475884E-2</v>
      </c>
      <c r="AC51" s="55">
        <v>8.6899539999999997E-3</v>
      </c>
      <c r="AD51" s="55">
        <v>1.5851935000000001E-2</v>
      </c>
      <c r="AE51" s="55">
        <v>8.8962869999999993E-3</v>
      </c>
      <c r="AF51" s="55">
        <v>2.0817902999999999E-2</v>
      </c>
      <c r="AG51" s="55">
        <v>6.4714828000000002E-2</v>
      </c>
      <c r="AH51" s="55">
        <v>3.8871180000000002E-3</v>
      </c>
      <c r="AI51" s="55">
        <v>3.5751587000000001E-2</v>
      </c>
      <c r="AJ51" s="55">
        <v>2.0858887E-2</v>
      </c>
      <c r="AK51" s="55">
        <v>1.7867303000000001E-2</v>
      </c>
      <c r="AL51" s="55">
        <v>3.2768134999999997E-2</v>
      </c>
      <c r="AM51" s="55">
        <v>3.681995E-3</v>
      </c>
      <c r="AN51" s="55">
        <v>9.3289889999999993E-3</v>
      </c>
      <c r="AO51" s="55">
        <v>2.4307163999999999E-2</v>
      </c>
      <c r="AP51" s="55">
        <v>8.2614439999999997E-3</v>
      </c>
      <c r="AQ51" s="55">
        <v>1.1199132000000001E-2</v>
      </c>
      <c r="AR51" s="55">
        <v>7.3649279999999998E-3</v>
      </c>
      <c r="AS51" s="55">
        <v>1.0679146E-2</v>
      </c>
      <c r="AT51" s="55">
        <v>8.8192600000000006E-3</v>
      </c>
      <c r="AU51" s="55">
        <v>1.0720169999999999E-2</v>
      </c>
      <c r="AV51" s="55">
        <v>1.7938735000000001E-2</v>
      </c>
      <c r="AW51" s="55">
        <v>1.7642034000000001E-2</v>
      </c>
      <c r="AX51" s="55">
        <v>1.3534776E-2</v>
      </c>
      <c r="AY51" s="55">
        <v>1.0137714000000001E-2</v>
      </c>
      <c r="AZ51" s="55">
        <v>1.6334271000000001E-2</v>
      </c>
      <c r="BA51" s="55">
        <v>1.2105019E-2</v>
      </c>
      <c r="BB51" s="55">
        <v>1.8134585000000002E-2</v>
      </c>
      <c r="BC51" s="55">
        <v>1.4023964E-2</v>
      </c>
      <c r="BD51" s="55">
        <v>7.7010619999999998E-3</v>
      </c>
      <c r="BE51" s="55">
        <v>1.4574033E-2</v>
      </c>
      <c r="BF51" s="55">
        <v>1.3222975999999999E-2</v>
      </c>
      <c r="BG51" s="55">
        <v>1.8360978E-2</v>
      </c>
      <c r="BH51" s="55">
        <v>1.8219952000000001E-2</v>
      </c>
      <c r="BI51" s="55">
        <v>9.5449679999999992E-3</v>
      </c>
      <c r="BJ51" s="55">
        <v>1.1322080999999999E-2</v>
      </c>
      <c r="BK51" s="55">
        <v>9.3004739999999995E-3</v>
      </c>
      <c r="BL51" s="55">
        <v>7.4217220000000004E-3</v>
      </c>
      <c r="BM51" s="55">
        <v>1.4885251E-2</v>
      </c>
      <c r="BN51" s="55">
        <v>1.2166596999999999E-2</v>
      </c>
      <c r="BO51" s="55">
        <v>3.6979051999999998E-2</v>
      </c>
      <c r="BP51" s="55">
        <v>1.0546286E-2</v>
      </c>
    </row>
    <row r="52" spans="1:68" x14ac:dyDescent="0.2">
      <c r="A52" s="54">
        <v>3.519553073</v>
      </c>
      <c r="B52" s="54">
        <v>1.3919744E-2</v>
      </c>
      <c r="C52" s="54">
        <v>1.3559951000000001E-2</v>
      </c>
      <c r="D52" s="54">
        <v>7.2366119999999999E-3</v>
      </c>
      <c r="E52" s="54">
        <v>1.3153043999999999E-2</v>
      </c>
      <c r="F52" s="54">
        <v>9.7128979999999993E-3</v>
      </c>
      <c r="G52" s="54">
        <v>4.6718829999999999E-3</v>
      </c>
      <c r="H52" s="54">
        <v>9.006287E-3</v>
      </c>
      <c r="I52" s="54">
        <v>1.6742770000000001E-2</v>
      </c>
      <c r="J52" s="54">
        <v>8.2264260000000002E-3</v>
      </c>
      <c r="K52" s="54">
        <v>8.1292499999999993E-3</v>
      </c>
      <c r="L52" s="54">
        <v>7.5666589999999999E-3</v>
      </c>
      <c r="M52" s="54">
        <v>8.8874820000000004E-3</v>
      </c>
      <c r="N52" s="54">
        <v>6.3623179999999996E-3</v>
      </c>
      <c r="O52" s="54">
        <v>3.3834754000000002E-2</v>
      </c>
      <c r="P52" s="54">
        <v>2.8584482000000001E-2</v>
      </c>
      <c r="Q52" s="54">
        <v>2.6638315999999999E-2</v>
      </c>
      <c r="R52" s="54">
        <v>9.7936770000000006E-3</v>
      </c>
      <c r="S52" s="54">
        <v>2.4498293000000001E-2</v>
      </c>
      <c r="T52" s="54">
        <v>4.9807269999999999E-3</v>
      </c>
      <c r="U52" s="54">
        <v>1.1533576E-2</v>
      </c>
      <c r="V52" s="54">
        <v>9.2940330000000002E-3</v>
      </c>
      <c r="W52" s="54">
        <v>1.0695655E-2</v>
      </c>
      <c r="X52" s="54">
        <v>1.3154087E-2</v>
      </c>
      <c r="Y52" s="54">
        <v>7.9140229999999992E-3</v>
      </c>
      <c r="Z52" s="54">
        <v>1.003604E-2</v>
      </c>
      <c r="AA52" s="54">
        <v>1.7068837E-2</v>
      </c>
      <c r="AB52" s="54">
        <v>1.2096895E-2</v>
      </c>
      <c r="AC52" s="54">
        <v>1.1348222E-2</v>
      </c>
      <c r="AD52" s="54">
        <v>1.4464342E-2</v>
      </c>
      <c r="AE52" s="54">
        <v>9.1481630000000008E-3</v>
      </c>
      <c r="AF52" s="54">
        <v>1.9673263999999999E-2</v>
      </c>
      <c r="AG52" s="54">
        <v>6.9292986000000001E-2</v>
      </c>
      <c r="AH52" s="54">
        <v>4.7394960000000002E-3</v>
      </c>
      <c r="AI52" s="54">
        <v>3.7299843999999999E-2</v>
      </c>
      <c r="AJ52" s="54">
        <v>1.8365263E-2</v>
      </c>
      <c r="AK52" s="54">
        <v>1.7299121000000001E-2</v>
      </c>
      <c r="AL52" s="54">
        <v>2.8831492E-2</v>
      </c>
      <c r="AM52" s="54">
        <v>3.9029400000000001E-3</v>
      </c>
      <c r="AN52" s="54">
        <v>8.6624219999999995E-3</v>
      </c>
      <c r="AO52" s="54">
        <v>2.6436879E-2</v>
      </c>
      <c r="AP52" s="54">
        <v>1.0950768E-2</v>
      </c>
      <c r="AQ52" s="54">
        <v>8.9303119999999993E-3</v>
      </c>
      <c r="AR52" s="54">
        <v>9.0264149999999994E-3</v>
      </c>
      <c r="AS52" s="54">
        <v>9.9279669999999993E-3</v>
      </c>
      <c r="AT52" s="54">
        <v>9.3627840000000007E-3</v>
      </c>
      <c r="AU52" s="54">
        <v>1.0335268999999999E-2</v>
      </c>
      <c r="AV52" s="54">
        <v>1.8473263E-2</v>
      </c>
      <c r="AW52" s="54">
        <v>1.7288580000000001E-2</v>
      </c>
      <c r="AX52" s="54">
        <v>1.6679240000000001E-2</v>
      </c>
      <c r="AY52" s="54">
        <v>1.0478786E-2</v>
      </c>
      <c r="AZ52" s="54">
        <v>1.2420593000000001E-2</v>
      </c>
      <c r="BA52" s="54">
        <v>1.1668951E-2</v>
      </c>
      <c r="BB52" s="54">
        <v>1.5403126E-2</v>
      </c>
      <c r="BC52" s="54">
        <v>1.3109951999999999E-2</v>
      </c>
      <c r="BD52" s="54">
        <v>7.7327059999999998E-3</v>
      </c>
      <c r="BE52" s="54">
        <v>1.7440300999999998E-2</v>
      </c>
      <c r="BF52" s="54">
        <v>1.7658469999999999E-2</v>
      </c>
      <c r="BG52" s="54">
        <v>1.678149E-2</v>
      </c>
      <c r="BH52" s="54">
        <v>1.6494082E-2</v>
      </c>
      <c r="BI52" s="54">
        <v>1.0950412E-2</v>
      </c>
      <c r="BJ52" s="54">
        <v>1.1020558999999999E-2</v>
      </c>
      <c r="BK52" s="54">
        <v>9.5514099999999998E-3</v>
      </c>
      <c r="BL52" s="54">
        <v>6.7443340000000003E-3</v>
      </c>
      <c r="BM52" s="54">
        <v>1.4630547000000001E-2</v>
      </c>
      <c r="BN52" s="54">
        <v>1.2256616999999999E-2</v>
      </c>
      <c r="BO52" s="54">
        <v>3.8964455000000002E-2</v>
      </c>
      <c r="BP52" s="54">
        <v>8.5512950000000004E-3</v>
      </c>
    </row>
    <row r="53" spans="1:68" x14ac:dyDescent="0.2">
      <c r="A53" s="54">
        <v>4.5251396650000002</v>
      </c>
      <c r="B53" s="54">
        <v>1.3477368999999999E-2</v>
      </c>
      <c r="C53" s="54">
        <v>1.0103625E-2</v>
      </c>
      <c r="D53" s="54">
        <v>6.5428500000000002E-3</v>
      </c>
      <c r="E53" s="54">
        <v>1.2446191000000001E-2</v>
      </c>
      <c r="F53" s="54">
        <v>9.6271080000000005E-3</v>
      </c>
      <c r="G53" s="54">
        <v>4.2216390000000001E-3</v>
      </c>
      <c r="H53" s="54">
        <v>8.5884289999999999E-3</v>
      </c>
      <c r="I53" s="54">
        <v>1.6992546000000001E-2</v>
      </c>
      <c r="J53" s="54">
        <v>6.5746720000000002E-3</v>
      </c>
      <c r="K53" s="54">
        <v>7.8466830000000001E-3</v>
      </c>
      <c r="L53" s="54">
        <v>7.4998570000000004E-3</v>
      </c>
      <c r="M53" s="54">
        <v>7.726475E-3</v>
      </c>
      <c r="N53" s="54">
        <v>6.915895E-3</v>
      </c>
      <c r="O53" s="54">
        <v>3.0024446E-2</v>
      </c>
      <c r="P53" s="54">
        <v>2.2364899000000001E-2</v>
      </c>
      <c r="Q53" s="54">
        <v>2.5540410999999999E-2</v>
      </c>
      <c r="R53" s="54">
        <v>1.0109216000000001E-2</v>
      </c>
      <c r="S53" s="54">
        <v>2.1250756999999999E-2</v>
      </c>
      <c r="T53" s="54">
        <v>5.6313020000000004E-3</v>
      </c>
      <c r="U53" s="54">
        <v>1.1546837000000001E-2</v>
      </c>
      <c r="V53" s="54">
        <v>8.9593829999999996E-3</v>
      </c>
      <c r="W53" s="54">
        <v>9.1003879999999992E-3</v>
      </c>
      <c r="X53" s="54">
        <v>1.3357811000000001E-2</v>
      </c>
      <c r="Y53" s="54">
        <v>8.0663729999999999E-3</v>
      </c>
      <c r="Z53" s="54">
        <v>9.7711410000000005E-3</v>
      </c>
      <c r="AA53" s="54">
        <v>1.8421329E-2</v>
      </c>
      <c r="AB53" s="54">
        <v>1.1483558E-2</v>
      </c>
      <c r="AC53" s="54">
        <v>1.1139606E-2</v>
      </c>
      <c r="AD53" s="54">
        <v>1.3089287E-2</v>
      </c>
      <c r="AE53" s="54">
        <v>8.9040270000000001E-3</v>
      </c>
      <c r="AF53" s="54">
        <v>1.8926334999999999E-2</v>
      </c>
      <c r="AG53" s="54">
        <v>5.8199567000000001E-2</v>
      </c>
      <c r="AH53" s="54">
        <v>3.9862700000000001E-3</v>
      </c>
      <c r="AI53" s="54">
        <v>3.2749133E-2</v>
      </c>
      <c r="AJ53" s="54">
        <v>1.6088411E-2</v>
      </c>
      <c r="AK53" s="54">
        <v>1.7567503000000002E-2</v>
      </c>
      <c r="AL53" s="54">
        <v>2.0639205000000001E-2</v>
      </c>
      <c r="AM53" s="54">
        <v>4.182191E-3</v>
      </c>
      <c r="AN53" s="54">
        <v>8.7735030000000002E-3</v>
      </c>
      <c r="AO53" s="54">
        <v>2.5827018E-2</v>
      </c>
      <c r="AP53" s="54">
        <v>1.1188793000000001E-2</v>
      </c>
      <c r="AQ53" s="54">
        <v>9.6666129999999992E-3</v>
      </c>
      <c r="AR53" s="54">
        <v>9.4416550000000002E-3</v>
      </c>
      <c r="AS53" s="54">
        <v>9.2666009999999993E-3</v>
      </c>
      <c r="AT53" s="54">
        <v>9.4512970000000009E-3</v>
      </c>
      <c r="AU53" s="54">
        <v>1.0274858E-2</v>
      </c>
      <c r="AV53" s="54">
        <v>1.7568133999999999E-2</v>
      </c>
      <c r="AW53" s="54">
        <v>1.6618873999999999E-2</v>
      </c>
      <c r="AX53" s="54">
        <v>1.9668105000000002E-2</v>
      </c>
      <c r="AY53" s="54">
        <v>1.1450993E-2</v>
      </c>
      <c r="AZ53" s="54">
        <v>1.1319088999999999E-2</v>
      </c>
      <c r="BA53" s="54">
        <v>9.3589989999999998E-3</v>
      </c>
      <c r="BB53" s="54">
        <v>1.4215126999999999E-2</v>
      </c>
      <c r="BC53" s="54">
        <v>1.4351988E-2</v>
      </c>
      <c r="BD53" s="54">
        <v>7.5287080000000003E-3</v>
      </c>
      <c r="BE53" s="54">
        <v>1.6048584000000001E-2</v>
      </c>
      <c r="BF53" s="54">
        <v>2.3776881999999999E-2</v>
      </c>
      <c r="BG53" s="54">
        <v>1.5613174E-2</v>
      </c>
      <c r="BH53" s="54">
        <v>1.7514258000000001E-2</v>
      </c>
      <c r="BI53" s="54">
        <v>1.1154561E-2</v>
      </c>
      <c r="BJ53" s="54">
        <v>1.0160046000000001E-2</v>
      </c>
      <c r="BK53" s="54">
        <v>1.0097635000000001E-2</v>
      </c>
      <c r="BL53" s="54">
        <v>6.6026360000000003E-3</v>
      </c>
      <c r="BM53" s="54">
        <v>1.2020707E-2</v>
      </c>
      <c r="BN53" s="54">
        <v>1.1895614000000001E-2</v>
      </c>
      <c r="BO53" s="54">
        <v>3.9951913999999998E-2</v>
      </c>
      <c r="BP53" s="54">
        <v>8.49367E-3</v>
      </c>
    </row>
    <row r="54" spans="1:68" x14ac:dyDescent="0.2">
      <c r="A54" s="54">
        <v>5.5307262570000004</v>
      </c>
      <c r="B54" s="54">
        <v>1.5096701000000001E-2</v>
      </c>
      <c r="C54" s="54">
        <v>1.4612761E-2</v>
      </c>
      <c r="D54" s="54">
        <v>6.4045530000000003E-3</v>
      </c>
      <c r="E54" s="54">
        <v>1.4390994000000001E-2</v>
      </c>
      <c r="F54" s="54">
        <v>8.9230439999999998E-3</v>
      </c>
      <c r="G54" s="54">
        <v>4.2243339999999997E-3</v>
      </c>
      <c r="H54" s="54">
        <v>9.4955170000000002E-3</v>
      </c>
      <c r="I54" s="54">
        <v>1.3650773999999999E-2</v>
      </c>
      <c r="J54" s="54">
        <v>5.2410269999999997E-3</v>
      </c>
      <c r="K54" s="54">
        <v>7.449443E-3</v>
      </c>
      <c r="L54" s="54">
        <v>6.8494159999999997E-3</v>
      </c>
      <c r="M54" s="54">
        <v>1.3032649E-2</v>
      </c>
      <c r="N54" s="54">
        <v>9.2612130000000008E-3</v>
      </c>
      <c r="O54" s="54">
        <v>2.3047171000000002E-2</v>
      </c>
      <c r="P54" s="54">
        <v>1.9843616000000001E-2</v>
      </c>
      <c r="Q54" s="54">
        <v>2.2361633999999998E-2</v>
      </c>
      <c r="R54" s="54">
        <v>9.1367629999999991E-3</v>
      </c>
      <c r="S54" s="54">
        <v>1.7206728000000001E-2</v>
      </c>
      <c r="T54" s="54">
        <v>5.3841740000000003E-3</v>
      </c>
      <c r="U54" s="54">
        <v>1.1321650000000001E-2</v>
      </c>
      <c r="V54" s="54">
        <v>7.8207439999999993E-3</v>
      </c>
      <c r="W54" s="54">
        <v>8.0122579999999995E-3</v>
      </c>
      <c r="X54" s="54">
        <v>2.2567279999999999E-2</v>
      </c>
      <c r="Y54" s="54">
        <v>7.9367029999999998E-3</v>
      </c>
      <c r="Z54" s="54">
        <v>9.128878E-3</v>
      </c>
      <c r="AA54" s="54">
        <v>2.0890865000000002E-2</v>
      </c>
      <c r="AB54" s="54">
        <v>1.1423236999999999E-2</v>
      </c>
      <c r="AC54" s="54">
        <v>1.1381947999999999E-2</v>
      </c>
      <c r="AD54" s="54">
        <v>1.4260312000000001E-2</v>
      </c>
      <c r="AE54" s="54">
        <v>9.2430150000000003E-3</v>
      </c>
      <c r="AF54" s="54">
        <v>1.8435337999999999E-2</v>
      </c>
      <c r="AG54" s="54">
        <v>4.2337330999999999E-2</v>
      </c>
      <c r="AH54" s="54">
        <v>4.1368830000000001E-3</v>
      </c>
      <c r="AI54" s="54">
        <v>2.5819411E-2</v>
      </c>
      <c r="AJ54" s="54">
        <v>1.4108887000000001E-2</v>
      </c>
      <c r="AK54" s="54">
        <v>1.8222308999999999E-2</v>
      </c>
      <c r="AL54" s="54">
        <v>2.1575520000000001E-2</v>
      </c>
      <c r="AM54" s="54">
        <v>4.0242289999999998E-3</v>
      </c>
      <c r="AN54" s="54">
        <v>8.5091880000000009E-3</v>
      </c>
      <c r="AO54" s="54">
        <v>2.1680887999999999E-2</v>
      </c>
      <c r="AP54" s="54">
        <v>1.1118891000000001E-2</v>
      </c>
      <c r="AQ54" s="54">
        <v>1.2373663E-2</v>
      </c>
      <c r="AR54" s="54">
        <v>7.9565030000000002E-3</v>
      </c>
      <c r="AS54" s="54">
        <v>1.029032E-2</v>
      </c>
      <c r="AT54" s="54">
        <v>9.1983010000000007E-3</v>
      </c>
      <c r="AU54" s="54">
        <v>9.744239E-3</v>
      </c>
      <c r="AV54" s="54">
        <v>1.4732532E-2</v>
      </c>
      <c r="AW54" s="54">
        <v>1.762176E-2</v>
      </c>
      <c r="AX54" s="54">
        <v>2.2813343E-2</v>
      </c>
      <c r="AY54" s="54">
        <v>1.1700879000000001E-2</v>
      </c>
      <c r="AZ54" s="54">
        <v>1.2319906E-2</v>
      </c>
      <c r="BA54" s="54">
        <v>1.0198420999999999E-2</v>
      </c>
      <c r="BB54" s="54">
        <v>1.4475327E-2</v>
      </c>
      <c r="BC54" s="54">
        <v>1.5369272999999999E-2</v>
      </c>
      <c r="BD54" s="54">
        <v>7.0010369999999999E-3</v>
      </c>
      <c r="BE54" s="54">
        <v>1.8909978000000001E-2</v>
      </c>
      <c r="BF54" s="54">
        <v>3.6375865E-2</v>
      </c>
      <c r="BG54" s="54">
        <v>1.5240673E-2</v>
      </c>
      <c r="BH54" s="54">
        <v>1.8098280000000001E-2</v>
      </c>
      <c r="BI54" s="54">
        <v>1.2717522E-2</v>
      </c>
      <c r="BJ54" s="54">
        <v>1.0145275E-2</v>
      </c>
      <c r="BK54" s="54">
        <v>1.030004E-2</v>
      </c>
      <c r="BL54" s="54">
        <v>7.5061870000000001E-3</v>
      </c>
      <c r="BM54" s="54">
        <v>1.1652212E-2</v>
      </c>
      <c r="BN54" s="54">
        <v>1.2442676999999999E-2</v>
      </c>
      <c r="BO54" s="54">
        <v>3.7438820999999997E-2</v>
      </c>
      <c r="BP54" s="54">
        <v>8.6114980000000004E-3</v>
      </c>
    </row>
    <row r="55" spans="1:68" x14ac:dyDescent="0.2">
      <c r="A55" s="54">
        <v>6.5363128489999998</v>
      </c>
      <c r="B55" s="54">
        <v>1.518328E-2</v>
      </c>
      <c r="C55" s="54">
        <v>2.7607197E-2</v>
      </c>
      <c r="D55" s="54">
        <v>6.517147E-3</v>
      </c>
      <c r="E55" s="54">
        <v>1.3918695E-2</v>
      </c>
      <c r="F55" s="54">
        <v>8.1918789999999991E-3</v>
      </c>
      <c r="G55" s="54">
        <v>4.5918799999999996E-3</v>
      </c>
      <c r="H55" s="54">
        <v>5.3759460000000004E-3</v>
      </c>
      <c r="I55" s="54">
        <v>1.1279656000000001E-2</v>
      </c>
      <c r="J55" s="54">
        <v>4.1828330000000004E-3</v>
      </c>
      <c r="K55" s="54">
        <v>6.5724140000000004E-3</v>
      </c>
      <c r="L55" s="54">
        <v>7.1834760000000003E-3</v>
      </c>
      <c r="M55" s="54">
        <v>1.2203744000000001E-2</v>
      </c>
      <c r="N55" s="54">
        <v>1.2010532000000001E-2</v>
      </c>
      <c r="O55" s="54">
        <v>1.5114046000000001E-2</v>
      </c>
      <c r="P55" s="54">
        <v>1.8265066999999999E-2</v>
      </c>
      <c r="Q55" s="54">
        <v>1.9939011E-2</v>
      </c>
      <c r="R55" s="54">
        <v>8.4211459999999991E-3</v>
      </c>
      <c r="S55" s="54">
        <v>1.4306308E-2</v>
      </c>
      <c r="T55" s="54">
        <v>5.2952149999999998E-3</v>
      </c>
      <c r="U55" s="54">
        <v>1.0713884999999999E-2</v>
      </c>
      <c r="V55" s="54">
        <v>6.9956799999999998E-3</v>
      </c>
      <c r="W55" s="54">
        <v>8.0500139999999994E-3</v>
      </c>
      <c r="X55" s="54">
        <v>3.4763687000000001E-2</v>
      </c>
      <c r="Y55" s="54">
        <v>7.6914710000000001E-3</v>
      </c>
      <c r="Z55" s="54">
        <v>8.9399649999999994E-3</v>
      </c>
      <c r="AA55" s="54">
        <v>1.9478322999999999E-2</v>
      </c>
      <c r="AB55" s="54">
        <v>1.1426362000000001E-2</v>
      </c>
      <c r="AC55" s="54">
        <v>1.2110704999999999E-2</v>
      </c>
      <c r="AD55" s="54">
        <v>1.4091713000000001E-2</v>
      </c>
      <c r="AE55" s="54">
        <v>9.8195490000000003E-3</v>
      </c>
      <c r="AF55" s="54">
        <v>1.7423146E-2</v>
      </c>
      <c r="AG55" s="54">
        <v>3.1432662E-2</v>
      </c>
      <c r="AH55" s="54">
        <v>4.0806779999999999E-3</v>
      </c>
      <c r="AI55" s="54">
        <v>1.9574873E-2</v>
      </c>
      <c r="AJ55" s="54">
        <v>1.3221164000000001E-2</v>
      </c>
      <c r="AK55" s="54">
        <v>1.6006320000000001E-2</v>
      </c>
      <c r="AL55" s="54">
        <v>2.5044693999999999E-2</v>
      </c>
      <c r="AM55" s="54">
        <v>4.2422420000000002E-3</v>
      </c>
      <c r="AN55" s="54">
        <v>8.4674550000000005E-3</v>
      </c>
      <c r="AO55" s="54">
        <v>1.8188915E-2</v>
      </c>
      <c r="AP55" s="54">
        <v>1.0966012000000001E-2</v>
      </c>
      <c r="AQ55" s="54">
        <v>1.3845876999999999E-2</v>
      </c>
      <c r="AR55" s="54">
        <v>6.5285910000000003E-3</v>
      </c>
      <c r="AS55" s="54">
        <v>1.0703783E-2</v>
      </c>
      <c r="AT55" s="54">
        <v>1.0654254E-2</v>
      </c>
      <c r="AU55" s="54">
        <v>1.0128306E-2</v>
      </c>
      <c r="AV55" s="54">
        <v>1.3640553E-2</v>
      </c>
      <c r="AW55" s="54">
        <v>2.0118124000000001E-2</v>
      </c>
      <c r="AX55" s="54">
        <v>2.3429289999999998E-2</v>
      </c>
      <c r="AY55" s="54">
        <v>1.2493278E-2</v>
      </c>
      <c r="AZ55" s="54">
        <v>1.4578732E-2</v>
      </c>
      <c r="BA55" s="54">
        <v>1.1187971999999999E-2</v>
      </c>
      <c r="BB55" s="54">
        <v>1.2763469E-2</v>
      </c>
      <c r="BC55" s="54">
        <v>1.8490487E-2</v>
      </c>
      <c r="BD55" s="54">
        <v>6.1168849999999999E-3</v>
      </c>
      <c r="BE55" s="54">
        <v>1.5092988E-2</v>
      </c>
      <c r="BF55" s="54">
        <v>4.9800258999999999E-2</v>
      </c>
      <c r="BG55" s="54">
        <v>1.3980383000000001E-2</v>
      </c>
      <c r="BH55" s="54">
        <v>1.6680008999999999E-2</v>
      </c>
      <c r="BI55" s="54">
        <v>1.3068552000000001E-2</v>
      </c>
      <c r="BJ55" s="54">
        <v>1.0615113000000001E-2</v>
      </c>
      <c r="BK55" s="54">
        <v>8.1019109999999998E-3</v>
      </c>
      <c r="BL55" s="54">
        <v>6.9984030000000003E-3</v>
      </c>
      <c r="BM55" s="54">
        <v>1.2589935999999999E-2</v>
      </c>
      <c r="BN55" s="54">
        <v>1.0757216999999999E-2</v>
      </c>
      <c r="BO55" s="54">
        <v>2.8603165E-2</v>
      </c>
      <c r="BP55" s="54">
        <v>8.1225220000000001E-3</v>
      </c>
    </row>
    <row r="56" spans="1:68" x14ac:dyDescent="0.2">
      <c r="A56" s="54">
        <v>7.541899441</v>
      </c>
      <c r="B56" s="54">
        <v>1.3465382E-2</v>
      </c>
      <c r="C56" s="54">
        <v>4.1093511999999999E-2</v>
      </c>
      <c r="D56" s="54">
        <v>6.9485270000000003E-3</v>
      </c>
      <c r="E56" s="54">
        <v>1.1403231999999999E-2</v>
      </c>
      <c r="F56" s="54">
        <v>7.6908610000000002E-3</v>
      </c>
      <c r="G56" s="54">
        <v>6.3510440000000001E-3</v>
      </c>
      <c r="H56" s="54">
        <v>5.4938829999999998E-3</v>
      </c>
      <c r="I56" s="54">
        <v>1.1776597E-2</v>
      </c>
      <c r="J56" s="54">
        <v>3.8415699999999999E-3</v>
      </c>
      <c r="K56" s="54">
        <v>6.2109340000000004E-3</v>
      </c>
      <c r="L56" s="54">
        <v>1.0185972999999999E-2</v>
      </c>
      <c r="M56" s="54">
        <v>1.6009547999999998E-2</v>
      </c>
      <c r="N56" s="54">
        <v>1.4552311E-2</v>
      </c>
      <c r="O56" s="54">
        <v>1.5517563E-2</v>
      </c>
      <c r="P56" s="54">
        <v>1.7302890000000001E-2</v>
      </c>
      <c r="Q56" s="54">
        <v>2.1471351999999999E-2</v>
      </c>
      <c r="R56" s="54">
        <v>7.7934959999999996E-3</v>
      </c>
      <c r="S56" s="54">
        <v>1.195354E-2</v>
      </c>
      <c r="T56" s="54">
        <v>4.8502550000000004E-3</v>
      </c>
      <c r="U56" s="54">
        <v>9.5236609999999992E-3</v>
      </c>
      <c r="V56" s="54">
        <v>7.1521730000000004E-3</v>
      </c>
      <c r="W56" s="54">
        <v>8.2772539999999995E-3</v>
      </c>
      <c r="X56" s="54">
        <v>3.7340958E-2</v>
      </c>
      <c r="Y56" s="54">
        <v>7.525454E-3</v>
      </c>
      <c r="Z56" s="54">
        <v>8.4682130000000005E-3</v>
      </c>
      <c r="AA56" s="54">
        <v>1.7002717000000001E-2</v>
      </c>
      <c r="AB56" s="54">
        <v>1.1423857000000001E-2</v>
      </c>
      <c r="AC56" s="54">
        <v>1.2528284000000001E-2</v>
      </c>
      <c r="AD56" s="54">
        <v>1.2782198999999999E-2</v>
      </c>
      <c r="AE56" s="54">
        <v>8.4225529999999993E-3</v>
      </c>
      <c r="AF56" s="54">
        <v>1.5854173999999999E-2</v>
      </c>
      <c r="AG56" s="54">
        <v>2.2864150999999999E-2</v>
      </c>
      <c r="AH56" s="54">
        <v>4.6180209999999999E-3</v>
      </c>
      <c r="AI56" s="54">
        <v>1.5611468999999999E-2</v>
      </c>
      <c r="AJ56" s="54">
        <v>1.1984956E-2</v>
      </c>
      <c r="AK56" s="54">
        <v>1.4410615999999999E-2</v>
      </c>
      <c r="AL56" s="54">
        <v>2.4755975E-2</v>
      </c>
      <c r="AM56" s="54">
        <v>4.0709409999999998E-3</v>
      </c>
      <c r="AN56" s="54">
        <v>8.752625E-3</v>
      </c>
      <c r="AO56" s="54">
        <v>1.7773938E-2</v>
      </c>
      <c r="AP56" s="54">
        <v>1.043505E-2</v>
      </c>
      <c r="AQ56" s="54">
        <v>1.470894E-2</v>
      </c>
      <c r="AR56" s="54">
        <v>6.3014760000000003E-3</v>
      </c>
      <c r="AS56" s="54">
        <v>1.0050946999999999E-2</v>
      </c>
      <c r="AT56" s="54">
        <v>1.1890411E-2</v>
      </c>
      <c r="AU56" s="54">
        <v>9.91006E-3</v>
      </c>
      <c r="AV56" s="54">
        <v>1.4389071E-2</v>
      </c>
      <c r="AW56" s="54">
        <v>1.8949800999999999E-2</v>
      </c>
      <c r="AX56" s="54">
        <v>2.1144965000000002E-2</v>
      </c>
      <c r="AY56" s="54">
        <v>1.3891739E-2</v>
      </c>
      <c r="AZ56" s="54">
        <v>1.6132963E-2</v>
      </c>
      <c r="BA56" s="54">
        <v>1.0122954E-2</v>
      </c>
      <c r="BB56" s="54">
        <v>1.1696633E-2</v>
      </c>
      <c r="BC56" s="54">
        <v>1.9950432000000001E-2</v>
      </c>
      <c r="BD56" s="54">
        <v>5.5531540000000002E-3</v>
      </c>
      <c r="BE56" s="54">
        <v>9.9056500000000002E-3</v>
      </c>
      <c r="BF56" s="54">
        <v>5.7270611999999999E-2</v>
      </c>
      <c r="BG56" s="54">
        <v>1.0774727E-2</v>
      </c>
      <c r="BH56" s="54">
        <v>1.5830357999999999E-2</v>
      </c>
      <c r="BI56" s="54">
        <v>1.5477621E-2</v>
      </c>
      <c r="BJ56" s="54">
        <v>1.005021E-2</v>
      </c>
      <c r="BK56" s="54">
        <v>6.8225029999999997E-3</v>
      </c>
      <c r="BL56" s="54">
        <v>7.0249409999999998E-3</v>
      </c>
      <c r="BM56" s="54">
        <v>1.2503831E-2</v>
      </c>
      <c r="BN56" s="54">
        <v>9.5014060000000004E-3</v>
      </c>
      <c r="BO56" s="54">
        <v>2.5516174999999999E-2</v>
      </c>
      <c r="BP56" s="54">
        <v>7.564566E-3</v>
      </c>
    </row>
    <row r="57" spans="1:68" x14ac:dyDescent="0.2">
      <c r="A57" s="54">
        <v>8.5474860340000003</v>
      </c>
      <c r="B57" s="54">
        <v>1.4109498999999999E-2</v>
      </c>
      <c r="C57" s="54">
        <v>4.4924760000000001E-2</v>
      </c>
      <c r="D57" s="54">
        <v>6.1386749999999997E-3</v>
      </c>
      <c r="E57" s="54">
        <v>1.0779738000000001E-2</v>
      </c>
      <c r="F57" s="54">
        <v>7.2637079999999998E-3</v>
      </c>
      <c r="G57" s="54">
        <v>8.292308E-3</v>
      </c>
      <c r="H57" s="54">
        <v>5.7267819999999997E-3</v>
      </c>
      <c r="I57" s="54">
        <v>1.2574811999999999E-2</v>
      </c>
      <c r="J57" s="54">
        <v>3.5968290000000002E-3</v>
      </c>
      <c r="K57" s="54">
        <v>6.5214549999999998E-3</v>
      </c>
      <c r="L57" s="54">
        <v>1.696903E-2</v>
      </c>
      <c r="M57" s="54">
        <v>1.7077136999999999E-2</v>
      </c>
      <c r="N57" s="54">
        <v>1.5882219E-2</v>
      </c>
      <c r="O57" s="54">
        <v>1.8436233999999999E-2</v>
      </c>
      <c r="P57" s="54">
        <v>1.6111532000000001E-2</v>
      </c>
      <c r="Q57" s="54">
        <v>2.0029099000000002E-2</v>
      </c>
      <c r="R57" s="54">
        <v>6.6582550000000001E-3</v>
      </c>
      <c r="S57" s="54">
        <v>1.0236751000000001E-2</v>
      </c>
      <c r="T57" s="54">
        <v>5.5804169999999998E-3</v>
      </c>
      <c r="U57" s="54">
        <v>9.4650299999999993E-3</v>
      </c>
      <c r="V57" s="54">
        <v>7.5780989999999996E-3</v>
      </c>
      <c r="W57" s="54">
        <v>7.7132930000000004E-3</v>
      </c>
      <c r="X57" s="54">
        <v>2.9791117999999998E-2</v>
      </c>
      <c r="Y57" s="54">
        <v>7.2456480000000004E-3</v>
      </c>
      <c r="Z57" s="54">
        <v>7.7084969999999999E-3</v>
      </c>
      <c r="AA57" s="54">
        <v>1.8496108000000001E-2</v>
      </c>
      <c r="AB57" s="54">
        <v>1.0884354000000001E-2</v>
      </c>
      <c r="AC57" s="54">
        <v>1.1366477999999999E-2</v>
      </c>
      <c r="AD57" s="54">
        <v>1.0707077000000001E-2</v>
      </c>
      <c r="AE57" s="54">
        <v>7.4890130000000001E-3</v>
      </c>
      <c r="AF57" s="54">
        <v>1.2962174E-2</v>
      </c>
      <c r="AG57" s="54">
        <v>1.6867268000000001E-2</v>
      </c>
      <c r="AH57" s="54">
        <v>4.1287329999999999E-3</v>
      </c>
      <c r="AI57" s="54">
        <v>1.2718798E-2</v>
      </c>
      <c r="AJ57" s="54">
        <v>1.1578583E-2</v>
      </c>
      <c r="AK57" s="54">
        <v>1.5572686000000001E-2</v>
      </c>
      <c r="AL57" s="54">
        <v>2.3092831000000001E-2</v>
      </c>
      <c r="AM57" s="54">
        <v>4.0580110000000003E-3</v>
      </c>
      <c r="AN57" s="54">
        <v>8.9908120000000008E-3</v>
      </c>
      <c r="AO57" s="54">
        <v>1.7495732999999999E-2</v>
      </c>
      <c r="AP57" s="54">
        <v>9.5101279999999996E-3</v>
      </c>
      <c r="AQ57" s="54">
        <v>1.5034419E-2</v>
      </c>
      <c r="AR57" s="54">
        <v>7.4025239999999997E-3</v>
      </c>
      <c r="AS57" s="54">
        <v>9.413533E-3</v>
      </c>
      <c r="AT57" s="54">
        <v>1.1229372E-2</v>
      </c>
      <c r="AU57" s="54">
        <v>9.8499409999999992E-3</v>
      </c>
      <c r="AV57" s="54">
        <v>1.3328876999999999E-2</v>
      </c>
      <c r="AW57" s="54">
        <v>1.6254905E-2</v>
      </c>
      <c r="AX57" s="54">
        <v>1.6971333000000002E-2</v>
      </c>
      <c r="AY57" s="54">
        <v>1.4340237E-2</v>
      </c>
      <c r="AZ57" s="54">
        <v>1.4025121999999999E-2</v>
      </c>
      <c r="BA57" s="54">
        <v>9.3996099999999992E-3</v>
      </c>
      <c r="BB57" s="54">
        <v>1.2005276E-2</v>
      </c>
      <c r="BC57" s="54">
        <v>2.0875272E-2</v>
      </c>
      <c r="BD57" s="54">
        <v>5.4398140000000003E-3</v>
      </c>
      <c r="BE57" s="54">
        <v>9.3165469999999997E-3</v>
      </c>
      <c r="BF57" s="54">
        <v>5.4216159999999999E-2</v>
      </c>
      <c r="BG57" s="54">
        <v>1.0454631000000001E-2</v>
      </c>
      <c r="BH57" s="54">
        <v>1.5910451999999999E-2</v>
      </c>
      <c r="BI57" s="54">
        <v>1.5365044E-2</v>
      </c>
      <c r="BJ57" s="54">
        <v>9.6303650000000001E-3</v>
      </c>
      <c r="BK57" s="54">
        <v>7.0613680000000002E-3</v>
      </c>
      <c r="BL57" s="54">
        <v>6.7774519999999998E-3</v>
      </c>
      <c r="BM57" s="54">
        <v>1.1752037999999999E-2</v>
      </c>
      <c r="BN57" s="54">
        <v>9.6979900000000001E-3</v>
      </c>
      <c r="BO57" s="54">
        <v>2.3760951999999998E-2</v>
      </c>
      <c r="BP57" s="54">
        <v>7.3725830000000003E-3</v>
      </c>
    </row>
    <row r="58" spans="1:68" x14ac:dyDescent="0.2">
      <c r="A58" s="54">
        <v>9.5530726260000005</v>
      </c>
      <c r="B58" s="54">
        <v>1.8809084E-2</v>
      </c>
      <c r="C58" s="54">
        <v>3.7150410000000002E-2</v>
      </c>
      <c r="D58" s="54">
        <v>5.7735959999999998E-3</v>
      </c>
      <c r="E58" s="54">
        <v>1.0636098E-2</v>
      </c>
      <c r="F58" s="54">
        <v>7.3771330000000001E-3</v>
      </c>
      <c r="G58" s="54">
        <v>1.0646688E-2</v>
      </c>
      <c r="H58" s="54">
        <v>4.7784860000000002E-3</v>
      </c>
      <c r="I58" s="54">
        <v>7.152655E-3</v>
      </c>
      <c r="J58" s="54">
        <v>3.571042E-3</v>
      </c>
      <c r="K58" s="54">
        <v>5.3196889999999998E-3</v>
      </c>
      <c r="L58" s="54">
        <v>2.3217903000000002E-2</v>
      </c>
      <c r="M58" s="54">
        <v>1.8106556999999999E-2</v>
      </c>
      <c r="N58" s="54">
        <v>1.8065068E-2</v>
      </c>
      <c r="O58" s="54">
        <v>1.6663230000000001E-2</v>
      </c>
      <c r="P58" s="54">
        <v>1.4921917E-2</v>
      </c>
      <c r="Q58" s="54">
        <v>1.38035E-2</v>
      </c>
      <c r="R58" s="54">
        <v>6.5547579999999999E-3</v>
      </c>
      <c r="S58" s="54">
        <v>9.7547039999999995E-3</v>
      </c>
      <c r="T58" s="54">
        <v>6.6680619999999998E-3</v>
      </c>
      <c r="U58" s="54">
        <v>9.6031940000000007E-3</v>
      </c>
      <c r="V58" s="54">
        <v>7.1925110000000004E-3</v>
      </c>
      <c r="W58" s="54">
        <v>6.7536649999999998E-3</v>
      </c>
      <c r="X58" s="54">
        <v>2.0504603E-2</v>
      </c>
      <c r="Y58" s="54">
        <v>7.2825850000000003E-3</v>
      </c>
      <c r="Z58" s="54">
        <v>7.8020069999999997E-3</v>
      </c>
      <c r="AA58" s="54">
        <v>1.6497464999999999E-2</v>
      </c>
      <c r="AB58" s="54">
        <v>1.0596838000000001E-2</v>
      </c>
      <c r="AC58" s="54">
        <v>9.0328479999999996E-3</v>
      </c>
      <c r="AD58" s="54">
        <v>9.9846339999999992E-3</v>
      </c>
      <c r="AE58" s="54">
        <v>8.2449870000000005E-3</v>
      </c>
      <c r="AF58" s="54">
        <v>1.0855567E-2</v>
      </c>
      <c r="AG58" s="54">
        <v>1.2783367E-2</v>
      </c>
      <c r="AH58" s="54">
        <v>4.6500370000000001E-3</v>
      </c>
      <c r="AI58" s="54">
        <v>1.0697613999999999E-2</v>
      </c>
      <c r="AJ58" s="54">
        <v>1.1329311999999999E-2</v>
      </c>
      <c r="AK58" s="54">
        <v>1.5313597999999999E-2</v>
      </c>
      <c r="AL58" s="54">
        <v>2.3142256E-2</v>
      </c>
      <c r="AM58" s="54">
        <v>4.1780519999999998E-3</v>
      </c>
      <c r="AN58" s="54">
        <v>9.2454410000000001E-3</v>
      </c>
      <c r="AO58" s="54">
        <v>1.7669801999999998E-2</v>
      </c>
      <c r="AP58" s="54">
        <v>8.7097919999999992E-3</v>
      </c>
      <c r="AQ58" s="54">
        <v>1.3632147000000001E-2</v>
      </c>
      <c r="AR58" s="54">
        <v>8.1148920000000003E-3</v>
      </c>
      <c r="AS58" s="54">
        <v>7.6797050000000002E-3</v>
      </c>
      <c r="AT58" s="54">
        <v>9.1717369999999993E-3</v>
      </c>
      <c r="AU58" s="54">
        <v>9.3576920000000008E-3</v>
      </c>
      <c r="AV58" s="54">
        <v>1.1604049E-2</v>
      </c>
      <c r="AW58" s="54">
        <v>1.4336214E-2</v>
      </c>
      <c r="AX58" s="54">
        <v>1.2848579000000001E-2</v>
      </c>
      <c r="AY58" s="54">
        <v>1.3857622999999999E-2</v>
      </c>
      <c r="AZ58" s="54">
        <v>1.4370401999999999E-2</v>
      </c>
      <c r="BA58" s="54">
        <v>8.7288049999999992E-3</v>
      </c>
      <c r="BB58" s="54">
        <v>1.2002130999999999E-2</v>
      </c>
      <c r="BC58" s="54">
        <v>1.9580061999999999E-2</v>
      </c>
      <c r="BD58" s="54">
        <v>5.4774189999999999E-3</v>
      </c>
      <c r="BE58" s="54">
        <v>8.7970029999999994E-3</v>
      </c>
      <c r="BF58" s="54">
        <v>3.7952742999999997E-2</v>
      </c>
      <c r="BG58" s="54">
        <v>1.0010154E-2</v>
      </c>
      <c r="BH58" s="54">
        <v>1.5313023E-2</v>
      </c>
      <c r="BI58" s="54">
        <v>1.4232068E-2</v>
      </c>
      <c r="BJ58" s="54">
        <v>9.5331740000000002E-3</v>
      </c>
      <c r="BK58" s="54">
        <v>7.8106069999999998E-3</v>
      </c>
      <c r="BL58" s="54">
        <v>6.2927670000000003E-3</v>
      </c>
      <c r="BM58" s="54">
        <v>1.1436894E-2</v>
      </c>
      <c r="BN58" s="54">
        <v>1.1035127E-2</v>
      </c>
      <c r="BO58" s="54">
        <v>1.9592790999999998E-2</v>
      </c>
      <c r="BP58" s="54">
        <v>7.1212369999999999E-3</v>
      </c>
    </row>
    <row r="59" spans="1:68" x14ac:dyDescent="0.2">
      <c r="A59" s="54">
        <v>10.558659218000001</v>
      </c>
      <c r="B59" s="54">
        <v>3.3227324000000003E-2</v>
      </c>
      <c r="C59" s="54">
        <v>2.4372205000000001E-2</v>
      </c>
      <c r="D59" s="54">
        <v>5.878276E-3</v>
      </c>
      <c r="E59" s="54">
        <v>1.1169722E-2</v>
      </c>
      <c r="F59" s="54">
        <v>7.7071259999999999E-3</v>
      </c>
      <c r="G59" s="54">
        <v>1.1913306E-2</v>
      </c>
      <c r="H59" s="54">
        <v>4.5917670000000001E-3</v>
      </c>
      <c r="I59" s="54">
        <v>7.2978770000000004E-3</v>
      </c>
      <c r="J59" s="54">
        <v>3.6876349999999999E-3</v>
      </c>
      <c r="K59" s="54">
        <v>5.6631119999999997E-3</v>
      </c>
      <c r="L59" s="54">
        <v>1.7776764E-2</v>
      </c>
      <c r="M59" s="54">
        <v>1.8843950000000002E-2</v>
      </c>
      <c r="N59" s="54">
        <v>1.5533257E-2</v>
      </c>
      <c r="O59" s="54">
        <v>1.3211097E-2</v>
      </c>
      <c r="P59" s="54">
        <v>1.3245290999999999E-2</v>
      </c>
      <c r="Q59" s="54">
        <v>1.1843421E-2</v>
      </c>
      <c r="R59" s="54">
        <v>7.1508739999999998E-3</v>
      </c>
      <c r="S59" s="54">
        <v>8.4284830000000005E-3</v>
      </c>
      <c r="T59" s="54">
        <v>7.8869519999999992E-3</v>
      </c>
      <c r="U59" s="54">
        <v>9.2016839999999999E-3</v>
      </c>
      <c r="V59" s="54">
        <v>7.7757479999999999E-3</v>
      </c>
      <c r="W59" s="54">
        <v>6.5191590000000001E-3</v>
      </c>
      <c r="X59" s="54">
        <v>1.3358317E-2</v>
      </c>
      <c r="Y59" s="54">
        <v>6.745526E-3</v>
      </c>
      <c r="Z59" s="54">
        <v>9.1449240000000005E-3</v>
      </c>
      <c r="AA59" s="54">
        <v>1.3324305999999999E-2</v>
      </c>
      <c r="AB59" s="54">
        <v>9.9904399999999997E-3</v>
      </c>
      <c r="AC59" s="54">
        <v>7.2799060000000001E-3</v>
      </c>
      <c r="AD59" s="54">
        <v>9.7632329999999996E-3</v>
      </c>
      <c r="AE59" s="54">
        <v>8.3918090000000001E-3</v>
      </c>
      <c r="AF59" s="54">
        <v>9.3021230000000007E-3</v>
      </c>
      <c r="AG59" s="54">
        <v>8.8820719999999995E-3</v>
      </c>
      <c r="AH59" s="54">
        <v>4.7587439999999996E-3</v>
      </c>
      <c r="AI59" s="54">
        <v>1.0041572E-2</v>
      </c>
      <c r="AJ59" s="54">
        <v>1.0781948E-2</v>
      </c>
      <c r="AK59" s="54">
        <v>1.4081316E-2</v>
      </c>
      <c r="AL59" s="54">
        <v>2.1323907999999999E-2</v>
      </c>
      <c r="AM59" s="54">
        <v>4.0835120000000001E-3</v>
      </c>
      <c r="AN59" s="54">
        <v>9.804409E-3</v>
      </c>
      <c r="AO59" s="54">
        <v>1.4616126E-2</v>
      </c>
      <c r="AP59" s="54">
        <v>7.719465E-3</v>
      </c>
      <c r="AQ59" s="54">
        <v>1.2313245E-2</v>
      </c>
      <c r="AR59" s="54">
        <v>7.1873500000000003E-3</v>
      </c>
      <c r="AS59" s="54">
        <v>6.6055389999999997E-3</v>
      </c>
      <c r="AT59" s="54">
        <v>7.922218E-3</v>
      </c>
      <c r="AU59" s="54">
        <v>8.8091369999999999E-3</v>
      </c>
      <c r="AV59" s="54">
        <v>1.0376076E-2</v>
      </c>
      <c r="AW59" s="54">
        <v>1.4612760000000001E-2</v>
      </c>
      <c r="AX59" s="54">
        <v>9.8800429999999998E-3</v>
      </c>
      <c r="AY59" s="54">
        <v>1.2618894E-2</v>
      </c>
      <c r="AZ59" s="54">
        <v>1.4105901000000001E-2</v>
      </c>
      <c r="BA59" s="54">
        <v>8.484831E-3</v>
      </c>
      <c r="BB59" s="54">
        <v>1.0928434000000001E-2</v>
      </c>
      <c r="BC59" s="54">
        <v>1.7077951000000001E-2</v>
      </c>
      <c r="BD59" s="54">
        <v>5.4254079999999996E-3</v>
      </c>
      <c r="BE59" s="54">
        <v>8.1616859999999996E-3</v>
      </c>
      <c r="BF59" s="54">
        <v>3.3229087999999997E-2</v>
      </c>
      <c r="BG59" s="54">
        <v>9.420678E-3</v>
      </c>
      <c r="BH59" s="54">
        <v>1.2629735E-2</v>
      </c>
      <c r="BI59" s="54">
        <v>1.2631161E-2</v>
      </c>
      <c r="BJ59" s="54">
        <v>8.4480409999999999E-3</v>
      </c>
      <c r="BK59" s="54">
        <v>7.0655639999999999E-3</v>
      </c>
      <c r="BL59" s="54">
        <v>5.9515480000000001E-3</v>
      </c>
      <c r="BM59" s="54">
        <v>1.2742092999999999E-2</v>
      </c>
      <c r="BN59" s="54">
        <v>1.0138289999999999E-2</v>
      </c>
      <c r="BO59" s="54">
        <v>1.6063477999999999E-2</v>
      </c>
      <c r="BP59" s="54">
        <v>7.1510790000000003E-3</v>
      </c>
    </row>
    <row r="60" spans="1:68" x14ac:dyDescent="0.2">
      <c r="A60" s="54">
        <v>11.564245809999999</v>
      </c>
      <c r="B60" s="54">
        <v>3.5988646999999999E-2</v>
      </c>
      <c r="C60" s="54">
        <v>1.4209519E-2</v>
      </c>
      <c r="D60" s="54">
        <v>6.4832960000000004E-3</v>
      </c>
      <c r="E60" s="54">
        <v>1.0379325E-2</v>
      </c>
      <c r="F60" s="54">
        <v>7.6635770000000004E-3</v>
      </c>
      <c r="G60" s="54">
        <v>1.4590850000000001E-2</v>
      </c>
      <c r="H60" s="54">
        <v>3.6471799999999999E-3</v>
      </c>
      <c r="I60" s="54">
        <v>8.0725680000000005E-3</v>
      </c>
      <c r="J60" s="54">
        <v>3.8921020000000001E-3</v>
      </c>
      <c r="K60" s="54">
        <v>5.0569109999999999E-3</v>
      </c>
      <c r="L60" s="54">
        <v>1.0648451999999999E-2</v>
      </c>
      <c r="M60" s="54">
        <v>1.7649120000000001E-2</v>
      </c>
      <c r="N60" s="54">
        <v>1.5947135000000001E-2</v>
      </c>
      <c r="O60" s="54">
        <v>1.0069415E-2</v>
      </c>
      <c r="P60" s="54">
        <v>1.1379884999999999E-2</v>
      </c>
      <c r="Q60" s="54">
        <v>1.1742805E-2</v>
      </c>
      <c r="R60" s="54">
        <v>6.4744570000000003E-3</v>
      </c>
      <c r="S60" s="54">
        <v>8.0515139999999992E-3</v>
      </c>
      <c r="T60" s="54">
        <v>7.1636829999999997E-3</v>
      </c>
      <c r="U60" s="54">
        <v>8.5946070000000006E-3</v>
      </c>
      <c r="V60" s="54">
        <v>8.4893650000000005E-3</v>
      </c>
      <c r="W60" s="54">
        <v>7.3348019999999996E-3</v>
      </c>
      <c r="X60" s="54">
        <v>9.1291940000000002E-3</v>
      </c>
      <c r="Y60" s="54">
        <v>6.478943E-3</v>
      </c>
      <c r="Z60" s="54">
        <v>8.9494550000000003E-3</v>
      </c>
      <c r="AA60" s="54">
        <v>1.2895568E-2</v>
      </c>
      <c r="AB60" s="54">
        <v>8.9714319999999997E-3</v>
      </c>
      <c r="AC60" s="54">
        <v>6.1682680000000002E-3</v>
      </c>
      <c r="AD60" s="54">
        <v>8.5652149999999993E-3</v>
      </c>
      <c r="AE60" s="54">
        <v>7.7795479999999998E-3</v>
      </c>
      <c r="AF60" s="54">
        <v>8.2306359999999995E-3</v>
      </c>
      <c r="AG60" s="54">
        <v>1.0967832E-2</v>
      </c>
      <c r="AH60" s="54">
        <v>4.2729359999999997E-3</v>
      </c>
      <c r="AI60" s="54">
        <v>9.5793340000000001E-3</v>
      </c>
      <c r="AJ60" s="54">
        <v>9.3635799999999998E-3</v>
      </c>
      <c r="AK60" s="54">
        <v>1.4625579999999999E-2</v>
      </c>
      <c r="AL60" s="54">
        <v>1.7794746E-2</v>
      </c>
      <c r="AM60" s="54">
        <v>4.0748099999999999E-3</v>
      </c>
      <c r="AN60" s="54">
        <v>1.0557359000000001E-2</v>
      </c>
      <c r="AO60" s="54">
        <v>1.3950145000000001E-2</v>
      </c>
      <c r="AP60" s="54">
        <v>7.1757050000000001E-3</v>
      </c>
      <c r="AQ60" s="54">
        <v>1.0922252E-2</v>
      </c>
      <c r="AR60" s="54">
        <v>6.6855739999999997E-3</v>
      </c>
      <c r="AS60" s="54">
        <v>6.5634320000000001E-3</v>
      </c>
      <c r="AT60" s="54">
        <v>8.2772599999999998E-3</v>
      </c>
      <c r="AU60" s="54">
        <v>8.5274949999999995E-3</v>
      </c>
      <c r="AV60" s="54">
        <v>1.015244E-2</v>
      </c>
      <c r="AW60" s="54">
        <v>1.4386861000000001E-2</v>
      </c>
      <c r="AX60" s="54">
        <v>8.1212260000000005E-3</v>
      </c>
      <c r="AY60" s="54">
        <v>1.3305569E-2</v>
      </c>
      <c r="AZ60" s="54">
        <v>1.3826842000000001E-2</v>
      </c>
      <c r="BA60" s="54">
        <v>7.8012639999999996E-3</v>
      </c>
      <c r="BB60" s="54">
        <v>1.0325473999999999E-2</v>
      </c>
      <c r="BC60" s="54">
        <v>1.4251371000000001E-2</v>
      </c>
      <c r="BD60" s="54">
        <v>5.76882E-3</v>
      </c>
      <c r="BE60" s="54">
        <v>7.6909389999999999E-3</v>
      </c>
      <c r="BF60" s="54">
        <v>1.5762753000000001E-2</v>
      </c>
      <c r="BG60" s="54">
        <v>8.9225950000000002E-3</v>
      </c>
      <c r="BH60" s="54">
        <v>1.3024337E-2</v>
      </c>
      <c r="BI60" s="54">
        <v>1.1991382E-2</v>
      </c>
      <c r="BJ60" s="54">
        <v>8.3192809999999996E-3</v>
      </c>
      <c r="BK60" s="54">
        <v>5.45277E-3</v>
      </c>
      <c r="BL60" s="54">
        <v>5.6391790000000002E-3</v>
      </c>
      <c r="BM60" s="54">
        <v>1.3070438E-2</v>
      </c>
      <c r="BN60" s="54">
        <v>8.6171560000000008E-3</v>
      </c>
      <c r="BO60" s="54">
        <v>1.3543961E-2</v>
      </c>
      <c r="BP60" s="54">
        <v>7.0657690000000004E-3</v>
      </c>
    </row>
    <row r="61" spans="1:68" x14ac:dyDescent="0.2">
      <c r="A61" s="54">
        <v>12.569832401999999</v>
      </c>
      <c r="B61" s="54">
        <v>2.4374736000000001E-2</v>
      </c>
      <c r="C61" s="54">
        <v>8.6357259999999998E-3</v>
      </c>
      <c r="D61" s="54">
        <v>7.0889769999999998E-3</v>
      </c>
      <c r="E61" s="54">
        <v>9.8745489999999998E-3</v>
      </c>
      <c r="F61" s="54">
        <v>7.722006E-3</v>
      </c>
      <c r="G61" s="54">
        <v>2.1985885E-2</v>
      </c>
      <c r="H61" s="54">
        <v>3.7325240000000001E-3</v>
      </c>
      <c r="I61" s="54">
        <v>8.3989440000000002E-3</v>
      </c>
      <c r="J61" s="54">
        <v>3.7982020000000001E-3</v>
      </c>
      <c r="K61" s="54">
        <v>4.9167209999999998E-3</v>
      </c>
      <c r="L61" s="54">
        <v>7.2739839999999998E-3</v>
      </c>
      <c r="M61" s="54">
        <v>1.7882698999999998E-2</v>
      </c>
      <c r="N61" s="54">
        <v>1.3091235999999999E-2</v>
      </c>
      <c r="O61" s="54">
        <v>9.0809649999999999E-3</v>
      </c>
      <c r="P61" s="54">
        <v>9.5762690000000001E-3</v>
      </c>
      <c r="Q61" s="54">
        <v>1.1995893000000001E-2</v>
      </c>
      <c r="R61" s="54">
        <v>7.0349610000000002E-3</v>
      </c>
      <c r="S61" s="54">
        <v>8.0428510000000002E-3</v>
      </c>
      <c r="T61" s="54">
        <v>6.5057780000000003E-3</v>
      </c>
      <c r="U61" s="54">
        <v>7.8678419999999999E-3</v>
      </c>
      <c r="V61" s="54">
        <v>8.2497790000000005E-3</v>
      </c>
      <c r="W61" s="54">
        <v>7.688154E-3</v>
      </c>
      <c r="X61" s="54">
        <v>7.0111269999999998E-3</v>
      </c>
      <c r="Y61" s="54">
        <v>6.9563589999999996E-3</v>
      </c>
      <c r="Z61" s="54">
        <v>7.7974730000000001E-3</v>
      </c>
      <c r="AA61" s="54">
        <v>1.1465351E-2</v>
      </c>
      <c r="AB61" s="54">
        <v>8.7690540000000001E-3</v>
      </c>
      <c r="AC61" s="54">
        <v>6.2063200000000004E-3</v>
      </c>
      <c r="AD61" s="54">
        <v>7.1989380000000002E-3</v>
      </c>
      <c r="AE61" s="54">
        <v>8.4676579999999994E-3</v>
      </c>
      <c r="AF61" s="54">
        <v>7.6306819999999997E-3</v>
      </c>
      <c r="AG61" s="54">
        <v>6.8536029999999998E-3</v>
      </c>
      <c r="AH61" s="54">
        <v>5.3962970000000004E-3</v>
      </c>
      <c r="AI61" s="54">
        <v>8.8799719999999999E-3</v>
      </c>
      <c r="AJ61" s="54">
        <v>8.9773700000000001E-3</v>
      </c>
      <c r="AK61" s="54">
        <v>1.3551478E-2</v>
      </c>
      <c r="AL61" s="54">
        <v>1.3303844E-2</v>
      </c>
      <c r="AM61" s="54">
        <v>4.0215479999999998E-3</v>
      </c>
      <c r="AN61" s="54">
        <v>1.0514523E-2</v>
      </c>
      <c r="AO61" s="54">
        <v>1.350178E-2</v>
      </c>
      <c r="AP61" s="54">
        <v>6.5229939999999998E-3</v>
      </c>
      <c r="AQ61" s="54">
        <v>9.0036119999999994E-3</v>
      </c>
      <c r="AR61" s="54">
        <v>6.7643290000000003E-3</v>
      </c>
      <c r="AS61" s="54">
        <v>7.0643650000000004E-3</v>
      </c>
      <c r="AT61" s="54">
        <v>9.1436710000000008E-3</v>
      </c>
      <c r="AU61" s="54">
        <v>7.8450849999999999E-3</v>
      </c>
      <c r="AV61" s="54">
        <v>9.5766400000000008E-3</v>
      </c>
      <c r="AW61" s="54">
        <v>1.2969154E-2</v>
      </c>
      <c r="AX61" s="54">
        <v>7.383204E-3</v>
      </c>
      <c r="AY61" s="54">
        <v>1.4094778000000001E-2</v>
      </c>
      <c r="AZ61" s="54">
        <v>1.2358978E-2</v>
      </c>
      <c r="BA61" s="54">
        <v>7.1493670000000002E-3</v>
      </c>
      <c r="BB61" s="54">
        <v>9.8672880000000001E-3</v>
      </c>
      <c r="BC61" s="54">
        <v>1.2242057000000001E-2</v>
      </c>
      <c r="BD61" s="54">
        <v>6.6054859999999998E-3</v>
      </c>
      <c r="BE61" s="54">
        <v>7.4408549999999997E-3</v>
      </c>
      <c r="BF61" s="54">
        <v>1.5276692999999999E-2</v>
      </c>
      <c r="BG61" s="54">
        <v>8.6357959999999994E-3</v>
      </c>
      <c r="BH61" s="54">
        <v>1.0413452E-2</v>
      </c>
      <c r="BI61" s="54">
        <v>1.2613656000000001E-2</v>
      </c>
      <c r="BJ61" s="54">
        <v>7.9041409999999999E-3</v>
      </c>
      <c r="BK61" s="54">
        <v>5.037171E-3</v>
      </c>
      <c r="BL61" s="54">
        <v>5.256836E-3</v>
      </c>
      <c r="BM61" s="54">
        <v>1.1725384E-2</v>
      </c>
      <c r="BN61" s="54">
        <v>7.4492569999999999E-3</v>
      </c>
      <c r="BO61" s="54">
        <v>1.2044796999999999E-2</v>
      </c>
      <c r="BP61" s="54">
        <v>6.7192709999999998E-3</v>
      </c>
    </row>
    <row r="62" spans="1:68" x14ac:dyDescent="0.2">
      <c r="A62" s="54">
        <v>13.575418994</v>
      </c>
      <c r="B62" s="54">
        <v>1.5685714E-2</v>
      </c>
      <c r="C62" s="54">
        <v>6.4631580000000001E-3</v>
      </c>
      <c r="D62" s="54">
        <v>7.7106689999999999E-3</v>
      </c>
      <c r="E62" s="54">
        <v>9.7782619999999994E-3</v>
      </c>
      <c r="F62" s="54">
        <v>8.0838379999999994E-3</v>
      </c>
      <c r="G62" s="54">
        <v>3.2151908E-2</v>
      </c>
      <c r="H62" s="54">
        <v>4.1932799999999998E-3</v>
      </c>
      <c r="I62" s="54">
        <v>8.5801220000000008E-3</v>
      </c>
      <c r="J62" s="54">
        <v>3.8841600000000002E-3</v>
      </c>
      <c r="K62" s="54">
        <v>4.7252500000000003E-3</v>
      </c>
      <c r="L62" s="54">
        <v>6.6533249999999999E-3</v>
      </c>
      <c r="M62" s="54">
        <v>1.6575442999999999E-2</v>
      </c>
      <c r="N62" s="54">
        <v>1.1374749E-2</v>
      </c>
      <c r="O62" s="54">
        <v>8.7628350000000001E-3</v>
      </c>
      <c r="P62" s="54">
        <v>7.8760080000000003E-3</v>
      </c>
      <c r="Q62" s="54">
        <v>1.2450663000000001E-2</v>
      </c>
      <c r="R62" s="54">
        <v>7.4153769999999999E-3</v>
      </c>
      <c r="S62" s="54">
        <v>7.4298960000000001E-3</v>
      </c>
      <c r="T62" s="54">
        <v>6.7973390000000003E-3</v>
      </c>
      <c r="U62" s="54">
        <v>6.8314159999999999E-3</v>
      </c>
      <c r="V62" s="54">
        <v>7.5418719999999998E-3</v>
      </c>
      <c r="W62" s="54">
        <v>7.9141220000000009E-3</v>
      </c>
      <c r="X62" s="54">
        <v>6.520812E-3</v>
      </c>
      <c r="Y62" s="54">
        <v>6.9062890000000004E-3</v>
      </c>
      <c r="Z62" s="54">
        <v>7.6841239999999996E-3</v>
      </c>
      <c r="AA62" s="54">
        <v>1.0822033E-2</v>
      </c>
      <c r="AB62" s="54">
        <v>8.0158369999999996E-3</v>
      </c>
      <c r="AC62" s="54">
        <v>6.2449200000000002E-3</v>
      </c>
      <c r="AD62" s="54">
        <v>7.7954410000000002E-3</v>
      </c>
      <c r="AE62" s="54">
        <v>9.3838680000000001E-3</v>
      </c>
      <c r="AF62" s="54">
        <v>7.2442569999999996E-3</v>
      </c>
      <c r="AG62" s="54">
        <v>7.0817390000000001E-3</v>
      </c>
      <c r="AH62" s="54">
        <v>6.2683330000000001E-3</v>
      </c>
      <c r="AI62" s="54">
        <v>8.4351229999999992E-3</v>
      </c>
      <c r="AJ62" s="54">
        <v>7.8906040000000007E-3</v>
      </c>
      <c r="AK62" s="54">
        <v>1.2301832E-2</v>
      </c>
      <c r="AL62" s="54">
        <v>9.3221510000000007E-3</v>
      </c>
      <c r="AM62" s="54">
        <v>3.9311119999999996E-3</v>
      </c>
      <c r="AN62" s="54">
        <v>1.0379317000000001E-2</v>
      </c>
      <c r="AO62" s="54">
        <v>1.2074342E-2</v>
      </c>
      <c r="AP62" s="54">
        <v>6.2547460000000003E-3</v>
      </c>
      <c r="AQ62" s="54">
        <v>7.5784650000000004E-3</v>
      </c>
      <c r="AR62" s="54">
        <v>6.3597150000000002E-3</v>
      </c>
      <c r="AS62" s="54">
        <v>7.627951E-3</v>
      </c>
      <c r="AT62" s="54">
        <v>9.2584940000000008E-3</v>
      </c>
      <c r="AU62" s="54">
        <v>7.3361700000000004E-3</v>
      </c>
      <c r="AV62" s="54">
        <v>8.3423060000000007E-3</v>
      </c>
      <c r="AW62" s="54">
        <v>1.0890607E-2</v>
      </c>
      <c r="AX62" s="54">
        <v>7.172973E-3</v>
      </c>
      <c r="AY62" s="54">
        <v>1.0692824E-2</v>
      </c>
      <c r="AZ62" s="54">
        <v>9.2797669999999995E-3</v>
      </c>
      <c r="BA62" s="54">
        <v>6.7025890000000001E-3</v>
      </c>
      <c r="BB62" s="54">
        <v>9.1445659999999998E-3</v>
      </c>
      <c r="BC62" s="54">
        <v>1.0760844E-2</v>
      </c>
      <c r="BD62" s="54">
        <v>7.3356519999999998E-3</v>
      </c>
      <c r="BE62" s="54">
        <v>6.7223439999999999E-3</v>
      </c>
      <c r="BF62" s="54">
        <v>1.5090213999999999E-2</v>
      </c>
      <c r="BG62" s="54">
        <v>7.9666000000000008E-3</v>
      </c>
      <c r="BH62" s="54">
        <v>7.8068340000000003E-3</v>
      </c>
      <c r="BI62" s="54">
        <v>1.1330131E-2</v>
      </c>
      <c r="BJ62" s="54">
        <v>7.4112969999999999E-3</v>
      </c>
      <c r="BK62" s="54">
        <v>5.5491070000000002E-3</v>
      </c>
      <c r="BL62" s="54">
        <v>4.7702040000000001E-3</v>
      </c>
      <c r="BM62" s="54">
        <v>1.0398019999999999E-2</v>
      </c>
      <c r="BN62" s="54">
        <v>7.4583870000000003E-3</v>
      </c>
      <c r="BO62" s="54">
        <v>1.1121192E-2</v>
      </c>
      <c r="BP62" s="54">
        <v>6.8731850000000004E-3</v>
      </c>
    </row>
    <row r="63" spans="1:68" x14ac:dyDescent="0.2">
      <c r="A63" s="54">
        <v>14.581005587</v>
      </c>
      <c r="B63" s="54">
        <v>1.2136403E-2</v>
      </c>
      <c r="C63" s="54">
        <v>5.6233589999999996E-3</v>
      </c>
      <c r="D63" s="54">
        <v>7.3685490000000003E-3</v>
      </c>
      <c r="E63" s="54">
        <v>9.5520039999999994E-3</v>
      </c>
      <c r="F63" s="54">
        <v>8.6376590000000007E-3</v>
      </c>
      <c r="G63" s="54">
        <v>3.7966808999999997E-2</v>
      </c>
      <c r="H63" s="54">
        <v>4.680137E-3</v>
      </c>
      <c r="I63" s="54">
        <v>7.4101530000000001E-3</v>
      </c>
      <c r="J63" s="54">
        <v>3.9455820000000004E-3</v>
      </c>
      <c r="K63" s="54">
        <v>4.4847450000000001E-3</v>
      </c>
      <c r="L63" s="54">
        <v>6.8257379999999996E-3</v>
      </c>
      <c r="M63" s="54">
        <v>1.6099398000000001E-2</v>
      </c>
      <c r="N63" s="54">
        <v>1.2703976000000001E-2</v>
      </c>
      <c r="O63" s="54">
        <v>7.6032130000000002E-3</v>
      </c>
      <c r="P63" s="54">
        <v>7.0389559999999999E-3</v>
      </c>
      <c r="Q63" s="54">
        <v>1.0811644E-2</v>
      </c>
      <c r="R63" s="54">
        <v>6.4667980000000002E-3</v>
      </c>
      <c r="S63" s="54">
        <v>6.5167109999999997E-3</v>
      </c>
      <c r="T63" s="54">
        <v>5.7637620000000004E-3</v>
      </c>
      <c r="U63" s="54">
        <v>6.2051809999999997E-3</v>
      </c>
      <c r="V63" s="54">
        <v>8.0544239999999993E-3</v>
      </c>
      <c r="W63" s="54">
        <v>7.4092919999999996E-3</v>
      </c>
      <c r="X63" s="54">
        <v>6.1801010000000003E-3</v>
      </c>
      <c r="Y63" s="54">
        <v>6.53019E-3</v>
      </c>
      <c r="Z63" s="54">
        <v>7.8546090000000002E-3</v>
      </c>
      <c r="AA63" s="54">
        <v>1.0761191E-2</v>
      </c>
      <c r="AB63" s="54">
        <v>7.1667349999999996E-3</v>
      </c>
      <c r="AC63" s="54">
        <v>5.8028630000000001E-3</v>
      </c>
      <c r="AD63" s="54">
        <v>7.0477350000000003E-3</v>
      </c>
      <c r="AE63" s="54">
        <v>9.1705390000000001E-3</v>
      </c>
      <c r="AF63" s="54">
        <v>6.976744E-3</v>
      </c>
      <c r="AG63" s="54">
        <v>5.8291339999999997E-3</v>
      </c>
      <c r="AH63" s="54">
        <v>7.0305259999999996E-3</v>
      </c>
      <c r="AI63" s="54">
        <v>7.9545829999999994E-3</v>
      </c>
      <c r="AJ63" s="54">
        <v>7.415919E-3</v>
      </c>
      <c r="AK63" s="54">
        <v>1.1785212E-2</v>
      </c>
      <c r="AL63" s="54">
        <v>7.6016900000000004E-3</v>
      </c>
      <c r="AM63" s="54">
        <v>3.8761910000000002E-3</v>
      </c>
      <c r="AN63" s="54">
        <v>9.9747680000000002E-3</v>
      </c>
      <c r="AO63" s="54">
        <v>1.1639436E-2</v>
      </c>
      <c r="AP63" s="54">
        <v>6.1816670000000001E-3</v>
      </c>
      <c r="AQ63" s="54">
        <v>7.5829260000000002E-3</v>
      </c>
      <c r="AR63" s="54">
        <v>5.8478469999999998E-3</v>
      </c>
      <c r="AS63" s="54">
        <v>8.1919909999999992E-3</v>
      </c>
      <c r="AT63" s="54">
        <v>7.6253290000000001E-3</v>
      </c>
      <c r="AU63" s="54">
        <v>6.8636130000000002E-3</v>
      </c>
      <c r="AV63" s="54">
        <v>8.074042E-3</v>
      </c>
      <c r="AW63" s="54">
        <v>9.2557349999999993E-3</v>
      </c>
      <c r="AX63" s="54">
        <v>7.3792069999999996E-3</v>
      </c>
      <c r="AY63" s="54">
        <v>9.4402010000000005E-3</v>
      </c>
      <c r="AZ63" s="54">
        <v>7.4223249999999996E-3</v>
      </c>
      <c r="BA63" s="54">
        <v>6.5981099999999999E-3</v>
      </c>
      <c r="BB63" s="54">
        <v>8.3596239999999995E-3</v>
      </c>
      <c r="BC63" s="54">
        <v>9.1597999999999992E-3</v>
      </c>
      <c r="BD63" s="54">
        <v>7.1149209999999997E-3</v>
      </c>
      <c r="BE63" s="54">
        <v>6.2769000000000002E-3</v>
      </c>
      <c r="BF63" s="54">
        <v>1.6698602E-2</v>
      </c>
      <c r="BG63" s="54">
        <v>9.0552069999999991E-3</v>
      </c>
      <c r="BH63" s="54">
        <v>7.3333729999999998E-3</v>
      </c>
      <c r="BI63" s="54">
        <v>1.2212130999999999E-2</v>
      </c>
      <c r="BJ63" s="54">
        <v>7.0702999999999998E-3</v>
      </c>
      <c r="BK63" s="54">
        <v>5.3517909999999998E-3</v>
      </c>
      <c r="BL63" s="54">
        <v>5.1421629999999999E-3</v>
      </c>
      <c r="BM63" s="54">
        <v>9.3049450000000002E-3</v>
      </c>
      <c r="BN63" s="54">
        <v>7.0629079999999997E-3</v>
      </c>
      <c r="BO63" s="54">
        <v>1.0013597000000001E-2</v>
      </c>
      <c r="BP63" s="54">
        <v>7.1596070000000001E-3</v>
      </c>
    </row>
    <row r="64" spans="1:68" x14ac:dyDescent="0.2">
      <c r="A64" s="54">
        <v>15.586592179</v>
      </c>
      <c r="B64" s="54">
        <v>1.1927126E-2</v>
      </c>
      <c r="C64" s="54">
        <v>4.9286240000000004E-3</v>
      </c>
      <c r="D64" s="54">
        <v>6.6165729999999997E-3</v>
      </c>
      <c r="E64" s="54">
        <v>9.6611679999999995E-3</v>
      </c>
      <c r="F64" s="54">
        <v>7.8439389999999994E-3</v>
      </c>
      <c r="G64" s="54">
        <v>3.4857374000000003E-2</v>
      </c>
      <c r="H64" s="54">
        <v>5.1291210000000004E-3</v>
      </c>
      <c r="I64" s="54">
        <v>6.7734800000000001E-3</v>
      </c>
      <c r="J64" s="54">
        <v>4.1318889999999997E-3</v>
      </c>
      <c r="K64" s="54">
        <v>4.0250160000000002E-3</v>
      </c>
      <c r="L64" s="54">
        <v>6.7889919999999998E-3</v>
      </c>
      <c r="M64" s="54">
        <v>1.5147074E-2</v>
      </c>
      <c r="N64" s="54">
        <v>1.0774631E-2</v>
      </c>
      <c r="O64" s="54">
        <v>7.521046E-3</v>
      </c>
      <c r="P64" s="54">
        <v>6.4224069999999998E-3</v>
      </c>
      <c r="Q64" s="54">
        <v>9.3403549999999998E-3</v>
      </c>
      <c r="R64" s="54">
        <v>6.2360150000000001E-3</v>
      </c>
      <c r="S64" s="54">
        <v>6.2929090000000002E-3</v>
      </c>
      <c r="T64" s="54">
        <v>5.3169819999999996E-3</v>
      </c>
      <c r="U64" s="54">
        <v>6.0729E-3</v>
      </c>
      <c r="V64" s="54">
        <v>9.2471099999999994E-3</v>
      </c>
      <c r="W64" s="54">
        <v>7.2435800000000003E-3</v>
      </c>
      <c r="X64" s="54">
        <v>5.9075350000000002E-3</v>
      </c>
      <c r="Y64" s="54">
        <v>5.9837459999999999E-3</v>
      </c>
      <c r="Z64" s="54">
        <v>7.2263020000000004E-3</v>
      </c>
      <c r="AA64" s="54">
        <v>9.1476869999999998E-3</v>
      </c>
      <c r="AB64" s="54">
        <v>6.5595970000000003E-3</v>
      </c>
      <c r="AC64" s="54">
        <v>6.3985220000000002E-3</v>
      </c>
      <c r="AD64" s="54">
        <v>7.5773699999999999E-3</v>
      </c>
      <c r="AE64" s="54">
        <v>7.7574719999999996E-3</v>
      </c>
      <c r="AF64" s="54">
        <v>6.1797120000000004E-3</v>
      </c>
      <c r="AG64" s="54">
        <v>5.8687139999999997E-3</v>
      </c>
      <c r="AH64" s="54">
        <v>9.23211E-3</v>
      </c>
      <c r="AI64" s="54">
        <v>6.7439129999999998E-3</v>
      </c>
      <c r="AJ64" s="54">
        <v>7.3421980000000003E-3</v>
      </c>
      <c r="AK64" s="54">
        <v>1.116841E-2</v>
      </c>
      <c r="AL64" s="54">
        <v>6.5576769999999996E-3</v>
      </c>
      <c r="AM64" s="54">
        <v>3.9618179999999998E-3</v>
      </c>
      <c r="AN64" s="54">
        <v>9.0193500000000006E-3</v>
      </c>
      <c r="AO64" s="54">
        <v>1.0134325E-2</v>
      </c>
      <c r="AP64" s="54">
        <v>6.1994950000000002E-3</v>
      </c>
      <c r="AQ64" s="54">
        <v>7.0715229999999997E-3</v>
      </c>
      <c r="AR64" s="54">
        <v>5.862941E-3</v>
      </c>
      <c r="AS64" s="54">
        <v>8.3422819999999995E-3</v>
      </c>
      <c r="AT64" s="54">
        <v>6.6806039999999997E-3</v>
      </c>
      <c r="AU64" s="54">
        <v>6.6319400000000002E-3</v>
      </c>
      <c r="AV64" s="54">
        <v>8.3499420000000008E-3</v>
      </c>
      <c r="AW64" s="54">
        <v>8.5924160000000003E-3</v>
      </c>
      <c r="AX64" s="54">
        <v>7.5821960000000002E-3</v>
      </c>
      <c r="AY64" s="54">
        <v>1.059449E-2</v>
      </c>
      <c r="AZ64" s="54">
        <v>6.691827E-3</v>
      </c>
      <c r="BA64" s="54">
        <v>6.7228349999999999E-3</v>
      </c>
      <c r="BB64" s="54">
        <v>8.4677290000000002E-3</v>
      </c>
      <c r="BC64" s="54">
        <v>8.2753150000000001E-3</v>
      </c>
      <c r="BD64" s="54">
        <v>6.3498410000000002E-3</v>
      </c>
      <c r="BE64" s="54">
        <v>6.4966650000000004E-3</v>
      </c>
      <c r="BF64" s="54">
        <v>1.8469208000000001E-2</v>
      </c>
      <c r="BG64" s="54">
        <v>7.3717059999999996E-3</v>
      </c>
      <c r="BH64" s="54">
        <v>7.7334229999999997E-3</v>
      </c>
      <c r="BI64" s="54">
        <v>1.2400194E-2</v>
      </c>
      <c r="BJ64" s="54">
        <v>7.2121900000000003E-3</v>
      </c>
      <c r="BK64" s="54">
        <v>4.6254319999999996E-3</v>
      </c>
      <c r="BL64" s="54">
        <v>4.4488330000000001E-3</v>
      </c>
      <c r="BM64" s="54">
        <v>8.9388019999999992E-3</v>
      </c>
      <c r="BN64" s="54">
        <v>6.4013259999999997E-3</v>
      </c>
      <c r="BO64" s="54">
        <v>9.2974200000000007E-3</v>
      </c>
      <c r="BP64" s="54">
        <v>7.0001020000000002E-3</v>
      </c>
    </row>
    <row r="65" spans="1:68" x14ac:dyDescent="0.2">
      <c r="A65" s="54">
        <v>16.592178771</v>
      </c>
      <c r="B65" s="54">
        <v>1.2959055000000001E-2</v>
      </c>
      <c r="C65" s="54">
        <v>4.1910489999999996E-3</v>
      </c>
      <c r="D65" s="54">
        <v>7.0158820000000002E-3</v>
      </c>
      <c r="E65" s="54">
        <v>8.4046269999999996E-3</v>
      </c>
      <c r="F65" s="54">
        <v>6.0282749999999996E-3</v>
      </c>
      <c r="G65" s="54">
        <v>2.5307537000000001E-2</v>
      </c>
      <c r="H65" s="54">
        <v>4.7778400000000002E-3</v>
      </c>
      <c r="I65" s="54">
        <v>6.6988719999999998E-3</v>
      </c>
      <c r="J65" s="54">
        <v>4.3130570000000003E-3</v>
      </c>
      <c r="K65" s="54">
        <v>3.8654319999999998E-3</v>
      </c>
      <c r="L65" s="54">
        <v>7.496806E-3</v>
      </c>
      <c r="M65" s="54">
        <v>1.3860832999999999E-2</v>
      </c>
      <c r="N65" s="54">
        <v>1.1229677E-2</v>
      </c>
      <c r="O65" s="54">
        <v>7.5694969999999997E-3</v>
      </c>
      <c r="P65" s="54">
        <v>6.1954970000000003E-3</v>
      </c>
      <c r="Q65" s="54">
        <v>9.0720579999999992E-3</v>
      </c>
      <c r="R65" s="54">
        <v>6.4249800000000003E-3</v>
      </c>
      <c r="S65" s="54">
        <v>6.5238220000000003E-3</v>
      </c>
      <c r="T65" s="54">
        <v>5.3002259999999999E-3</v>
      </c>
      <c r="U65" s="54">
        <v>5.9544289999999998E-3</v>
      </c>
      <c r="V65" s="54">
        <v>1.0127934999999999E-2</v>
      </c>
      <c r="W65" s="54">
        <v>7.4452779999999996E-3</v>
      </c>
      <c r="X65" s="54">
        <v>5.3050279999999998E-3</v>
      </c>
      <c r="Y65" s="54">
        <v>6.4410489999999999E-3</v>
      </c>
      <c r="Z65" s="54">
        <v>6.07932E-3</v>
      </c>
      <c r="AA65" s="54">
        <v>8.3046909999999995E-3</v>
      </c>
      <c r="AB65" s="54">
        <v>6.498874E-3</v>
      </c>
      <c r="AC65" s="54">
        <v>5.8242040000000004E-3</v>
      </c>
      <c r="AD65" s="54">
        <v>7.4128170000000004E-3</v>
      </c>
      <c r="AE65" s="54">
        <v>6.7330080000000004E-3</v>
      </c>
      <c r="AF65" s="54">
        <v>5.3259220000000003E-3</v>
      </c>
      <c r="AG65" s="54">
        <v>5.6997310000000004E-3</v>
      </c>
      <c r="AH65" s="54">
        <v>1.0894816E-2</v>
      </c>
      <c r="AI65" s="54">
        <v>5.450234E-3</v>
      </c>
      <c r="AJ65" s="54">
        <v>6.4941950000000003E-3</v>
      </c>
      <c r="AK65" s="54">
        <v>9.3051179999999994E-3</v>
      </c>
      <c r="AL65" s="54">
        <v>6.7715839999999998E-3</v>
      </c>
      <c r="AM65" s="54">
        <v>4.0838200000000002E-3</v>
      </c>
      <c r="AN65" s="54">
        <v>7.7504940000000001E-3</v>
      </c>
      <c r="AO65" s="54">
        <v>9.2276790000000008E-3</v>
      </c>
      <c r="AP65" s="54">
        <v>6.327989E-3</v>
      </c>
      <c r="AQ65" s="54">
        <v>6.3193399999999997E-3</v>
      </c>
      <c r="AR65" s="54">
        <v>6.224813E-3</v>
      </c>
      <c r="AS65" s="54">
        <v>9.0365740000000003E-3</v>
      </c>
      <c r="AT65" s="54">
        <v>6.6331189999999998E-3</v>
      </c>
      <c r="AU65" s="54">
        <v>7.9782940000000004E-3</v>
      </c>
      <c r="AV65" s="54">
        <v>7.3317520000000004E-3</v>
      </c>
      <c r="AW65" s="54">
        <v>7.0844439999999996E-3</v>
      </c>
      <c r="AX65" s="54">
        <v>7.6253329999999998E-3</v>
      </c>
      <c r="AY65" s="54">
        <v>1.0919593999999999E-2</v>
      </c>
      <c r="AZ65" s="54">
        <v>6.4834580000000001E-3</v>
      </c>
      <c r="BA65" s="54">
        <v>7.1609200000000003E-3</v>
      </c>
      <c r="BB65" s="54">
        <v>8.9365989999999999E-3</v>
      </c>
      <c r="BC65" s="54">
        <v>7.7749519999999999E-3</v>
      </c>
      <c r="BD65" s="54">
        <v>6.1816270000000003E-3</v>
      </c>
      <c r="BE65" s="54">
        <v>5.873044E-3</v>
      </c>
      <c r="BF65" s="54">
        <v>1.8153281E-2</v>
      </c>
      <c r="BG65" s="54">
        <v>6.4886290000000001E-3</v>
      </c>
      <c r="BH65" s="54">
        <v>7.3110780000000004E-3</v>
      </c>
      <c r="BI65" s="54">
        <v>1.0678997000000001E-2</v>
      </c>
      <c r="BJ65" s="54">
        <v>6.7221069999999997E-3</v>
      </c>
      <c r="BK65" s="54">
        <v>4.2430699999999998E-3</v>
      </c>
      <c r="BL65" s="54">
        <v>4.2165479999999997E-3</v>
      </c>
      <c r="BM65" s="54">
        <v>8.5487380000000002E-3</v>
      </c>
      <c r="BN65" s="54">
        <v>6.201387E-3</v>
      </c>
      <c r="BO65" s="54">
        <v>9.0347099999999996E-3</v>
      </c>
      <c r="BP65" s="54">
        <v>6.5622240000000002E-3</v>
      </c>
    </row>
    <row r="66" spans="1:68" x14ac:dyDescent="0.2">
      <c r="A66" s="54">
        <v>17.597765363000001</v>
      </c>
      <c r="B66" s="54">
        <v>1.2035287E-2</v>
      </c>
      <c r="C66" s="54">
        <v>3.7765239999999999E-3</v>
      </c>
      <c r="D66" s="54">
        <v>7.4521889999999997E-3</v>
      </c>
      <c r="E66" s="54">
        <v>8.1141809999999998E-3</v>
      </c>
      <c r="F66" s="54">
        <v>5.8322779999999998E-3</v>
      </c>
      <c r="G66" s="54">
        <v>1.6892488000000001E-2</v>
      </c>
      <c r="H66" s="54">
        <v>3.7299030000000001E-3</v>
      </c>
      <c r="I66" s="54">
        <v>6.7092430000000002E-3</v>
      </c>
      <c r="J66" s="54">
        <v>4.1659339999999996E-3</v>
      </c>
      <c r="K66" s="54">
        <v>3.845837E-3</v>
      </c>
      <c r="L66" s="54">
        <v>9.0805850000000004E-3</v>
      </c>
      <c r="M66" s="54">
        <v>1.2498818E-2</v>
      </c>
      <c r="N66" s="54">
        <v>1.0848333E-2</v>
      </c>
      <c r="O66" s="54">
        <v>7.4806589999999997E-3</v>
      </c>
      <c r="P66" s="54">
        <v>5.3370429999999996E-3</v>
      </c>
      <c r="Q66" s="54">
        <v>8.4558540000000005E-3</v>
      </c>
      <c r="R66" s="54">
        <v>6.0859349999999998E-3</v>
      </c>
      <c r="S66" s="54">
        <v>6.4709989999999998E-3</v>
      </c>
      <c r="T66" s="54">
        <v>5.4803580000000003E-3</v>
      </c>
      <c r="U66" s="54">
        <v>5.4784050000000004E-3</v>
      </c>
      <c r="V66" s="54">
        <v>9.8038829999999993E-3</v>
      </c>
      <c r="W66" s="54">
        <v>7.3228640000000001E-3</v>
      </c>
      <c r="X66" s="54">
        <v>4.7169580000000003E-3</v>
      </c>
      <c r="Y66" s="54">
        <v>6.6196809999999997E-3</v>
      </c>
      <c r="Z66" s="54">
        <v>5.1953090000000004E-3</v>
      </c>
      <c r="AA66" s="54">
        <v>7.6997860000000001E-3</v>
      </c>
      <c r="AB66" s="54">
        <v>6.7823420000000002E-3</v>
      </c>
      <c r="AC66" s="54">
        <v>5.6584199999999999E-3</v>
      </c>
      <c r="AD66" s="54">
        <v>6.9991530000000001E-3</v>
      </c>
      <c r="AE66" s="54">
        <v>5.872431E-3</v>
      </c>
      <c r="AF66" s="54">
        <v>5.0772559999999996E-3</v>
      </c>
      <c r="AG66" s="54">
        <v>5.370339E-3</v>
      </c>
      <c r="AH66" s="54">
        <v>1.2889968999999999E-2</v>
      </c>
      <c r="AI66" s="54">
        <v>4.4670860000000003E-3</v>
      </c>
      <c r="AJ66" s="54">
        <v>6.2548270000000001E-3</v>
      </c>
      <c r="AK66" s="54">
        <v>7.7234620000000004E-3</v>
      </c>
      <c r="AL66" s="54">
        <v>5.5722059999999997E-3</v>
      </c>
      <c r="AM66" s="54">
        <v>4.0565460000000003E-3</v>
      </c>
      <c r="AN66" s="54">
        <v>6.8644980000000001E-3</v>
      </c>
      <c r="AO66" s="54">
        <v>8.7925350000000006E-3</v>
      </c>
      <c r="AP66" s="54">
        <v>6.2660900000000002E-3</v>
      </c>
      <c r="AQ66" s="54">
        <v>7.0003909999999999E-3</v>
      </c>
      <c r="AR66" s="54">
        <v>6.8334479999999998E-3</v>
      </c>
      <c r="AS66" s="54">
        <v>9.0872790000000002E-3</v>
      </c>
      <c r="AT66" s="54">
        <v>6.1787359999999998E-3</v>
      </c>
      <c r="AU66" s="54">
        <v>8.6514160000000003E-3</v>
      </c>
      <c r="AV66" s="54">
        <v>7.063667E-3</v>
      </c>
      <c r="AW66" s="54">
        <v>6.9641809999999998E-3</v>
      </c>
      <c r="AX66" s="54">
        <v>7.6931669999999999E-3</v>
      </c>
      <c r="AY66" s="54">
        <v>9.3274589999999998E-3</v>
      </c>
      <c r="AZ66" s="54">
        <v>6.9968139999999996E-3</v>
      </c>
      <c r="BA66" s="54">
        <v>7.4224720000000003E-3</v>
      </c>
      <c r="BB66" s="54">
        <v>8.4698610000000004E-3</v>
      </c>
      <c r="BC66" s="54">
        <v>7.4466649999999999E-3</v>
      </c>
      <c r="BD66" s="54">
        <v>6.7883630000000004E-3</v>
      </c>
      <c r="BE66" s="54">
        <v>5.4569989999999997E-3</v>
      </c>
      <c r="BF66" s="54">
        <v>1.6390155999999999E-2</v>
      </c>
      <c r="BG66" s="54">
        <v>6.6509619999999998E-3</v>
      </c>
      <c r="BH66" s="54">
        <v>6.5075819999999996E-3</v>
      </c>
      <c r="BI66" s="54">
        <v>9.4283470000000001E-3</v>
      </c>
      <c r="BJ66" s="54">
        <v>6.3339729999999997E-3</v>
      </c>
      <c r="BK66" s="54">
        <v>4.115339E-3</v>
      </c>
      <c r="BL66" s="54">
        <v>3.8611600000000002E-3</v>
      </c>
      <c r="BM66" s="54">
        <v>8.8742639999999998E-3</v>
      </c>
      <c r="BN66" s="54">
        <v>5.5230280000000001E-3</v>
      </c>
      <c r="BO66" s="54">
        <v>8.3909120000000004E-3</v>
      </c>
      <c r="BP66" s="54">
        <v>6.1072569999999996E-3</v>
      </c>
    </row>
    <row r="67" spans="1:68" x14ac:dyDescent="0.2">
      <c r="A67" s="54">
        <v>18.603351955000001</v>
      </c>
      <c r="B67" s="54">
        <v>1.1303422E-2</v>
      </c>
      <c r="C67" s="54">
        <v>4.3791569999999998E-3</v>
      </c>
      <c r="D67" s="54">
        <v>7.7499329999999996E-3</v>
      </c>
      <c r="E67" s="54">
        <v>7.6158409999999999E-3</v>
      </c>
      <c r="F67" s="54">
        <v>7.434179E-3</v>
      </c>
      <c r="G67" s="54">
        <v>1.3103132E-2</v>
      </c>
      <c r="H67" s="54">
        <v>3.3411589999999998E-3</v>
      </c>
      <c r="I67" s="54">
        <v>6.4193699999999998E-3</v>
      </c>
      <c r="J67" s="54">
        <v>4.8447179999999996E-3</v>
      </c>
      <c r="K67" s="54">
        <v>3.7990150000000002E-3</v>
      </c>
      <c r="L67" s="54">
        <v>1.3753536E-2</v>
      </c>
      <c r="M67" s="54">
        <v>1.1689318000000001E-2</v>
      </c>
      <c r="N67" s="54">
        <v>1.1085845E-2</v>
      </c>
      <c r="O67" s="54">
        <v>6.6303009999999999E-3</v>
      </c>
      <c r="P67" s="54">
        <v>4.8468740000000001E-3</v>
      </c>
      <c r="Q67" s="54">
        <v>7.8526710000000003E-3</v>
      </c>
      <c r="R67" s="54">
        <v>5.4016849999999998E-3</v>
      </c>
      <c r="S67" s="54">
        <v>6.669047E-3</v>
      </c>
      <c r="T67" s="54">
        <v>5.2353219999999997E-3</v>
      </c>
      <c r="U67" s="54">
        <v>4.915043E-3</v>
      </c>
      <c r="V67" s="54">
        <v>7.7386599999999996E-3</v>
      </c>
      <c r="W67" s="54">
        <v>6.2470269999999996E-3</v>
      </c>
      <c r="X67" s="54">
        <v>4.9218109999999999E-3</v>
      </c>
      <c r="Y67" s="54">
        <v>5.9589990000000004E-3</v>
      </c>
      <c r="Z67" s="54">
        <v>5.1387350000000002E-3</v>
      </c>
      <c r="AA67" s="54">
        <v>7.2445369999999997E-3</v>
      </c>
      <c r="AB67" s="54">
        <v>6.3971150000000001E-3</v>
      </c>
      <c r="AC67" s="54">
        <v>5.5536029999999998E-3</v>
      </c>
      <c r="AD67" s="54">
        <v>6.7526440000000004E-3</v>
      </c>
      <c r="AE67" s="54">
        <v>6.9221020000000003E-3</v>
      </c>
      <c r="AF67" s="54">
        <v>5.0883040000000001E-3</v>
      </c>
      <c r="AG67" s="54">
        <v>5.6144710000000002E-3</v>
      </c>
      <c r="AH67" s="54">
        <v>1.3009096E-2</v>
      </c>
      <c r="AI67" s="54">
        <v>4.240293E-3</v>
      </c>
      <c r="AJ67" s="54">
        <v>6.1123660000000002E-3</v>
      </c>
      <c r="AK67" s="54">
        <v>6.5785519999999997E-3</v>
      </c>
      <c r="AL67" s="54">
        <v>6.1429709999999997E-3</v>
      </c>
      <c r="AM67" s="54">
        <v>4.1013969999999997E-3</v>
      </c>
      <c r="AN67" s="54">
        <v>6.2686039999999997E-3</v>
      </c>
      <c r="AO67" s="54">
        <v>8.561539E-3</v>
      </c>
      <c r="AP67" s="54">
        <v>6.4105519999999999E-3</v>
      </c>
      <c r="AQ67" s="54">
        <v>8.0059539999999992E-3</v>
      </c>
      <c r="AR67" s="54">
        <v>6.6469049999999998E-3</v>
      </c>
      <c r="AS67" s="54">
        <v>8.3171100000000008E-3</v>
      </c>
      <c r="AT67" s="54">
        <v>5.6310420000000002E-3</v>
      </c>
      <c r="AU67" s="54">
        <v>8.4862640000000003E-3</v>
      </c>
      <c r="AV67" s="54">
        <v>7.2818750000000002E-3</v>
      </c>
      <c r="AW67" s="54">
        <v>6.6656240000000002E-3</v>
      </c>
      <c r="AX67" s="54">
        <v>7.5393860000000004E-3</v>
      </c>
      <c r="AY67" s="54">
        <v>8.5864649999999997E-3</v>
      </c>
      <c r="AZ67" s="54">
        <v>7.5739680000000004E-3</v>
      </c>
      <c r="BA67" s="54">
        <v>7.5450810000000004E-3</v>
      </c>
      <c r="BB67" s="54">
        <v>7.8026440000000001E-3</v>
      </c>
      <c r="BC67" s="54">
        <v>7.3152269999999997E-3</v>
      </c>
      <c r="BD67" s="54">
        <v>6.9891040000000003E-3</v>
      </c>
      <c r="BE67" s="54">
        <v>5.7134949999999999E-3</v>
      </c>
      <c r="BF67" s="54">
        <v>1.5170934000000001E-2</v>
      </c>
      <c r="BG67" s="54">
        <v>6.8709180000000002E-3</v>
      </c>
      <c r="BH67" s="54">
        <v>6.598245E-3</v>
      </c>
      <c r="BI67" s="54">
        <v>8.9772069999999992E-3</v>
      </c>
      <c r="BJ67" s="54">
        <v>5.6916110000000001E-3</v>
      </c>
      <c r="BK67" s="54">
        <v>4.3939160000000003E-3</v>
      </c>
      <c r="BL67" s="54">
        <v>3.8617510000000001E-3</v>
      </c>
      <c r="BM67" s="54">
        <v>8.1225580000000002E-3</v>
      </c>
      <c r="BN67" s="54">
        <v>5.3181620000000004E-3</v>
      </c>
      <c r="BO67" s="54">
        <v>8.9577189999999994E-3</v>
      </c>
      <c r="BP67" s="54">
        <v>5.5743340000000002E-3</v>
      </c>
    </row>
    <row r="68" spans="1:68" x14ac:dyDescent="0.2">
      <c r="A68" s="54">
        <v>19.608938547000001</v>
      </c>
      <c r="B68" s="54">
        <v>9.9775200000000001E-3</v>
      </c>
      <c r="C68" s="54">
        <v>4.7269759999999999E-3</v>
      </c>
      <c r="D68" s="54">
        <v>6.9150430000000001E-3</v>
      </c>
      <c r="E68" s="54">
        <v>6.9711909999999998E-3</v>
      </c>
      <c r="F68" s="54">
        <v>8.8849250000000001E-3</v>
      </c>
      <c r="G68" s="54">
        <v>1.1350654E-2</v>
      </c>
      <c r="H68" s="54">
        <v>2.58895E-3</v>
      </c>
      <c r="I68" s="54">
        <v>5.5756629999999998E-3</v>
      </c>
      <c r="J68" s="54">
        <v>4.7394000000000004E-3</v>
      </c>
      <c r="K68" s="54">
        <v>3.1131079999999998E-3</v>
      </c>
      <c r="L68" s="54">
        <v>2.1181795E-2</v>
      </c>
      <c r="M68" s="54">
        <v>1.0433055E-2</v>
      </c>
      <c r="N68" s="54">
        <v>1.0672737E-2</v>
      </c>
      <c r="O68" s="54">
        <v>6.1417080000000001E-3</v>
      </c>
      <c r="P68" s="54">
        <v>4.5808769999999997E-3</v>
      </c>
      <c r="Q68" s="54">
        <v>7.4408820000000002E-3</v>
      </c>
      <c r="R68" s="54">
        <v>4.6956309999999996E-3</v>
      </c>
      <c r="S68" s="54">
        <v>5.9929129999999999E-3</v>
      </c>
      <c r="T68" s="54">
        <v>5.9037949999999999E-3</v>
      </c>
      <c r="U68" s="54">
        <v>4.7048639999999996E-3</v>
      </c>
      <c r="V68" s="54">
        <v>6.4823370000000003E-3</v>
      </c>
      <c r="W68" s="54">
        <v>5.2890519999999998E-3</v>
      </c>
      <c r="X68" s="54">
        <v>5.1260660000000003E-3</v>
      </c>
      <c r="Y68" s="54">
        <v>5.1383100000000001E-3</v>
      </c>
      <c r="Z68" s="54">
        <v>4.7302689999999996E-3</v>
      </c>
      <c r="AA68" s="54">
        <v>7.1817260000000003E-3</v>
      </c>
      <c r="AB68" s="54">
        <v>6.1762020000000004E-3</v>
      </c>
      <c r="AC68" s="54">
        <v>5.6387929999999996E-3</v>
      </c>
      <c r="AD68" s="54">
        <v>6.7253429999999999E-3</v>
      </c>
      <c r="AE68" s="54">
        <v>7.7180670000000003E-3</v>
      </c>
      <c r="AF68" s="54">
        <v>4.9128510000000002E-3</v>
      </c>
      <c r="AG68" s="54">
        <v>5.177961E-3</v>
      </c>
      <c r="AH68" s="54">
        <v>1.1174457E-2</v>
      </c>
      <c r="AI68" s="54">
        <v>4.1635279999999997E-3</v>
      </c>
      <c r="AJ68" s="54">
        <v>5.7997049999999996E-3</v>
      </c>
      <c r="AK68" s="54">
        <v>7.0638080000000004E-3</v>
      </c>
      <c r="AL68" s="54">
        <v>5.6814500000000002E-3</v>
      </c>
      <c r="AM68" s="54">
        <v>3.8974639999999998E-3</v>
      </c>
      <c r="AN68" s="54">
        <v>5.6523770000000001E-3</v>
      </c>
      <c r="AO68" s="54">
        <v>7.8784300000000005E-3</v>
      </c>
      <c r="AP68" s="54">
        <v>6.2376369999999999E-3</v>
      </c>
      <c r="AQ68" s="54">
        <v>7.4116659999999999E-3</v>
      </c>
      <c r="AR68" s="54">
        <v>6.7730239999999999E-3</v>
      </c>
      <c r="AS68" s="54">
        <v>7.0331739999999997E-3</v>
      </c>
      <c r="AT68" s="54">
        <v>4.66396E-3</v>
      </c>
      <c r="AU68" s="54">
        <v>8.6112340000000006E-3</v>
      </c>
      <c r="AV68" s="54">
        <v>7.2577839999999998E-3</v>
      </c>
      <c r="AW68" s="54">
        <v>5.7234790000000001E-3</v>
      </c>
      <c r="AX68" s="54">
        <v>7.300333E-3</v>
      </c>
      <c r="AY68" s="54">
        <v>8.5209220000000002E-3</v>
      </c>
      <c r="AZ68" s="54">
        <v>7.6197050000000001E-3</v>
      </c>
      <c r="BA68" s="54">
        <v>7.432709E-3</v>
      </c>
      <c r="BB68" s="54">
        <v>7.756321E-3</v>
      </c>
      <c r="BC68" s="54">
        <v>6.8686090000000003E-3</v>
      </c>
      <c r="BD68" s="54">
        <v>6.5415990000000004E-3</v>
      </c>
      <c r="BE68" s="54">
        <v>6.4296140000000002E-3</v>
      </c>
      <c r="BF68" s="54">
        <v>1.2505756E-2</v>
      </c>
      <c r="BG68" s="54">
        <v>6.3126689999999999E-3</v>
      </c>
      <c r="BH68" s="54">
        <v>6.335256E-3</v>
      </c>
      <c r="BI68" s="54">
        <v>7.5575700000000004E-3</v>
      </c>
      <c r="BJ68" s="54">
        <v>5.6767980000000003E-3</v>
      </c>
      <c r="BK68" s="54">
        <v>4.513619E-3</v>
      </c>
      <c r="BL68" s="54">
        <v>3.4152599999999998E-3</v>
      </c>
      <c r="BM68" s="54">
        <v>8.4145390000000004E-3</v>
      </c>
      <c r="BN68" s="54">
        <v>5.8172789999999999E-3</v>
      </c>
      <c r="BO68" s="54">
        <v>8.4546799999999991E-3</v>
      </c>
      <c r="BP68" s="54">
        <v>6.0828549999999999E-3</v>
      </c>
    </row>
    <row r="69" spans="1:68" x14ac:dyDescent="0.2">
      <c r="A69" s="54">
        <v>20.614525140000001</v>
      </c>
      <c r="B69" s="54">
        <v>8.8912490000000004E-3</v>
      </c>
      <c r="C69" s="54">
        <v>5.2388260000000002E-3</v>
      </c>
      <c r="D69" s="54">
        <v>6.0305009999999997E-3</v>
      </c>
      <c r="E69" s="54">
        <v>6.2790040000000004E-3</v>
      </c>
      <c r="F69" s="54">
        <v>8.6778859999999992E-3</v>
      </c>
      <c r="G69" s="54">
        <v>1.2562444000000001E-2</v>
      </c>
      <c r="H69" s="54">
        <v>2.5264630000000001E-3</v>
      </c>
      <c r="I69" s="54">
        <v>5.2509599999999998E-3</v>
      </c>
      <c r="J69" s="54">
        <v>5.0185789999999996E-3</v>
      </c>
      <c r="K69" s="54">
        <v>3.2071719999999999E-3</v>
      </c>
      <c r="L69" s="54">
        <v>2.3717571E-2</v>
      </c>
      <c r="M69" s="54">
        <v>8.9098609999999998E-3</v>
      </c>
      <c r="N69" s="54">
        <v>1.0953865E-2</v>
      </c>
      <c r="O69" s="54">
        <v>6.1833390000000004E-3</v>
      </c>
      <c r="P69" s="54">
        <v>4.9344920000000004E-3</v>
      </c>
      <c r="Q69" s="54">
        <v>6.7414199999999997E-3</v>
      </c>
      <c r="R69" s="54">
        <v>4.3353690000000004E-3</v>
      </c>
      <c r="S69" s="54">
        <v>5.0717999999999996E-3</v>
      </c>
      <c r="T69" s="54">
        <v>7.2244070000000004E-3</v>
      </c>
      <c r="U69" s="54">
        <v>4.7413949999999998E-3</v>
      </c>
      <c r="V69" s="54">
        <v>6.6706500000000002E-3</v>
      </c>
      <c r="W69" s="54">
        <v>5.5924160000000002E-3</v>
      </c>
      <c r="X69" s="54">
        <v>5.1981550000000003E-3</v>
      </c>
      <c r="Y69" s="54">
        <v>5.0433600000000002E-3</v>
      </c>
      <c r="Z69" s="54">
        <v>4.5810390000000003E-3</v>
      </c>
      <c r="AA69" s="54">
        <v>6.9193600000000003E-3</v>
      </c>
      <c r="AB69" s="54">
        <v>6.1282990000000002E-3</v>
      </c>
      <c r="AC69" s="54">
        <v>5.7934409999999999E-3</v>
      </c>
      <c r="AD69" s="54">
        <v>6.7460530000000001E-3</v>
      </c>
      <c r="AE69" s="54">
        <v>8.3975390000000007E-3</v>
      </c>
      <c r="AF69" s="54">
        <v>4.6651870000000003E-3</v>
      </c>
      <c r="AG69" s="54">
        <v>5.0345839999999999E-3</v>
      </c>
      <c r="AH69" s="54">
        <v>1.2545206E-2</v>
      </c>
      <c r="AI69" s="54">
        <v>4.9031190000000001E-3</v>
      </c>
      <c r="AJ69" s="54">
        <v>5.7508890000000003E-3</v>
      </c>
      <c r="AK69" s="54">
        <v>8.0808789999999991E-3</v>
      </c>
      <c r="AL69" s="54">
        <v>5.5550540000000002E-3</v>
      </c>
      <c r="AM69" s="54">
        <v>3.795741E-3</v>
      </c>
      <c r="AN69" s="54">
        <v>5.4897280000000001E-3</v>
      </c>
      <c r="AO69" s="54">
        <v>7.092381E-3</v>
      </c>
      <c r="AP69" s="54">
        <v>6.0940400000000002E-3</v>
      </c>
      <c r="AQ69" s="54">
        <v>6.5372140000000004E-3</v>
      </c>
      <c r="AR69" s="54">
        <v>7.1803409999999998E-3</v>
      </c>
      <c r="AS69" s="54">
        <v>6.453678E-3</v>
      </c>
      <c r="AT69" s="54">
        <v>4.0413360000000004E-3</v>
      </c>
      <c r="AU69" s="54">
        <v>8.8685499999999994E-3</v>
      </c>
      <c r="AV69" s="54">
        <v>6.9920260000000001E-3</v>
      </c>
      <c r="AW69" s="54">
        <v>5.6528960000000001E-3</v>
      </c>
      <c r="AX69" s="54">
        <v>7.044509E-3</v>
      </c>
      <c r="AY69" s="54">
        <v>8.2268289999999997E-3</v>
      </c>
      <c r="AZ69" s="54">
        <v>7.8915470000000005E-3</v>
      </c>
      <c r="BA69" s="54">
        <v>7.4111580000000002E-3</v>
      </c>
      <c r="BB69" s="54">
        <v>7.3894329999999999E-3</v>
      </c>
      <c r="BC69" s="54">
        <v>6.485284E-3</v>
      </c>
      <c r="BD69" s="54">
        <v>6.4609469999999999E-3</v>
      </c>
      <c r="BE69" s="54">
        <v>6.6818720000000002E-3</v>
      </c>
      <c r="BF69" s="54">
        <v>9.5977419999999994E-3</v>
      </c>
      <c r="BG69" s="54">
        <v>6.3598159999999999E-3</v>
      </c>
      <c r="BH69" s="54">
        <v>5.7255580000000004E-3</v>
      </c>
      <c r="BI69" s="54">
        <v>7.267384E-3</v>
      </c>
      <c r="BJ69" s="54">
        <v>5.1499839999999998E-3</v>
      </c>
      <c r="BK69" s="54">
        <v>4.6898560000000001E-3</v>
      </c>
      <c r="BL69" s="54">
        <v>3.2916320000000001E-3</v>
      </c>
      <c r="BM69" s="54">
        <v>7.590973E-3</v>
      </c>
      <c r="BN69" s="54">
        <v>5.2662000000000004E-3</v>
      </c>
      <c r="BO69" s="54">
        <v>8.0993220000000008E-3</v>
      </c>
      <c r="BP69" s="54">
        <v>5.625957E-3</v>
      </c>
    </row>
    <row r="70" spans="1:68" x14ac:dyDescent="0.2">
      <c r="A70" s="54">
        <v>21.620111732000002</v>
      </c>
      <c r="B70" s="54">
        <v>8.3716859999999997E-3</v>
      </c>
      <c r="C70" s="54">
        <v>5.5154619999999996E-3</v>
      </c>
      <c r="D70" s="54">
        <v>6.1277839999999998E-3</v>
      </c>
      <c r="E70" s="54">
        <v>5.7499120000000003E-3</v>
      </c>
      <c r="F70" s="54">
        <v>7.1625960000000002E-3</v>
      </c>
      <c r="G70" s="54">
        <v>1.2035957E-2</v>
      </c>
      <c r="H70" s="54">
        <v>2.5427039999999998E-3</v>
      </c>
      <c r="I70" s="54">
        <v>5.3519520000000001E-3</v>
      </c>
      <c r="J70" s="54">
        <v>5.2598330000000002E-3</v>
      </c>
      <c r="K70" s="54">
        <v>3.4713209999999999E-3</v>
      </c>
      <c r="L70" s="54">
        <v>2.0928268999999999E-2</v>
      </c>
      <c r="M70" s="54">
        <v>7.8655489999999995E-3</v>
      </c>
      <c r="N70" s="54">
        <v>1.0769831000000001E-2</v>
      </c>
      <c r="O70" s="54">
        <v>6.160507E-3</v>
      </c>
      <c r="P70" s="54">
        <v>4.0314110000000004E-3</v>
      </c>
      <c r="Q70" s="54">
        <v>6.0461830000000001E-3</v>
      </c>
      <c r="R70" s="54">
        <v>4.2344710000000001E-3</v>
      </c>
      <c r="S70" s="54">
        <v>5.2922330000000004E-3</v>
      </c>
      <c r="T70" s="54">
        <v>8.6515870000000005E-3</v>
      </c>
      <c r="U70" s="54">
        <v>5.056891E-3</v>
      </c>
      <c r="V70" s="54">
        <v>7.5943449999999997E-3</v>
      </c>
      <c r="W70" s="54">
        <v>5.7579570000000002E-3</v>
      </c>
      <c r="X70" s="54">
        <v>5.3610990000000002E-3</v>
      </c>
      <c r="Y70" s="54">
        <v>5.1981550000000003E-3</v>
      </c>
      <c r="Z70" s="54">
        <v>4.5775340000000003E-3</v>
      </c>
      <c r="AA70" s="54">
        <v>6.7322459999999999E-3</v>
      </c>
      <c r="AB70" s="54">
        <v>6.0625289999999997E-3</v>
      </c>
      <c r="AC70" s="54">
        <v>5.5305839999999998E-3</v>
      </c>
      <c r="AD70" s="54">
        <v>6.2811170000000001E-3</v>
      </c>
      <c r="AE70" s="54">
        <v>8.6469660000000007E-3</v>
      </c>
      <c r="AF70" s="54">
        <v>4.1226370000000002E-3</v>
      </c>
      <c r="AG70" s="54">
        <v>4.7983849999999996E-3</v>
      </c>
      <c r="AH70" s="54">
        <v>1.6514264000000001E-2</v>
      </c>
      <c r="AI70" s="54">
        <v>5.0473549999999999E-3</v>
      </c>
      <c r="AJ70" s="54">
        <v>5.5596129999999997E-3</v>
      </c>
      <c r="AK70" s="54">
        <v>7.1351920000000003E-3</v>
      </c>
      <c r="AL70" s="54">
        <v>5.0803869999999996E-3</v>
      </c>
      <c r="AM70" s="54">
        <v>3.8039319999999999E-3</v>
      </c>
      <c r="AN70" s="54">
        <v>5.6175740000000002E-3</v>
      </c>
      <c r="AO70" s="54">
        <v>6.8004759999999997E-3</v>
      </c>
      <c r="AP70" s="54">
        <v>5.834751E-3</v>
      </c>
      <c r="AQ70" s="54">
        <v>6.6174820000000001E-3</v>
      </c>
      <c r="AR70" s="54">
        <v>6.5792710000000003E-3</v>
      </c>
      <c r="AS70" s="54">
        <v>6.1142009999999997E-3</v>
      </c>
      <c r="AT70" s="54">
        <v>3.832415E-3</v>
      </c>
      <c r="AU70" s="54">
        <v>7.8552899999999991E-3</v>
      </c>
      <c r="AV70" s="54">
        <v>6.0714089999999998E-3</v>
      </c>
      <c r="AW70" s="54">
        <v>4.8095869999999997E-3</v>
      </c>
      <c r="AX70" s="54">
        <v>6.8757829999999999E-3</v>
      </c>
      <c r="AY70" s="54">
        <v>7.6121110000000004E-3</v>
      </c>
      <c r="AZ70" s="54">
        <v>8.1355839999999995E-3</v>
      </c>
      <c r="BA70" s="54">
        <v>6.9653980000000002E-3</v>
      </c>
      <c r="BB70" s="54">
        <v>6.4858809999999998E-3</v>
      </c>
      <c r="BC70" s="54">
        <v>5.9042679999999998E-3</v>
      </c>
      <c r="BD70" s="54">
        <v>6.3099300000000001E-3</v>
      </c>
      <c r="BE70" s="54">
        <v>6.4843519999999997E-3</v>
      </c>
      <c r="BF70" s="54">
        <v>8.9615330000000007E-3</v>
      </c>
      <c r="BG70" s="54">
        <v>5.4551560000000001E-3</v>
      </c>
      <c r="BH70" s="54">
        <v>5.2850960000000004E-3</v>
      </c>
      <c r="BI70" s="54">
        <v>8.0493739999999998E-3</v>
      </c>
      <c r="BJ70" s="54">
        <v>4.5789170000000001E-3</v>
      </c>
      <c r="BK70" s="54">
        <v>5.1612059999999998E-3</v>
      </c>
      <c r="BL70" s="54">
        <v>3.3993949999999999E-3</v>
      </c>
      <c r="BM70" s="54">
        <v>7.2414080000000004E-3</v>
      </c>
      <c r="BN70" s="54">
        <v>4.6874539999999998E-3</v>
      </c>
      <c r="BO70" s="54">
        <v>9.5490569999999997E-3</v>
      </c>
      <c r="BP70" s="54">
        <v>5.4569040000000003E-3</v>
      </c>
    </row>
    <row r="71" spans="1:68" x14ac:dyDescent="0.2">
      <c r="A71" s="54">
        <v>22.625698323999998</v>
      </c>
      <c r="B71" s="54">
        <v>7.187199E-3</v>
      </c>
      <c r="C71" s="54">
        <v>5.499121E-3</v>
      </c>
      <c r="D71" s="54">
        <v>6.1484039999999997E-3</v>
      </c>
      <c r="E71" s="54">
        <v>6.3372899999999998E-3</v>
      </c>
      <c r="F71" s="54">
        <v>6.1885359999999997E-3</v>
      </c>
      <c r="G71" s="54">
        <v>9.5080349999999998E-3</v>
      </c>
      <c r="H71" s="54">
        <v>2.7334880000000001E-3</v>
      </c>
      <c r="I71" s="54">
        <v>5.2947209999999996E-3</v>
      </c>
      <c r="J71" s="54">
        <v>5.3472140000000003E-3</v>
      </c>
      <c r="K71" s="54">
        <v>3.427191E-3</v>
      </c>
      <c r="L71" s="54">
        <v>1.5705859999999999E-2</v>
      </c>
      <c r="M71" s="54">
        <v>7.3134619999999997E-3</v>
      </c>
      <c r="N71" s="54">
        <v>1.0992495E-2</v>
      </c>
      <c r="O71" s="54">
        <v>5.6981319999999998E-3</v>
      </c>
      <c r="P71" s="54">
        <v>3.7642159999999999E-3</v>
      </c>
      <c r="Q71" s="54">
        <v>5.773869E-3</v>
      </c>
      <c r="R71" s="54">
        <v>4.3799850000000003E-3</v>
      </c>
      <c r="S71" s="54">
        <v>5.5511650000000003E-3</v>
      </c>
      <c r="T71" s="54">
        <v>9.1544480000000008E-3</v>
      </c>
      <c r="U71" s="54">
        <v>4.6422390000000003E-3</v>
      </c>
      <c r="V71" s="54">
        <v>7.8681340000000006E-3</v>
      </c>
      <c r="W71" s="54">
        <v>5.6255200000000002E-3</v>
      </c>
      <c r="X71" s="54">
        <v>5.6337169999999999E-3</v>
      </c>
      <c r="Y71" s="54">
        <v>5.7183049999999999E-3</v>
      </c>
      <c r="Z71" s="54">
        <v>4.5900799999999999E-3</v>
      </c>
      <c r="AA71" s="54">
        <v>6.7624989999999999E-3</v>
      </c>
      <c r="AB71" s="54">
        <v>5.7145529999999998E-3</v>
      </c>
      <c r="AC71" s="54">
        <v>5.3137990000000001E-3</v>
      </c>
      <c r="AD71" s="54">
        <v>5.9507750000000002E-3</v>
      </c>
      <c r="AE71" s="54">
        <v>8.6583430000000006E-3</v>
      </c>
      <c r="AF71" s="54">
        <v>3.8797810000000001E-3</v>
      </c>
      <c r="AG71" s="54">
        <v>4.4319859999999997E-3</v>
      </c>
      <c r="AH71" s="54">
        <v>1.6140956000000001E-2</v>
      </c>
      <c r="AI71" s="54">
        <v>5.4507130000000003E-3</v>
      </c>
      <c r="AJ71" s="54">
        <v>5.1586569999999997E-3</v>
      </c>
      <c r="AK71" s="54">
        <v>6.0395819999999999E-3</v>
      </c>
      <c r="AL71" s="54">
        <v>4.7202379999999999E-3</v>
      </c>
      <c r="AM71" s="54">
        <v>3.7707600000000002E-3</v>
      </c>
      <c r="AN71" s="54">
        <v>5.5915820000000003E-3</v>
      </c>
      <c r="AO71" s="54">
        <v>6.6448729999999999E-3</v>
      </c>
      <c r="AP71" s="54">
        <v>5.6155759999999997E-3</v>
      </c>
      <c r="AQ71" s="54">
        <v>5.9897029999999999E-3</v>
      </c>
      <c r="AR71" s="54">
        <v>6.5430180000000003E-3</v>
      </c>
      <c r="AS71" s="54">
        <v>5.5001859999999998E-3</v>
      </c>
      <c r="AT71" s="54">
        <v>4.025804E-3</v>
      </c>
      <c r="AU71" s="54">
        <v>7.428919E-3</v>
      </c>
      <c r="AV71" s="54">
        <v>6.264749E-3</v>
      </c>
      <c r="AW71" s="54">
        <v>4.6574659999999999E-3</v>
      </c>
      <c r="AX71" s="54">
        <v>7.1245960000000004E-3</v>
      </c>
      <c r="AY71" s="54">
        <v>8.6330039999999997E-3</v>
      </c>
      <c r="AZ71" s="54">
        <v>7.1876459999999998E-3</v>
      </c>
      <c r="BA71" s="54">
        <v>7.1956609999999999E-3</v>
      </c>
      <c r="BB71" s="54">
        <v>6.2572440000000003E-3</v>
      </c>
      <c r="BC71" s="54">
        <v>5.5505529999999997E-3</v>
      </c>
      <c r="BD71" s="54">
        <v>5.7302250000000002E-3</v>
      </c>
      <c r="BE71" s="54">
        <v>6.1114990000000003E-3</v>
      </c>
      <c r="BF71" s="54">
        <v>8.2499630000000008E-3</v>
      </c>
      <c r="BG71" s="54">
        <v>4.8635830000000003E-3</v>
      </c>
      <c r="BH71" s="54">
        <v>4.8961530000000003E-3</v>
      </c>
      <c r="BI71" s="54">
        <v>8.3588059999999999E-3</v>
      </c>
      <c r="BJ71" s="54">
        <v>4.2635429999999998E-3</v>
      </c>
      <c r="BK71" s="54">
        <v>5.451755E-3</v>
      </c>
      <c r="BL71" s="54">
        <v>3.3399720000000001E-3</v>
      </c>
      <c r="BM71" s="54">
        <v>6.8290909999999998E-3</v>
      </c>
      <c r="BN71" s="54">
        <v>4.8488740000000004E-3</v>
      </c>
      <c r="BO71" s="54">
        <v>1.0369003E-2</v>
      </c>
      <c r="BP71" s="54">
        <v>5.447477E-3</v>
      </c>
    </row>
    <row r="72" spans="1:68" x14ac:dyDescent="0.2">
      <c r="A72" s="54">
        <v>23.631284915999998</v>
      </c>
      <c r="B72" s="54">
        <v>6.0903779999999996E-3</v>
      </c>
      <c r="C72" s="54">
        <v>5.5156500000000004E-3</v>
      </c>
      <c r="D72" s="54">
        <v>5.7341379999999997E-3</v>
      </c>
      <c r="E72" s="54">
        <v>6.4659629999999999E-3</v>
      </c>
      <c r="F72" s="54">
        <v>5.9014000000000002E-3</v>
      </c>
      <c r="G72" s="54">
        <v>9.3571130000000002E-3</v>
      </c>
      <c r="H72" s="54">
        <v>3.0416419999999998E-3</v>
      </c>
      <c r="I72" s="54">
        <v>5.2570070000000002E-3</v>
      </c>
      <c r="J72" s="54">
        <v>5.680348E-3</v>
      </c>
      <c r="K72" s="54">
        <v>3.3856509999999999E-3</v>
      </c>
      <c r="L72" s="54">
        <v>9.2297379999999995E-3</v>
      </c>
      <c r="M72" s="54">
        <v>8.0210249999999993E-3</v>
      </c>
      <c r="N72" s="54">
        <v>1.1226470000000001E-2</v>
      </c>
      <c r="O72" s="54">
        <v>5.7366040000000002E-3</v>
      </c>
      <c r="P72" s="54">
        <v>3.8976950000000001E-3</v>
      </c>
      <c r="Q72" s="54">
        <v>5.9925289999999999E-3</v>
      </c>
      <c r="R72" s="54">
        <v>4.8069599999999999E-3</v>
      </c>
      <c r="S72" s="54">
        <v>5.413434E-3</v>
      </c>
      <c r="T72" s="54">
        <v>9.4451859999999995E-3</v>
      </c>
      <c r="U72" s="54">
        <v>4.0585300000000003E-3</v>
      </c>
      <c r="V72" s="54">
        <v>7.2282379999999997E-3</v>
      </c>
      <c r="W72" s="54">
        <v>5.1981290000000001E-3</v>
      </c>
      <c r="X72" s="54">
        <v>5.4855889999999999E-3</v>
      </c>
      <c r="Y72" s="54">
        <v>5.3903609999999998E-3</v>
      </c>
      <c r="Z72" s="54">
        <v>4.3827090000000003E-3</v>
      </c>
      <c r="AA72" s="54">
        <v>6.6924669999999997E-3</v>
      </c>
      <c r="AB72" s="54">
        <v>5.7789479999999999E-3</v>
      </c>
      <c r="AC72" s="54">
        <v>5.6499030000000004E-3</v>
      </c>
      <c r="AD72" s="54">
        <v>5.5858289999999996E-3</v>
      </c>
      <c r="AE72" s="54">
        <v>8.352099E-3</v>
      </c>
      <c r="AF72" s="54">
        <v>3.9517370000000003E-3</v>
      </c>
      <c r="AG72" s="54">
        <v>4.0978020000000002E-3</v>
      </c>
      <c r="AH72" s="54">
        <v>2.2769620000000001E-2</v>
      </c>
      <c r="AI72" s="54">
        <v>5.9548250000000004E-3</v>
      </c>
      <c r="AJ72" s="54">
        <v>5.0810059999999999E-3</v>
      </c>
      <c r="AK72" s="54">
        <v>5.695365E-3</v>
      </c>
      <c r="AL72" s="54">
        <v>4.8978060000000002E-3</v>
      </c>
      <c r="AM72" s="54">
        <v>3.9208430000000002E-3</v>
      </c>
      <c r="AN72" s="54">
        <v>5.4798149999999999E-3</v>
      </c>
      <c r="AO72" s="54">
        <v>6.6090319999999999E-3</v>
      </c>
      <c r="AP72" s="54">
        <v>5.389245E-3</v>
      </c>
      <c r="AQ72" s="54">
        <v>5.5887710000000002E-3</v>
      </c>
      <c r="AR72" s="54">
        <v>7.6209110000000002E-3</v>
      </c>
      <c r="AS72" s="54">
        <v>5.4084670000000001E-3</v>
      </c>
      <c r="AT72" s="54">
        <v>4.6304349999999996E-3</v>
      </c>
      <c r="AU72" s="54">
        <v>7.4257819999999997E-3</v>
      </c>
      <c r="AV72" s="54">
        <v>7.780655E-3</v>
      </c>
      <c r="AW72" s="54">
        <v>4.7887429999999998E-3</v>
      </c>
      <c r="AX72" s="54">
        <v>6.6183149999999996E-3</v>
      </c>
      <c r="AY72" s="54">
        <v>1.0468349E-2</v>
      </c>
      <c r="AZ72" s="54">
        <v>6.6931309999999997E-3</v>
      </c>
      <c r="BA72" s="54">
        <v>6.9702460000000003E-3</v>
      </c>
      <c r="BB72" s="54">
        <v>5.8176230000000001E-3</v>
      </c>
      <c r="BC72" s="54">
        <v>5.5431769999999998E-3</v>
      </c>
      <c r="BD72" s="54">
        <v>5.4525249999999997E-3</v>
      </c>
      <c r="BE72" s="54">
        <v>5.9311959999999997E-3</v>
      </c>
      <c r="BF72" s="54">
        <v>7.6246209999999998E-3</v>
      </c>
      <c r="BG72" s="54">
        <v>5.2690100000000002E-3</v>
      </c>
      <c r="BH72" s="54">
        <v>4.8387040000000001E-3</v>
      </c>
      <c r="BI72" s="54">
        <v>7.7766340000000002E-3</v>
      </c>
      <c r="BJ72" s="54">
        <v>4.3412729999999997E-3</v>
      </c>
      <c r="BK72" s="54">
        <v>5.4709019999999997E-3</v>
      </c>
      <c r="BL72" s="54">
        <v>3.092245E-3</v>
      </c>
      <c r="BM72" s="54">
        <v>6.0999330000000001E-3</v>
      </c>
      <c r="BN72" s="54">
        <v>4.4086159999999998E-3</v>
      </c>
      <c r="BO72" s="54">
        <v>9.7643390000000004E-3</v>
      </c>
      <c r="BP72" s="54">
        <v>5.295124E-3</v>
      </c>
    </row>
    <row r="73" spans="1:68" x14ac:dyDescent="0.2">
      <c r="A73" s="54">
        <v>24.636871507999999</v>
      </c>
      <c r="B73" s="54">
        <v>5.3231950000000002E-3</v>
      </c>
      <c r="C73" s="54">
        <v>5.4531520000000002E-3</v>
      </c>
      <c r="D73" s="54">
        <v>5.4946200000000004E-3</v>
      </c>
      <c r="E73" s="54">
        <v>6.1519399999999998E-3</v>
      </c>
      <c r="F73" s="54">
        <v>5.0694929999999996E-3</v>
      </c>
      <c r="G73" s="54">
        <v>1.0210359E-2</v>
      </c>
      <c r="H73" s="54">
        <v>3.1348529999999999E-3</v>
      </c>
      <c r="I73" s="54">
        <v>4.8129640000000003E-3</v>
      </c>
      <c r="J73" s="54">
        <v>5.8362070000000004E-3</v>
      </c>
      <c r="K73" s="54">
        <v>3.4062620000000002E-3</v>
      </c>
      <c r="L73" s="54">
        <v>7.1245989999999997E-3</v>
      </c>
      <c r="M73" s="54">
        <v>8.192543E-3</v>
      </c>
      <c r="N73" s="54">
        <v>1.0752283E-2</v>
      </c>
      <c r="O73" s="54">
        <v>5.8908859999999997E-3</v>
      </c>
      <c r="P73" s="54">
        <v>3.6529660000000001E-3</v>
      </c>
      <c r="Q73" s="54">
        <v>6.184981E-3</v>
      </c>
      <c r="R73" s="54">
        <v>5.2391219999999997E-3</v>
      </c>
      <c r="S73" s="54">
        <v>5.0469909999999998E-3</v>
      </c>
      <c r="T73" s="54">
        <v>8.8516700000000007E-3</v>
      </c>
      <c r="U73" s="54">
        <v>3.949101E-3</v>
      </c>
      <c r="V73" s="54">
        <v>6.6015680000000004E-3</v>
      </c>
      <c r="W73" s="54">
        <v>5.4998099999999999E-3</v>
      </c>
      <c r="X73" s="54">
        <v>5.1038899999999998E-3</v>
      </c>
      <c r="Y73" s="54">
        <v>4.372885E-3</v>
      </c>
      <c r="Z73" s="54">
        <v>3.6033100000000002E-3</v>
      </c>
      <c r="AA73" s="54">
        <v>6.1174259999999996E-3</v>
      </c>
      <c r="AB73" s="54">
        <v>5.8674080000000002E-3</v>
      </c>
      <c r="AC73" s="54">
        <v>5.1658779999999996E-3</v>
      </c>
      <c r="AD73" s="54">
        <v>5.1454910000000003E-3</v>
      </c>
      <c r="AE73" s="54">
        <v>8.5032779999999995E-3</v>
      </c>
      <c r="AF73" s="54">
        <v>4.1687130000000001E-3</v>
      </c>
      <c r="AG73" s="54">
        <v>3.7335110000000001E-3</v>
      </c>
      <c r="AH73" s="54">
        <v>4.1991163999999997E-2</v>
      </c>
      <c r="AI73" s="54">
        <v>5.6330549999999997E-3</v>
      </c>
      <c r="AJ73" s="54">
        <v>4.6806319999999997E-3</v>
      </c>
      <c r="AK73" s="54">
        <v>5.2935200000000003E-3</v>
      </c>
      <c r="AL73" s="54">
        <v>4.6446409999999997E-3</v>
      </c>
      <c r="AM73" s="54">
        <v>3.773237E-3</v>
      </c>
      <c r="AN73" s="54">
        <v>5.4161770000000003E-3</v>
      </c>
      <c r="AO73" s="54">
        <v>6.379928E-3</v>
      </c>
      <c r="AP73" s="54">
        <v>5.1695639999999998E-3</v>
      </c>
      <c r="AQ73" s="54">
        <v>5.6433910000000002E-3</v>
      </c>
      <c r="AR73" s="54">
        <v>8.4698220000000001E-3</v>
      </c>
      <c r="AS73" s="54">
        <v>4.77597E-3</v>
      </c>
      <c r="AT73" s="54">
        <v>5.0054890000000001E-3</v>
      </c>
      <c r="AU73" s="54">
        <v>7.3659010000000002E-3</v>
      </c>
      <c r="AV73" s="54">
        <v>7.1717339999999999E-3</v>
      </c>
      <c r="AW73" s="54">
        <v>4.5191190000000003E-3</v>
      </c>
      <c r="AX73" s="54">
        <v>6.5600110000000001E-3</v>
      </c>
      <c r="AY73" s="54">
        <v>1.0066772999999999E-2</v>
      </c>
      <c r="AZ73" s="54">
        <v>5.8408870000000003E-3</v>
      </c>
      <c r="BA73" s="54">
        <v>7.3505200000000001E-3</v>
      </c>
      <c r="BB73" s="54">
        <v>5.279939E-3</v>
      </c>
      <c r="BC73" s="54">
        <v>5.3856390000000002E-3</v>
      </c>
      <c r="BD73" s="54">
        <v>5.256658E-3</v>
      </c>
      <c r="BE73" s="54">
        <v>5.7868399999999997E-3</v>
      </c>
      <c r="BF73" s="54">
        <v>6.5739229999999997E-3</v>
      </c>
      <c r="BG73" s="54">
        <v>5.3442799999999999E-3</v>
      </c>
      <c r="BH73" s="54">
        <v>4.3093200000000002E-3</v>
      </c>
      <c r="BI73" s="54">
        <v>6.9692770000000003E-3</v>
      </c>
      <c r="BJ73" s="54">
        <v>4.303599E-3</v>
      </c>
      <c r="BK73" s="54">
        <v>5.9297940000000004E-3</v>
      </c>
      <c r="BL73" s="54">
        <v>3.3176070000000002E-3</v>
      </c>
      <c r="BM73" s="54">
        <v>5.8620230000000001E-3</v>
      </c>
      <c r="BN73" s="54">
        <v>4.1971220000000002E-3</v>
      </c>
      <c r="BO73" s="54">
        <v>8.3083040000000007E-3</v>
      </c>
      <c r="BP73" s="54">
        <v>4.879141E-3</v>
      </c>
    </row>
    <row r="74" spans="1:68" x14ac:dyDescent="0.2">
      <c r="A74" s="54">
        <v>25.642458100999999</v>
      </c>
      <c r="B74" s="54">
        <v>4.9342969999999998E-3</v>
      </c>
      <c r="C74" s="54">
        <v>5.2346729999999996E-3</v>
      </c>
      <c r="D74" s="54">
        <v>5.2620050000000002E-3</v>
      </c>
      <c r="E74" s="54">
        <v>6.3921539999999997E-3</v>
      </c>
      <c r="F74" s="54">
        <v>4.0325450000000002E-3</v>
      </c>
      <c r="G74" s="54">
        <v>9.6225389999999994E-3</v>
      </c>
      <c r="H74" s="54">
        <v>2.857184E-3</v>
      </c>
      <c r="I74" s="54">
        <v>4.2750740000000002E-3</v>
      </c>
      <c r="J74" s="54">
        <v>5.4377119999999999E-3</v>
      </c>
      <c r="K74" s="54">
        <v>2.961764E-3</v>
      </c>
      <c r="L74" s="54">
        <v>6.2358500000000002E-3</v>
      </c>
      <c r="M74" s="54">
        <v>7.9685009999999994E-3</v>
      </c>
      <c r="N74" s="54">
        <v>1.0121645E-2</v>
      </c>
      <c r="O74" s="54">
        <v>5.5080629999999997E-3</v>
      </c>
      <c r="P74" s="54">
        <v>3.4524289999999999E-3</v>
      </c>
      <c r="Q74" s="54">
        <v>5.6727829999999998E-3</v>
      </c>
      <c r="R74" s="54">
        <v>4.2149149999999996E-3</v>
      </c>
      <c r="S74" s="54">
        <v>4.6825249999999999E-3</v>
      </c>
      <c r="T74" s="54">
        <v>6.8887200000000001E-3</v>
      </c>
      <c r="U74" s="54">
        <v>3.712492E-3</v>
      </c>
      <c r="V74" s="54">
        <v>5.9043170000000001E-3</v>
      </c>
      <c r="W74" s="54">
        <v>5.7289089999999999E-3</v>
      </c>
      <c r="X74" s="54">
        <v>5.0354909999999996E-3</v>
      </c>
      <c r="Y74" s="54">
        <v>3.9100970000000004E-3</v>
      </c>
      <c r="Z74" s="54">
        <v>3.367508E-3</v>
      </c>
      <c r="AA74" s="54">
        <v>5.701996E-3</v>
      </c>
      <c r="AB74" s="54">
        <v>5.5897380000000003E-3</v>
      </c>
      <c r="AC74" s="54">
        <v>4.799289E-3</v>
      </c>
      <c r="AD74" s="54">
        <v>5.4703199999999999E-3</v>
      </c>
      <c r="AE74" s="54">
        <v>8.6771890000000001E-3</v>
      </c>
      <c r="AF74" s="54">
        <v>3.9364910000000003E-3</v>
      </c>
      <c r="AG74" s="54">
        <v>3.2824059999999999E-3</v>
      </c>
      <c r="AH74" s="54">
        <v>5.8566462999999999E-2</v>
      </c>
      <c r="AI74" s="54">
        <v>5.2189760000000002E-3</v>
      </c>
      <c r="AJ74" s="54">
        <v>4.412432E-3</v>
      </c>
      <c r="AK74" s="54">
        <v>5.2686190000000004E-3</v>
      </c>
      <c r="AL74" s="54">
        <v>3.7985570000000001E-3</v>
      </c>
      <c r="AM74" s="54">
        <v>3.4904929999999999E-3</v>
      </c>
      <c r="AN74" s="54">
        <v>5.2113860000000001E-3</v>
      </c>
      <c r="AO74" s="54">
        <v>5.8387100000000004E-3</v>
      </c>
      <c r="AP74" s="54">
        <v>4.7220109999999999E-3</v>
      </c>
      <c r="AQ74" s="54">
        <v>6.1960549999999998E-3</v>
      </c>
      <c r="AR74" s="54">
        <v>8.1019530000000003E-3</v>
      </c>
      <c r="AS74" s="54">
        <v>4.3684149999999996E-3</v>
      </c>
      <c r="AT74" s="54">
        <v>4.8200489999999999E-3</v>
      </c>
      <c r="AU74" s="54">
        <v>6.9316680000000002E-3</v>
      </c>
      <c r="AV74" s="54">
        <v>5.7950880000000003E-3</v>
      </c>
      <c r="AW74" s="54">
        <v>4.572609E-3</v>
      </c>
      <c r="AX74" s="54">
        <v>6.1300929999999997E-3</v>
      </c>
      <c r="AY74" s="54">
        <v>8.7037980000000004E-3</v>
      </c>
      <c r="AZ74" s="54">
        <v>5.6343469999999996E-3</v>
      </c>
      <c r="BA74" s="54">
        <v>7.311611E-3</v>
      </c>
      <c r="BB74" s="54">
        <v>4.8324220000000003E-3</v>
      </c>
      <c r="BC74" s="54">
        <v>5.3492569999999996E-3</v>
      </c>
      <c r="BD74" s="54">
        <v>5.188621E-3</v>
      </c>
      <c r="BE74" s="54">
        <v>5.6114190000000003E-3</v>
      </c>
      <c r="BF74" s="54">
        <v>5.0332900000000002E-3</v>
      </c>
      <c r="BG74" s="54">
        <v>4.4947190000000003E-3</v>
      </c>
      <c r="BH74" s="54">
        <v>4.2857800000000003E-3</v>
      </c>
      <c r="BI74" s="54">
        <v>7.1411779999999998E-3</v>
      </c>
      <c r="BJ74" s="54">
        <v>4.0165289999999996E-3</v>
      </c>
      <c r="BK74" s="54">
        <v>6.0247679999999998E-3</v>
      </c>
      <c r="BL74" s="54">
        <v>3.5320080000000001E-3</v>
      </c>
      <c r="BM74" s="54">
        <v>4.9238470000000003E-3</v>
      </c>
      <c r="BN74" s="54">
        <v>4.1285030000000004E-3</v>
      </c>
      <c r="BO74" s="54">
        <v>8.1446929999999997E-3</v>
      </c>
      <c r="BP74" s="54">
        <v>4.7550320000000002E-3</v>
      </c>
    </row>
    <row r="75" spans="1:68" x14ac:dyDescent="0.2">
      <c r="A75" s="54">
        <v>26.648044692999999</v>
      </c>
      <c r="B75" s="54">
        <v>4.8791420000000004E-3</v>
      </c>
      <c r="C75" s="54">
        <v>5.5761159999999999E-3</v>
      </c>
      <c r="D75" s="54">
        <v>5.0344170000000002E-3</v>
      </c>
      <c r="E75" s="54">
        <v>6.425788E-3</v>
      </c>
      <c r="F75" s="54">
        <v>4.0027700000000001E-3</v>
      </c>
      <c r="G75" s="54">
        <v>1.0091271000000001E-2</v>
      </c>
      <c r="H75" s="54">
        <v>3.2117259999999998E-3</v>
      </c>
      <c r="I75" s="54">
        <v>4.0992169999999996E-3</v>
      </c>
      <c r="J75" s="54">
        <v>7.1938490000000004E-3</v>
      </c>
      <c r="K75" s="54">
        <v>3.5296619999999998E-3</v>
      </c>
      <c r="L75" s="54">
        <v>5.9533959999999997E-3</v>
      </c>
      <c r="M75" s="54">
        <v>8.5161579999999994E-3</v>
      </c>
      <c r="N75" s="54">
        <v>1.159925E-2</v>
      </c>
      <c r="O75" s="54">
        <v>5.0803050000000002E-3</v>
      </c>
      <c r="P75" s="54">
        <v>3.3461570000000002E-3</v>
      </c>
      <c r="Q75" s="54">
        <v>4.9733879999999996E-3</v>
      </c>
      <c r="R75" s="54">
        <v>3.6167130000000001E-3</v>
      </c>
      <c r="S75" s="54">
        <v>4.6631270000000004E-3</v>
      </c>
      <c r="T75" s="54">
        <v>6.0005290000000001E-3</v>
      </c>
      <c r="U75" s="54">
        <v>3.4008380000000002E-3</v>
      </c>
      <c r="V75" s="54">
        <v>5.4425960000000001E-3</v>
      </c>
      <c r="W75" s="54">
        <v>5.7777640000000003E-3</v>
      </c>
      <c r="X75" s="54">
        <v>5.2835449999999997E-3</v>
      </c>
      <c r="Y75" s="54">
        <v>3.78999E-3</v>
      </c>
      <c r="Z75" s="54">
        <v>3.4437840000000001E-3</v>
      </c>
      <c r="AA75" s="54">
        <v>6.4083919999999997E-3</v>
      </c>
      <c r="AB75" s="54">
        <v>5.5631379999999996E-3</v>
      </c>
      <c r="AC75" s="54">
        <v>4.4536810000000001E-3</v>
      </c>
      <c r="AD75" s="54">
        <v>5.1662519999999997E-3</v>
      </c>
      <c r="AE75" s="54">
        <v>8.5389660000000003E-3</v>
      </c>
      <c r="AF75" s="54">
        <v>3.7251200000000002E-3</v>
      </c>
      <c r="AG75" s="54">
        <v>3.425946E-3</v>
      </c>
      <c r="AH75" s="54">
        <v>3.9461151E-2</v>
      </c>
      <c r="AI75" s="54">
        <v>5.0692610000000003E-3</v>
      </c>
      <c r="AJ75" s="54">
        <v>4.2867649999999997E-3</v>
      </c>
      <c r="AK75" s="54">
        <v>6.1870110000000001E-3</v>
      </c>
      <c r="AL75" s="54">
        <v>4.6456359999999999E-3</v>
      </c>
      <c r="AM75" s="54">
        <v>3.9721979999999997E-3</v>
      </c>
      <c r="AN75" s="54">
        <v>5.2968190000000004E-3</v>
      </c>
      <c r="AO75" s="54">
        <v>5.827207E-3</v>
      </c>
      <c r="AP75" s="54">
        <v>4.9236799999999997E-3</v>
      </c>
      <c r="AQ75" s="54">
        <v>6.0811420000000003E-3</v>
      </c>
      <c r="AR75" s="54">
        <v>6.9883230000000003E-3</v>
      </c>
      <c r="AS75" s="54">
        <v>4.2058080000000001E-3</v>
      </c>
      <c r="AT75" s="54">
        <v>4.4754299999999999E-3</v>
      </c>
      <c r="AU75" s="54">
        <v>6.4282569999999997E-3</v>
      </c>
      <c r="AV75" s="54">
        <v>6.547097E-3</v>
      </c>
      <c r="AW75" s="54">
        <v>4.329182E-3</v>
      </c>
      <c r="AX75" s="54">
        <v>5.6689330000000001E-3</v>
      </c>
      <c r="AY75" s="54">
        <v>7.629856E-3</v>
      </c>
      <c r="AZ75" s="54">
        <v>7.0908270000000001E-3</v>
      </c>
      <c r="BA75" s="54">
        <v>7.0201889999999996E-3</v>
      </c>
      <c r="BB75" s="54">
        <v>4.6932650000000003E-3</v>
      </c>
      <c r="BC75" s="54">
        <v>5.2510430000000004E-3</v>
      </c>
      <c r="BD75" s="54">
        <v>5.2699979999999997E-3</v>
      </c>
      <c r="BE75" s="54">
        <v>5.3462429999999997E-3</v>
      </c>
      <c r="BF75" s="54">
        <v>6.1816019999999996E-3</v>
      </c>
      <c r="BG75" s="54">
        <v>4.0206039999999997E-3</v>
      </c>
      <c r="BH75" s="54">
        <v>4.5522080000000003E-3</v>
      </c>
      <c r="BI75" s="54">
        <v>6.9317210000000001E-3</v>
      </c>
      <c r="BJ75" s="54">
        <v>3.9784180000000001E-3</v>
      </c>
      <c r="BK75" s="54">
        <v>6.9572180000000003E-3</v>
      </c>
      <c r="BL75" s="54">
        <v>3.5494860000000001E-3</v>
      </c>
      <c r="BM75" s="54">
        <v>4.4878100000000001E-3</v>
      </c>
      <c r="BN75" s="54">
        <v>4.2271349999999999E-3</v>
      </c>
      <c r="BO75" s="54">
        <v>8.710041E-3</v>
      </c>
      <c r="BP75" s="54">
        <v>4.5073470000000001E-3</v>
      </c>
    </row>
    <row r="76" spans="1:68" x14ac:dyDescent="0.2">
      <c r="A76" s="54">
        <v>27.653631284999999</v>
      </c>
      <c r="B76" s="54">
        <v>4.782789E-3</v>
      </c>
      <c r="C76" s="54">
        <v>5.203648E-3</v>
      </c>
      <c r="D76" s="54">
        <v>4.4711559999999996E-3</v>
      </c>
      <c r="E76" s="54">
        <v>5.9602450000000003E-3</v>
      </c>
      <c r="F76" s="54">
        <v>3.9191959999999998E-3</v>
      </c>
      <c r="G76" s="54">
        <v>1.100684E-2</v>
      </c>
      <c r="H76" s="54">
        <v>2.5988500000000002E-3</v>
      </c>
      <c r="I76" s="54">
        <v>4.138498E-3</v>
      </c>
      <c r="J76" s="54">
        <v>6.366577E-3</v>
      </c>
      <c r="K76" s="54">
        <v>2.8288509999999998E-3</v>
      </c>
      <c r="L76" s="54">
        <v>5.2938819999999998E-3</v>
      </c>
      <c r="M76" s="54">
        <v>6.7142790000000001E-3</v>
      </c>
      <c r="N76" s="54">
        <v>1.0682581999999999E-2</v>
      </c>
      <c r="O76" s="54">
        <v>5.0423179999999996E-3</v>
      </c>
      <c r="P76" s="54">
        <v>2.9608199999999999E-3</v>
      </c>
      <c r="Q76" s="54">
        <v>4.9494639999999998E-3</v>
      </c>
      <c r="R76" s="54">
        <v>4.334676E-3</v>
      </c>
      <c r="S76" s="54">
        <v>4.5958800000000001E-3</v>
      </c>
      <c r="T76" s="54">
        <v>5.9078339999999998E-3</v>
      </c>
      <c r="U76" s="54">
        <v>2.9988200000000001E-3</v>
      </c>
      <c r="V76" s="54">
        <v>4.9845769999999996E-3</v>
      </c>
      <c r="W76" s="54">
        <v>5.572395E-3</v>
      </c>
      <c r="X76" s="54">
        <v>5.0477730000000002E-3</v>
      </c>
      <c r="Y76" s="54">
        <v>3.6648359999999999E-3</v>
      </c>
      <c r="Z76" s="54">
        <v>3.3847619999999999E-3</v>
      </c>
      <c r="AA76" s="54">
        <v>6.7690429999999998E-3</v>
      </c>
      <c r="AB76" s="54">
        <v>5.2418550000000001E-3</v>
      </c>
      <c r="AC76" s="54">
        <v>4.1718780000000004E-3</v>
      </c>
      <c r="AD76" s="54">
        <v>4.9437450000000003E-3</v>
      </c>
      <c r="AE76" s="54">
        <v>7.6323290000000002E-3</v>
      </c>
      <c r="AF76" s="54">
        <v>3.4441440000000001E-3</v>
      </c>
      <c r="AG76" s="54">
        <v>2.9653169999999999E-3</v>
      </c>
      <c r="AH76" s="54">
        <v>3.0852027000000001E-2</v>
      </c>
      <c r="AI76" s="54">
        <v>4.6689549999999998E-3</v>
      </c>
      <c r="AJ76" s="54">
        <v>3.8580400000000001E-3</v>
      </c>
      <c r="AK76" s="54">
        <v>6.7876660000000004E-3</v>
      </c>
      <c r="AL76" s="54">
        <v>3.9049039999999998E-3</v>
      </c>
      <c r="AM76" s="54">
        <v>3.6332320000000001E-3</v>
      </c>
      <c r="AN76" s="54">
        <v>5.0981250000000002E-3</v>
      </c>
      <c r="AO76" s="54">
        <v>6.2029820000000001E-3</v>
      </c>
      <c r="AP76" s="54">
        <v>4.6014350000000001E-3</v>
      </c>
      <c r="AQ76" s="54">
        <v>5.6814259999999998E-3</v>
      </c>
      <c r="AR76" s="54">
        <v>5.4804720000000001E-3</v>
      </c>
      <c r="AS76" s="54">
        <v>3.9086370000000004E-3</v>
      </c>
      <c r="AT76" s="54">
        <v>3.740667E-3</v>
      </c>
      <c r="AU76" s="54">
        <v>6.8277939999999999E-3</v>
      </c>
      <c r="AV76" s="54">
        <v>5.3355299999999998E-3</v>
      </c>
      <c r="AW76" s="54">
        <v>4.2701529999999996E-3</v>
      </c>
      <c r="AX76" s="54">
        <v>5.0819960000000001E-3</v>
      </c>
      <c r="AY76" s="54">
        <v>5.9555679999999996E-3</v>
      </c>
      <c r="AZ76" s="54">
        <v>6.3018529999999996E-3</v>
      </c>
      <c r="BA76" s="54">
        <v>6.4890879999999996E-3</v>
      </c>
      <c r="BB76" s="54">
        <v>4.137773E-3</v>
      </c>
      <c r="BC76" s="54">
        <v>4.357952E-3</v>
      </c>
      <c r="BD76" s="54">
        <v>4.9059849999999999E-3</v>
      </c>
      <c r="BE76" s="54">
        <v>5.0422870000000003E-3</v>
      </c>
      <c r="BF76" s="54">
        <v>5.1362949999999999E-3</v>
      </c>
      <c r="BG76" s="54">
        <v>3.8227109999999999E-3</v>
      </c>
      <c r="BH76" s="54">
        <v>4.572848E-3</v>
      </c>
      <c r="BI76" s="54">
        <v>6.334442E-3</v>
      </c>
      <c r="BJ76" s="54">
        <v>4.0155479999999999E-3</v>
      </c>
      <c r="BK76" s="54">
        <v>7.4512520000000002E-3</v>
      </c>
      <c r="BL76" s="54">
        <v>3.1105820000000002E-3</v>
      </c>
      <c r="BM76" s="54">
        <v>4.2629690000000001E-3</v>
      </c>
      <c r="BN76" s="54">
        <v>3.5693729999999998E-3</v>
      </c>
      <c r="BO76" s="54">
        <v>7.5436189999999997E-3</v>
      </c>
      <c r="BP76" s="54">
        <v>3.9628140000000003E-3</v>
      </c>
    </row>
    <row r="77" spans="1:68" x14ac:dyDescent="0.2">
      <c r="A77" s="54">
        <v>28.659217877</v>
      </c>
      <c r="B77" s="54">
        <v>4.8127780000000002E-3</v>
      </c>
      <c r="C77" s="54">
        <v>5.2462159999999997E-3</v>
      </c>
      <c r="D77" s="54">
        <v>4.4146680000000001E-3</v>
      </c>
      <c r="E77" s="54">
        <v>5.4030620000000001E-3</v>
      </c>
      <c r="F77" s="54">
        <v>4.1066929999999998E-3</v>
      </c>
      <c r="G77" s="54">
        <v>1.3378673000000001E-2</v>
      </c>
      <c r="H77" s="54">
        <v>2.5568409999999998E-3</v>
      </c>
      <c r="I77" s="54">
        <v>4.2145749999999999E-3</v>
      </c>
      <c r="J77" s="54">
        <v>6.8598369999999997E-3</v>
      </c>
      <c r="K77" s="54">
        <v>2.869028E-3</v>
      </c>
      <c r="L77" s="54">
        <v>4.9380589999999999E-3</v>
      </c>
      <c r="M77" s="54">
        <v>5.4852690000000001E-3</v>
      </c>
      <c r="N77" s="54">
        <v>1.09184E-2</v>
      </c>
      <c r="O77" s="54">
        <v>5.4015230000000001E-3</v>
      </c>
      <c r="P77" s="54">
        <v>2.923213E-3</v>
      </c>
      <c r="Q77" s="54">
        <v>4.4492259999999997E-3</v>
      </c>
      <c r="R77" s="54">
        <v>4.3179619999999998E-3</v>
      </c>
      <c r="S77" s="54">
        <v>4.5421790000000004E-3</v>
      </c>
      <c r="T77" s="54">
        <v>6.0647519999999996E-3</v>
      </c>
      <c r="U77" s="54">
        <v>3.1359059999999999E-3</v>
      </c>
      <c r="V77" s="54">
        <v>4.7019640000000003E-3</v>
      </c>
      <c r="W77" s="54">
        <v>5.4142599999999997E-3</v>
      </c>
      <c r="X77" s="54">
        <v>4.7607070000000003E-3</v>
      </c>
      <c r="Y77" s="54">
        <v>3.7587279999999998E-3</v>
      </c>
      <c r="Z77" s="54">
        <v>3.3103579999999998E-3</v>
      </c>
      <c r="AA77" s="54">
        <v>5.90114E-3</v>
      </c>
      <c r="AB77" s="54">
        <v>4.8372490000000001E-3</v>
      </c>
      <c r="AC77" s="54">
        <v>3.9874280000000003E-3</v>
      </c>
      <c r="AD77" s="54">
        <v>4.5715929999999997E-3</v>
      </c>
      <c r="AE77" s="54">
        <v>6.9207560000000001E-3</v>
      </c>
      <c r="AF77" s="54">
        <v>3.8552159999999999E-3</v>
      </c>
      <c r="AG77" s="54">
        <v>2.816725E-3</v>
      </c>
      <c r="AH77" s="54">
        <v>5.1668331999999997E-2</v>
      </c>
      <c r="AI77" s="54">
        <v>4.0799249999999999E-3</v>
      </c>
      <c r="AJ77" s="54">
        <v>3.8708319999999998E-3</v>
      </c>
      <c r="AK77" s="54">
        <v>6.3466690000000001E-3</v>
      </c>
      <c r="AL77" s="54">
        <v>3.7950000000000002E-3</v>
      </c>
      <c r="AM77" s="54">
        <v>3.5722219999999999E-3</v>
      </c>
      <c r="AN77" s="54">
        <v>5.4147960000000004E-3</v>
      </c>
      <c r="AO77" s="54">
        <v>6.2323120000000003E-3</v>
      </c>
      <c r="AP77" s="54">
        <v>4.5143479999999996E-3</v>
      </c>
      <c r="AQ77" s="54">
        <v>5.7821779999999998E-3</v>
      </c>
      <c r="AR77" s="54">
        <v>4.9044939999999997E-3</v>
      </c>
      <c r="AS77" s="54">
        <v>3.8343660000000001E-3</v>
      </c>
      <c r="AT77" s="54">
        <v>3.4454759999999998E-3</v>
      </c>
      <c r="AU77" s="54">
        <v>7.4978589999999999E-3</v>
      </c>
      <c r="AV77" s="54">
        <v>4.6211769999999998E-3</v>
      </c>
      <c r="AW77" s="54">
        <v>4.2517220000000003E-3</v>
      </c>
      <c r="AX77" s="54">
        <v>4.5785629999999999E-3</v>
      </c>
      <c r="AY77" s="54">
        <v>6.7443190000000004E-3</v>
      </c>
      <c r="AZ77" s="54">
        <v>4.2617820000000004E-3</v>
      </c>
      <c r="BA77" s="54">
        <v>6.2044029999999998E-3</v>
      </c>
      <c r="BB77" s="54">
        <v>4.0986939999999999E-3</v>
      </c>
      <c r="BC77" s="54">
        <v>4.1838309999999998E-3</v>
      </c>
      <c r="BD77" s="54">
        <v>4.7840620000000004E-3</v>
      </c>
      <c r="BE77" s="54">
        <v>4.5167590000000004E-3</v>
      </c>
      <c r="BF77" s="54">
        <v>5.317464E-3</v>
      </c>
      <c r="BG77" s="54">
        <v>4.0315200000000002E-3</v>
      </c>
      <c r="BH77" s="54">
        <v>4.0197310000000003E-3</v>
      </c>
      <c r="BI77" s="54">
        <v>6.4392010000000003E-3</v>
      </c>
      <c r="BJ77" s="54">
        <v>3.9363569999999997E-3</v>
      </c>
      <c r="BK77" s="54">
        <v>7.9207319999999998E-3</v>
      </c>
      <c r="BL77" s="54">
        <v>3.411744E-3</v>
      </c>
      <c r="BM77" s="54">
        <v>4.0114360000000002E-3</v>
      </c>
      <c r="BN77" s="54">
        <v>3.3856820000000001E-3</v>
      </c>
      <c r="BO77" s="54">
        <v>6.9035920000000001E-3</v>
      </c>
      <c r="BP77" s="54">
        <v>4.1744429999999999E-3</v>
      </c>
    </row>
    <row r="78" spans="1:68" x14ac:dyDescent="0.2">
      <c r="A78" s="54">
        <v>29.664804469</v>
      </c>
      <c r="B78" s="54">
        <v>4.891734E-3</v>
      </c>
      <c r="C78" s="54">
        <v>5.2025359999999998E-3</v>
      </c>
      <c r="D78" s="54">
        <v>4.0738529999999997E-3</v>
      </c>
      <c r="E78" s="54">
        <v>5.1342289999999997E-3</v>
      </c>
      <c r="F78" s="54">
        <v>4.159668E-3</v>
      </c>
      <c r="G78" s="54">
        <v>1.5994279E-2</v>
      </c>
      <c r="H78" s="54">
        <v>2.6579220000000001E-3</v>
      </c>
      <c r="I78" s="54">
        <v>4.253443E-3</v>
      </c>
      <c r="J78" s="54">
        <v>7.270042E-3</v>
      </c>
      <c r="K78" s="54">
        <v>2.8268740000000001E-3</v>
      </c>
      <c r="L78" s="54">
        <v>4.7463000000000002E-3</v>
      </c>
      <c r="M78" s="54">
        <v>4.8245730000000004E-3</v>
      </c>
      <c r="N78" s="54">
        <v>1.3073064000000001E-2</v>
      </c>
      <c r="O78" s="54">
        <v>5.3905450000000001E-3</v>
      </c>
      <c r="P78" s="54">
        <v>2.9161410000000001E-3</v>
      </c>
      <c r="Q78" s="54">
        <v>4.3949000000000002E-3</v>
      </c>
      <c r="R78" s="54">
        <v>4.07245E-3</v>
      </c>
      <c r="S78" s="54">
        <v>4.4148709999999999E-3</v>
      </c>
      <c r="T78" s="54">
        <v>6.5372160000000002E-3</v>
      </c>
      <c r="U78" s="54">
        <v>3.4196489999999999E-3</v>
      </c>
      <c r="V78" s="54">
        <v>4.6160890000000003E-3</v>
      </c>
      <c r="W78" s="54">
        <v>5.101965E-3</v>
      </c>
      <c r="X78" s="54">
        <v>4.7503440000000001E-3</v>
      </c>
      <c r="Y78" s="54">
        <v>3.7553199999999999E-3</v>
      </c>
      <c r="Z78" s="54">
        <v>3.186197E-3</v>
      </c>
      <c r="AA78" s="54">
        <v>5.8804149999999999E-3</v>
      </c>
      <c r="AB78" s="54">
        <v>4.435212E-3</v>
      </c>
      <c r="AC78" s="54">
        <v>3.540821E-3</v>
      </c>
      <c r="AD78" s="54">
        <v>4.4054159999999997E-3</v>
      </c>
      <c r="AE78" s="54">
        <v>6.1320319999999999E-3</v>
      </c>
      <c r="AF78" s="54">
        <v>3.7855779999999999E-3</v>
      </c>
      <c r="AG78" s="54">
        <v>2.6398319999999999E-3</v>
      </c>
      <c r="AH78" s="54">
        <v>8.5159134999999997E-2</v>
      </c>
      <c r="AI78" s="54">
        <v>4.2300100000000002E-3</v>
      </c>
      <c r="AJ78" s="54">
        <v>3.9678120000000002E-3</v>
      </c>
      <c r="AK78" s="54">
        <v>5.022838E-3</v>
      </c>
      <c r="AL78" s="54">
        <v>3.57078E-3</v>
      </c>
      <c r="AM78" s="54">
        <v>3.6221320000000001E-3</v>
      </c>
      <c r="AN78" s="54">
        <v>5.4401930000000003E-3</v>
      </c>
      <c r="AO78" s="54">
        <v>6.1542510000000003E-3</v>
      </c>
      <c r="AP78" s="54">
        <v>4.381897E-3</v>
      </c>
      <c r="AQ78" s="54">
        <v>5.8344440000000003E-3</v>
      </c>
      <c r="AR78" s="54">
        <v>3.9711470000000004E-3</v>
      </c>
      <c r="AS78" s="54">
        <v>3.5147889999999999E-3</v>
      </c>
      <c r="AT78" s="54">
        <v>3.6783359999999999E-3</v>
      </c>
      <c r="AU78" s="54">
        <v>7.4998E-3</v>
      </c>
      <c r="AV78" s="54">
        <v>4.9277139999999997E-3</v>
      </c>
      <c r="AW78" s="54">
        <v>4.0297409999999999E-3</v>
      </c>
      <c r="AX78" s="54">
        <v>4.2675059999999999E-3</v>
      </c>
      <c r="AY78" s="54">
        <v>8.0912799999999993E-3</v>
      </c>
      <c r="AZ78" s="54">
        <v>3.2296920000000002E-3</v>
      </c>
      <c r="BA78" s="54">
        <v>6.4120319999999998E-3</v>
      </c>
      <c r="BB78" s="54">
        <v>3.8520099999999999E-3</v>
      </c>
      <c r="BC78" s="54">
        <v>4.1596000000000003E-3</v>
      </c>
      <c r="BD78" s="54">
        <v>4.8999220000000001E-3</v>
      </c>
      <c r="BE78" s="54">
        <v>4.4606430000000002E-3</v>
      </c>
      <c r="BF78" s="54">
        <v>4.988546E-3</v>
      </c>
      <c r="BG78" s="54">
        <v>3.9557009999999998E-3</v>
      </c>
      <c r="BH78" s="54">
        <v>3.8037700000000002E-3</v>
      </c>
      <c r="BI78" s="54">
        <v>6.753747E-3</v>
      </c>
      <c r="BJ78" s="54">
        <v>4.1395889999999999E-3</v>
      </c>
      <c r="BK78" s="54">
        <v>9.5825249999999997E-3</v>
      </c>
      <c r="BL78" s="54">
        <v>3.461549E-3</v>
      </c>
      <c r="BM78" s="54">
        <v>3.5598169999999998E-3</v>
      </c>
      <c r="BN78" s="54">
        <v>3.4124770000000001E-3</v>
      </c>
      <c r="BO78" s="54">
        <v>6.2062089999999999E-3</v>
      </c>
      <c r="BP78" s="54">
        <v>4.0300969999999998E-3</v>
      </c>
    </row>
    <row r="79" spans="1:68" x14ac:dyDescent="0.2">
      <c r="A79" s="54">
        <v>30.670391061</v>
      </c>
      <c r="B79" s="54">
        <v>4.5728840000000002E-3</v>
      </c>
      <c r="C79" s="54">
        <v>5.1569820000000001E-3</v>
      </c>
      <c r="D79" s="54">
        <v>4.0350189999999999E-3</v>
      </c>
      <c r="E79" s="54">
        <v>5.0397580000000001E-3</v>
      </c>
      <c r="F79" s="54">
        <v>4.2184459999999998E-3</v>
      </c>
      <c r="G79" s="54">
        <v>1.7926074E-2</v>
      </c>
      <c r="H79" s="54">
        <v>2.5636259999999998E-3</v>
      </c>
      <c r="I79" s="54">
        <v>4.0628119999999998E-3</v>
      </c>
      <c r="J79" s="54">
        <v>7.4909729999999997E-3</v>
      </c>
      <c r="K79" s="54">
        <v>2.786892E-3</v>
      </c>
      <c r="L79" s="54">
        <v>4.5802489999999998E-3</v>
      </c>
      <c r="M79" s="54">
        <v>4.3108570000000004E-3</v>
      </c>
      <c r="N79" s="54">
        <v>1.6658319000000001E-2</v>
      </c>
      <c r="O79" s="54">
        <v>4.4945130000000003E-3</v>
      </c>
      <c r="P79" s="54">
        <v>2.778614E-3</v>
      </c>
      <c r="Q79" s="54">
        <v>4.3313500000000003E-3</v>
      </c>
      <c r="R79" s="54">
        <v>3.8509870000000002E-3</v>
      </c>
      <c r="S79" s="54">
        <v>4.5488200000000003E-3</v>
      </c>
      <c r="T79" s="54">
        <v>6.3250709999999998E-3</v>
      </c>
      <c r="U79" s="54">
        <v>3.2323009999999999E-3</v>
      </c>
      <c r="V79" s="54">
        <v>4.2740030000000002E-3</v>
      </c>
      <c r="W79" s="54">
        <v>4.7959179999999997E-3</v>
      </c>
      <c r="X79" s="54">
        <v>4.7871090000000003E-3</v>
      </c>
      <c r="Y79" s="54">
        <v>3.5847769999999999E-3</v>
      </c>
      <c r="Z79" s="54">
        <v>3.1784140000000001E-3</v>
      </c>
      <c r="AA79" s="54">
        <v>5.7752109999999997E-3</v>
      </c>
      <c r="AB79" s="54">
        <v>4.3029879999999998E-3</v>
      </c>
      <c r="AC79" s="54">
        <v>3.5821899999999999E-3</v>
      </c>
      <c r="AD79" s="54">
        <v>4.482013E-3</v>
      </c>
      <c r="AE79" s="54">
        <v>5.6854289999999997E-3</v>
      </c>
      <c r="AF79" s="54">
        <v>3.4994570000000001E-3</v>
      </c>
      <c r="AG79" s="54">
        <v>2.4737700000000001E-3</v>
      </c>
      <c r="AH79" s="54">
        <v>3.4005072999999997E-2</v>
      </c>
      <c r="AI79" s="54">
        <v>4.5702410000000001E-3</v>
      </c>
      <c r="AJ79" s="54">
        <v>3.7541039999999999E-3</v>
      </c>
      <c r="AK79" s="54">
        <v>4.255656E-3</v>
      </c>
      <c r="AL79" s="54">
        <v>3.5016380000000001E-3</v>
      </c>
      <c r="AM79" s="54">
        <v>3.593176E-3</v>
      </c>
      <c r="AN79" s="54">
        <v>4.862725E-3</v>
      </c>
      <c r="AO79" s="54">
        <v>5.7507920000000002E-3</v>
      </c>
      <c r="AP79" s="54">
        <v>4.2413140000000004E-3</v>
      </c>
      <c r="AQ79" s="54">
        <v>5.7889990000000004E-3</v>
      </c>
      <c r="AR79" s="54">
        <v>4.0147639999999997E-3</v>
      </c>
      <c r="AS79" s="54">
        <v>3.2936480000000001E-3</v>
      </c>
      <c r="AT79" s="54">
        <v>4.2022609999999997E-3</v>
      </c>
      <c r="AU79" s="54">
        <v>8.125251E-3</v>
      </c>
      <c r="AV79" s="54">
        <v>4.4297090000000004E-3</v>
      </c>
      <c r="AW79" s="54">
        <v>4.0403289999999996E-3</v>
      </c>
      <c r="AX79" s="54">
        <v>3.653431E-3</v>
      </c>
      <c r="AY79" s="54">
        <v>6.8352179999999997E-3</v>
      </c>
      <c r="AZ79" s="54">
        <v>3.847105E-3</v>
      </c>
      <c r="BA79" s="54">
        <v>6.3818679999999997E-3</v>
      </c>
      <c r="BB79" s="54">
        <v>4.3019169999999997E-3</v>
      </c>
      <c r="BC79" s="54">
        <v>4.2501739999999998E-3</v>
      </c>
      <c r="BD79" s="54">
        <v>5.0176470000000001E-3</v>
      </c>
      <c r="BE79" s="54">
        <v>4.0261439999999997E-3</v>
      </c>
      <c r="BF79" s="54">
        <v>4.8016109999999999E-3</v>
      </c>
      <c r="BG79" s="54">
        <v>3.7085460000000001E-3</v>
      </c>
      <c r="BH79" s="54">
        <v>3.7792350000000001E-3</v>
      </c>
      <c r="BI79" s="54">
        <v>6.4217850000000002E-3</v>
      </c>
      <c r="BJ79" s="54">
        <v>4.3362180000000002E-3</v>
      </c>
      <c r="BK79" s="54">
        <v>1.0915296999999999E-2</v>
      </c>
      <c r="BL79" s="54">
        <v>3.302471E-3</v>
      </c>
      <c r="BM79" s="54">
        <v>3.2344890000000001E-3</v>
      </c>
      <c r="BN79" s="54">
        <v>3.2893589999999999E-3</v>
      </c>
      <c r="BO79" s="54">
        <v>5.1087729999999996E-3</v>
      </c>
      <c r="BP79" s="54">
        <v>3.9433810000000001E-3</v>
      </c>
    </row>
    <row r="80" spans="1:68" x14ac:dyDescent="0.2">
      <c r="A80" s="54">
        <v>31.675977654</v>
      </c>
      <c r="B80" s="54">
        <v>4.3610460000000004E-3</v>
      </c>
      <c r="C80" s="54">
        <v>5.0729420000000004E-3</v>
      </c>
      <c r="D80" s="54">
        <v>4.1224340000000003E-3</v>
      </c>
      <c r="E80" s="54">
        <v>5.1378689999999998E-3</v>
      </c>
      <c r="F80" s="54">
        <v>4.5081940000000001E-3</v>
      </c>
      <c r="G80" s="54">
        <v>1.8628717999999999E-2</v>
      </c>
      <c r="H80" s="54">
        <v>2.5460399999999998E-3</v>
      </c>
      <c r="I80" s="54">
        <v>3.8857750000000002E-3</v>
      </c>
      <c r="J80" s="54">
        <v>7.822308E-3</v>
      </c>
      <c r="K80" s="54">
        <v>2.8285559999999999E-3</v>
      </c>
      <c r="L80" s="54">
        <v>4.4616589999999998E-3</v>
      </c>
      <c r="M80" s="54">
        <v>4.1057400000000001E-3</v>
      </c>
      <c r="N80" s="54">
        <v>1.8165634999999999E-2</v>
      </c>
      <c r="O80" s="54">
        <v>4.2757940000000003E-3</v>
      </c>
      <c r="P80" s="54">
        <v>2.3020689999999999E-3</v>
      </c>
      <c r="Q80" s="54">
        <v>4.6435010000000004E-3</v>
      </c>
      <c r="R80" s="54">
        <v>3.3181199999999999E-3</v>
      </c>
      <c r="S80" s="54">
        <v>4.5739760000000004E-3</v>
      </c>
      <c r="T80" s="54">
        <v>6.21895E-3</v>
      </c>
      <c r="U80" s="54">
        <v>3.0835459999999999E-3</v>
      </c>
      <c r="V80" s="54">
        <v>4.1325110000000002E-3</v>
      </c>
      <c r="W80" s="54">
        <v>4.6812640000000001E-3</v>
      </c>
      <c r="X80" s="54">
        <v>4.4511949999999998E-3</v>
      </c>
      <c r="Y80" s="54">
        <v>3.207077E-3</v>
      </c>
      <c r="Z80" s="54">
        <v>3.1314799999999999E-3</v>
      </c>
      <c r="AA80" s="54">
        <v>5.376385E-3</v>
      </c>
      <c r="AB80" s="54">
        <v>4.516562E-3</v>
      </c>
      <c r="AC80" s="54">
        <v>3.6227569999999999E-3</v>
      </c>
      <c r="AD80" s="54">
        <v>4.4924750000000001E-3</v>
      </c>
      <c r="AE80" s="54">
        <v>5.5413479999999998E-3</v>
      </c>
      <c r="AF80" s="54">
        <v>3.6841339999999999E-3</v>
      </c>
      <c r="AG80" s="54">
        <v>2.4384820000000001E-3</v>
      </c>
      <c r="AH80" s="54">
        <v>3.582101E-2</v>
      </c>
      <c r="AI80" s="54">
        <v>3.9622240000000003E-3</v>
      </c>
      <c r="AJ80" s="54">
        <v>3.405543E-3</v>
      </c>
      <c r="AK80" s="54">
        <v>4.1603639999999997E-3</v>
      </c>
      <c r="AL80" s="54">
        <v>3.2106090000000001E-3</v>
      </c>
      <c r="AM80" s="54">
        <v>3.5547859999999999E-3</v>
      </c>
      <c r="AN80" s="54">
        <v>4.9361810000000004E-3</v>
      </c>
      <c r="AO80" s="54">
        <v>5.1363479999999998E-3</v>
      </c>
      <c r="AP80" s="54">
        <v>4.1788629999999997E-3</v>
      </c>
      <c r="AQ80" s="54">
        <v>5.6305679999999999E-3</v>
      </c>
      <c r="AR80" s="54">
        <v>4.4057469999999998E-3</v>
      </c>
      <c r="AS80" s="54">
        <v>2.9126740000000001E-3</v>
      </c>
      <c r="AT80" s="54">
        <v>4.5235170000000003E-3</v>
      </c>
      <c r="AU80" s="54">
        <v>8.9652440000000007E-3</v>
      </c>
      <c r="AV80" s="54">
        <v>4.1206100000000002E-3</v>
      </c>
      <c r="AW80" s="54">
        <v>4.3112819999999996E-3</v>
      </c>
      <c r="AX80" s="54">
        <v>3.980038E-3</v>
      </c>
      <c r="AY80" s="54">
        <v>6.6429210000000004E-3</v>
      </c>
      <c r="AZ80" s="54">
        <v>3.8908739999999999E-3</v>
      </c>
      <c r="BA80" s="54">
        <v>6.2957619999999999E-3</v>
      </c>
      <c r="BB80" s="54">
        <v>3.9980950000000001E-3</v>
      </c>
      <c r="BC80" s="54">
        <v>4.1793170000000001E-3</v>
      </c>
      <c r="BD80" s="54">
        <v>5.0990940000000002E-3</v>
      </c>
      <c r="BE80" s="54">
        <v>3.6652880000000001E-3</v>
      </c>
      <c r="BF80" s="54">
        <v>4.7138960000000004E-3</v>
      </c>
      <c r="BG80" s="54">
        <v>3.7369629999999998E-3</v>
      </c>
      <c r="BH80" s="54">
        <v>3.6136359999999999E-3</v>
      </c>
      <c r="BI80" s="54">
        <v>5.7230329999999998E-3</v>
      </c>
      <c r="BJ80" s="54">
        <v>4.0061869999999996E-3</v>
      </c>
      <c r="BK80" s="54">
        <v>1.0803096E-2</v>
      </c>
      <c r="BL80" s="54">
        <v>3.2967539999999998E-3</v>
      </c>
      <c r="BM80" s="54">
        <v>3.0864960000000002E-3</v>
      </c>
      <c r="BN80" s="54">
        <v>3.3717690000000002E-3</v>
      </c>
      <c r="BO80" s="54">
        <v>4.4114799999999997E-3</v>
      </c>
      <c r="BP80" s="54">
        <v>3.9847729999999996E-3</v>
      </c>
    </row>
    <row r="81" spans="1:68" x14ac:dyDescent="0.2">
      <c r="A81" s="54">
        <v>32.681564246000001</v>
      </c>
      <c r="B81" s="54">
        <v>4.1108780000000001E-3</v>
      </c>
      <c r="C81" s="54">
        <v>4.9782380000000003E-3</v>
      </c>
      <c r="D81" s="54">
        <v>4.1335740000000001E-3</v>
      </c>
      <c r="E81" s="54">
        <v>5.1641129999999997E-3</v>
      </c>
      <c r="F81" s="54">
        <v>4.7746409999999996E-3</v>
      </c>
      <c r="G81" s="54">
        <v>1.8251947000000001E-2</v>
      </c>
      <c r="H81" s="54">
        <v>2.405384E-3</v>
      </c>
      <c r="I81" s="54">
        <v>3.93254E-3</v>
      </c>
      <c r="J81" s="54">
        <v>8.0496209999999999E-3</v>
      </c>
      <c r="K81" s="54">
        <v>2.9912390000000001E-3</v>
      </c>
      <c r="L81" s="54">
        <v>4.2802500000000002E-3</v>
      </c>
      <c r="M81" s="54">
        <v>4.0739959999999999E-3</v>
      </c>
      <c r="N81" s="54">
        <v>1.4845199E-2</v>
      </c>
      <c r="O81" s="54">
        <v>4.3308410000000002E-3</v>
      </c>
      <c r="P81" s="54">
        <v>2.320169E-3</v>
      </c>
      <c r="Q81" s="54">
        <v>4.6005899999999999E-3</v>
      </c>
      <c r="R81" s="54">
        <v>3.4726689999999998E-3</v>
      </c>
      <c r="S81" s="54">
        <v>4.4416730000000001E-3</v>
      </c>
      <c r="T81" s="54">
        <v>6.2386359999999997E-3</v>
      </c>
      <c r="U81" s="54">
        <v>2.9588549999999998E-3</v>
      </c>
      <c r="V81" s="54">
        <v>4.248267E-3</v>
      </c>
      <c r="W81" s="54">
        <v>4.1345749999999997E-3</v>
      </c>
      <c r="X81" s="54">
        <v>4.1471709999999998E-3</v>
      </c>
      <c r="Y81" s="54">
        <v>3.0110010000000001E-3</v>
      </c>
      <c r="Z81" s="54">
        <v>3.0349299999999999E-3</v>
      </c>
      <c r="AA81" s="54">
        <v>5.0936250000000001E-3</v>
      </c>
      <c r="AB81" s="54">
        <v>4.423972E-3</v>
      </c>
      <c r="AC81" s="54">
        <v>3.4021939999999999E-3</v>
      </c>
      <c r="AD81" s="54">
        <v>4.9230460000000004E-3</v>
      </c>
      <c r="AE81" s="54">
        <v>5.8517400000000002E-3</v>
      </c>
      <c r="AF81" s="54">
        <v>3.6999429999999998E-3</v>
      </c>
      <c r="AG81" s="54">
        <v>2.1316640000000001E-3</v>
      </c>
      <c r="AH81" s="54">
        <v>2.1288147E-2</v>
      </c>
      <c r="AI81" s="54">
        <v>3.8320820000000001E-3</v>
      </c>
      <c r="AJ81" s="54">
        <v>3.3669659999999999E-3</v>
      </c>
      <c r="AK81" s="54">
        <v>4.7805909999999998E-3</v>
      </c>
      <c r="AL81" s="54">
        <v>3.0396450000000001E-3</v>
      </c>
      <c r="AM81" s="54">
        <v>3.4858049999999998E-3</v>
      </c>
      <c r="AN81" s="54">
        <v>5.4076510000000003E-3</v>
      </c>
      <c r="AO81" s="54">
        <v>4.5305750000000002E-3</v>
      </c>
      <c r="AP81" s="54">
        <v>3.9572369999999997E-3</v>
      </c>
      <c r="AQ81" s="54">
        <v>5.520634E-3</v>
      </c>
      <c r="AR81" s="54">
        <v>3.9221730000000002E-3</v>
      </c>
      <c r="AS81" s="54">
        <v>3.128278E-3</v>
      </c>
      <c r="AT81" s="54">
        <v>4.6550300000000001E-3</v>
      </c>
      <c r="AU81" s="54">
        <v>8.5563849999999997E-3</v>
      </c>
      <c r="AV81" s="54">
        <v>4.0859629999999997E-3</v>
      </c>
      <c r="AW81" s="54">
        <v>3.9164320000000001E-3</v>
      </c>
      <c r="AX81" s="54">
        <v>3.3186040000000002E-3</v>
      </c>
      <c r="AY81" s="54">
        <v>8.7309850000000001E-3</v>
      </c>
      <c r="AZ81" s="54">
        <v>3.4976759999999999E-3</v>
      </c>
      <c r="BA81" s="54">
        <v>5.9113489999999998E-3</v>
      </c>
      <c r="BB81" s="54">
        <v>3.7879519999999998E-3</v>
      </c>
      <c r="BC81" s="54">
        <v>4.1855240000000004E-3</v>
      </c>
      <c r="BD81" s="54">
        <v>5.2397829999999996E-3</v>
      </c>
      <c r="BE81" s="54">
        <v>3.4620940000000002E-3</v>
      </c>
      <c r="BF81" s="54">
        <v>4.5007670000000001E-3</v>
      </c>
      <c r="BG81" s="54">
        <v>3.9027049999999998E-3</v>
      </c>
      <c r="BH81" s="54">
        <v>3.3455099999999999E-3</v>
      </c>
      <c r="BI81" s="54">
        <v>5.3836029999999998E-3</v>
      </c>
      <c r="BJ81" s="54">
        <v>4.0604689999999997E-3</v>
      </c>
      <c r="BK81" s="54">
        <v>9.3652100000000005E-3</v>
      </c>
      <c r="BL81" s="54">
        <v>3.2201629999999998E-3</v>
      </c>
      <c r="BM81" s="54">
        <v>3.1168699999999999E-3</v>
      </c>
      <c r="BN81" s="54">
        <v>3.3823270000000001E-3</v>
      </c>
      <c r="BO81" s="54">
        <v>4.0502100000000003E-3</v>
      </c>
      <c r="BP81" s="54">
        <v>4.0661839999999996E-3</v>
      </c>
    </row>
    <row r="82" spans="1:68" x14ac:dyDescent="0.2">
      <c r="A82" s="54">
        <v>33.687150838000001</v>
      </c>
      <c r="B82" s="54">
        <v>4.0305979999999998E-3</v>
      </c>
      <c r="C82" s="54">
        <v>4.9797740000000002E-3</v>
      </c>
      <c r="D82" s="54">
        <v>4.1288519999999997E-3</v>
      </c>
      <c r="E82" s="54">
        <v>5.0018069999999996E-3</v>
      </c>
      <c r="F82" s="54">
        <v>4.924393E-3</v>
      </c>
      <c r="G82" s="54">
        <v>1.7084419999999999E-2</v>
      </c>
      <c r="H82" s="54">
        <v>2.4955379999999998E-3</v>
      </c>
      <c r="I82" s="54">
        <v>3.9404180000000002E-3</v>
      </c>
      <c r="J82" s="54">
        <v>8.6883240000000007E-3</v>
      </c>
      <c r="K82" s="54">
        <v>2.8679109999999999E-3</v>
      </c>
      <c r="L82" s="54">
        <v>4.1306670000000002E-3</v>
      </c>
      <c r="M82" s="54">
        <v>3.9276520000000002E-3</v>
      </c>
      <c r="N82" s="54">
        <v>1.0827175E-2</v>
      </c>
      <c r="O82" s="54">
        <v>4.0487750000000001E-3</v>
      </c>
      <c r="P82" s="54">
        <v>2.4849540000000002E-3</v>
      </c>
      <c r="Q82" s="54">
        <v>4.4211290000000002E-3</v>
      </c>
      <c r="R82" s="54">
        <v>3.5080580000000001E-3</v>
      </c>
      <c r="S82" s="54">
        <v>4.4733949999999998E-3</v>
      </c>
      <c r="T82" s="54">
        <v>6.6396069999999996E-3</v>
      </c>
      <c r="U82" s="54">
        <v>2.9833250000000002E-3</v>
      </c>
      <c r="V82" s="54">
        <v>3.867278E-3</v>
      </c>
      <c r="W82" s="54">
        <v>3.5655830000000002E-3</v>
      </c>
      <c r="X82" s="54">
        <v>4.0724510000000004E-3</v>
      </c>
      <c r="Y82" s="54">
        <v>2.7915150000000001E-3</v>
      </c>
      <c r="Z82" s="54">
        <v>3.1586589999999999E-3</v>
      </c>
      <c r="AA82" s="54">
        <v>4.7768569999999998E-3</v>
      </c>
      <c r="AB82" s="54">
        <v>3.8987219999999999E-3</v>
      </c>
      <c r="AC82" s="54">
        <v>3.1769039999999999E-3</v>
      </c>
      <c r="AD82" s="54">
        <v>4.9843470000000001E-3</v>
      </c>
      <c r="AE82" s="54">
        <v>6.0842939999999996E-3</v>
      </c>
      <c r="AF82" s="54">
        <v>3.6362899999999999E-3</v>
      </c>
      <c r="AG82" s="54">
        <v>2.2664930000000001E-3</v>
      </c>
      <c r="AH82" s="54">
        <v>1.5229454E-2</v>
      </c>
      <c r="AI82" s="54">
        <v>3.7889629999999998E-3</v>
      </c>
      <c r="AJ82" s="54">
        <v>3.3208619999999999E-3</v>
      </c>
      <c r="AK82" s="54">
        <v>4.9138760000000002E-3</v>
      </c>
      <c r="AL82" s="54">
        <v>2.8889290000000001E-3</v>
      </c>
      <c r="AM82" s="54">
        <v>3.5542070000000002E-3</v>
      </c>
      <c r="AN82" s="54">
        <v>5.2835030000000002E-3</v>
      </c>
      <c r="AO82" s="54">
        <v>4.0690470000000001E-3</v>
      </c>
      <c r="AP82" s="54">
        <v>3.9077979999999997E-3</v>
      </c>
      <c r="AQ82" s="54">
        <v>4.9576630000000002E-3</v>
      </c>
      <c r="AR82" s="54">
        <v>3.3980630000000002E-3</v>
      </c>
      <c r="AS82" s="54">
        <v>3.173328E-3</v>
      </c>
      <c r="AT82" s="54">
        <v>4.6881650000000002E-3</v>
      </c>
      <c r="AU82" s="54">
        <v>8.1009380000000002E-3</v>
      </c>
      <c r="AV82" s="54">
        <v>3.9380819999999999E-3</v>
      </c>
      <c r="AW82" s="54">
        <v>3.725786E-3</v>
      </c>
      <c r="AX82" s="54">
        <v>3.6183949999999999E-3</v>
      </c>
      <c r="AY82" s="54">
        <v>8.0951170000000006E-3</v>
      </c>
      <c r="AZ82" s="54">
        <v>3.5142849999999998E-3</v>
      </c>
      <c r="BA82" s="54">
        <v>5.5709710000000001E-3</v>
      </c>
      <c r="BB82" s="54">
        <v>3.9271210000000004E-3</v>
      </c>
      <c r="BC82" s="54">
        <v>4.2674219999999999E-3</v>
      </c>
      <c r="BD82" s="54">
        <v>5.3872010000000003E-3</v>
      </c>
      <c r="BE82" s="54">
        <v>3.2464270000000001E-3</v>
      </c>
      <c r="BF82" s="54">
        <v>4.2882659999999998E-3</v>
      </c>
      <c r="BG82" s="54">
        <v>3.6827000000000001E-3</v>
      </c>
      <c r="BH82" s="54">
        <v>3.4120660000000001E-3</v>
      </c>
      <c r="BI82" s="54">
        <v>4.8422789999999997E-3</v>
      </c>
      <c r="BJ82" s="54">
        <v>3.9448570000000004E-3</v>
      </c>
      <c r="BK82" s="54">
        <v>6.8848260000000001E-3</v>
      </c>
      <c r="BL82" s="54">
        <v>3.3093520000000002E-3</v>
      </c>
      <c r="BM82" s="54">
        <v>3.405745E-3</v>
      </c>
      <c r="BN82" s="54">
        <v>3.1206559999999999E-3</v>
      </c>
      <c r="BO82" s="54">
        <v>3.8967989999999998E-3</v>
      </c>
      <c r="BP82" s="54">
        <v>3.5848120000000002E-3</v>
      </c>
    </row>
    <row r="83" spans="1:68" x14ac:dyDescent="0.2">
      <c r="A83" s="54">
        <v>34.692737430000001</v>
      </c>
      <c r="B83" s="54">
        <v>4.0865060000000002E-3</v>
      </c>
      <c r="C83" s="54">
        <v>4.8084820000000002E-3</v>
      </c>
      <c r="D83" s="54">
        <v>4.1356099999999996E-3</v>
      </c>
      <c r="E83" s="54">
        <v>4.9048709999999999E-3</v>
      </c>
      <c r="F83" s="54">
        <v>4.9487439999999997E-3</v>
      </c>
      <c r="G83" s="54">
        <v>1.5002741999999999E-2</v>
      </c>
      <c r="H83" s="54">
        <v>2.3803750000000001E-3</v>
      </c>
      <c r="I83" s="54">
        <v>3.6199539999999999E-3</v>
      </c>
      <c r="J83" s="54">
        <v>8.7608909999999998E-3</v>
      </c>
      <c r="K83" s="54">
        <v>2.6631200000000002E-3</v>
      </c>
      <c r="L83" s="54">
        <v>4.0255940000000004E-3</v>
      </c>
      <c r="M83" s="54">
        <v>3.4878119999999999E-3</v>
      </c>
      <c r="N83" s="54">
        <v>8.5305369999999995E-3</v>
      </c>
      <c r="O83" s="54">
        <v>3.7517140000000002E-3</v>
      </c>
      <c r="P83" s="54">
        <v>2.2863190000000002E-3</v>
      </c>
      <c r="Q83" s="54">
        <v>4.2411489999999996E-3</v>
      </c>
      <c r="R83" s="54">
        <v>3.4396840000000001E-3</v>
      </c>
      <c r="S83" s="54">
        <v>4.369843E-3</v>
      </c>
      <c r="T83" s="54">
        <v>6.5358259999999998E-3</v>
      </c>
      <c r="U83" s="54">
        <v>2.5997559999999999E-3</v>
      </c>
      <c r="V83" s="54">
        <v>3.5110699999999998E-3</v>
      </c>
      <c r="W83" s="54">
        <v>3.7467730000000001E-3</v>
      </c>
      <c r="X83" s="54">
        <v>3.899591E-3</v>
      </c>
      <c r="Y83" s="54">
        <v>2.6367729999999998E-3</v>
      </c>
      <c r="Z83" s="54">
        <v>3.2195359999999998E-3</v>
      </c>
      <c r="AA83" s="54">
        <v>4.7447410000000002E-3</v>
      </c>
      <c r="AB83" s="54">
        <v>3.7568810000000001E-3</v>
      </c>
      <c r="AC83" s="54">
        <v>2.952189E-3</v>
      </c>
      <c r="AD83" s="54">
        <v>4.8533099999999996E-3</v>
      </c>
      <c r="AE83" s="54">
        <v>5.8836219999999998E-3</v>
      </c>
      <c r="AF83" s="54">
        <v>3.8704439999999998E-3</v>
      </c>
      <c r="AG83" s="54">
        <v>2.0895089999999998E-3</v>
      </c>
      <c r="AH83" s="54">
        <v>1.252677E-2</v>
      </c>
      <c r="AI83" s="54">
        <v>3.4855110000000002E-3</v>
      </c>
      <c r="AJ83" s="54">
        <v>3.0007559999999998E-3</v>
      </c>
      <c r="AK83" s="54">
        <v>4.3587529999999999E-3</v>
      </c>
      <c r="AL83" s="54">
        <v>2.692219E-3</v>
      </c>
      <c r="AM83" s="54">
        <v>3.453893E-3</v>
      </c>
      <c r="AN83" s="54">
        <v>5.0442780000000001E-3</v>
      </c>
      <c r="AO83" s="54">
        <v>3.8078420000000001E-3</v>
      </c>
      <c r="AP83" s="54">
        <v>3.774646E-3</v>
      </c>
      <c r="AQ83" s="54">
        <v>4.6500769999999999E-3</v>
      </c>
      <c r="AR83" s="54">
        <v>3.628549E-3</v>
      </c>
      <c r="AS83" s="54">
        <v>2.9727270000000001E-3</v>
      </c>
      <c r="AT83" s="54">
        <v>4.5481640000000004E-3</v>
      </c>
      <c r="AU83" s="54">
        <v>8.4190729999999991E-3</v>
      </c>
      <c r="AV83" s="54">
        <v>3.95635E-3</v>
      </c>
      <c r="AW83" s="54">
        <v>3.7548809999999998E-3</v>
      </c>
      <c r="AX83" s="54">
        <v>3.352631E-3</v>
      </c>
      <c r="AY83" s="54">
        <v>5.6675650000000003E-3</v>
      </c>
      <c r="AZ83" s="54">
        <v>3.7813959999999998E-3</v>
      </c>
      <c r="BA83" s="54">
        <v>5.5920989999999997E-3</v>
      </c>
      <c r="BB83" s="54">
        <v>3.8332129999999998E-3</v>
      </c>
      <c r="BC83" s="54">
        <v>4.3930790000000003E-3</v>
      </c>
      <c r="BD83" s="54">
        <v>5.1933769999999999E-3</v>
      </c>
      <c r="BE83" s="54">
        <v>3.345696E-3</v>
      </c>
      <c r="BF83" s="54">
        <v>3.7225029999999998E-3</v>
      </c>
      <c r="BG83" s="54">
        <v>3.7553759999999999E-3</v>
      </c>
      <c r="BH83" s="54">
        <v>3.487708E-3</v>
      </c>
      <c r="BI83" s="54">
        <v>4.4229810000000003E-3</v>
      </c>
      <c r="BJ83" s="54">
        <v>3.5174859999999998E-3</v>
      </c>
      <c r="BK83" s="54">
        <v>5.7853319999999998E-3</v>
      </c>
      <c r="BL83" s="54">
        <v>3.340693E-3</v>
      </c>
      <c r="BM83" s="54">
        <v>3.3836320000000001E-3</v>
      </c>
      <c r="BN83" s="54">
        <v>3.0629260000000001E-3</v>
      </c>
      <c r="BO83" s="54">
        <v>3.6395749999999999E-3</v>
      </c>
      <c r="BP83" s="54">
        <v>3.2564310000000002E-3</v>
      </c>
    </row>
    <row r="84" spans="1:68" x14ac:dyDescent="0.2">
      <c r="A84" s="54">
        <v>35.698324022000001</v>
      </c>
      <c r="B84" s="54">
        <v>3.8265420000000001E-3</v>
      </c>
      <c r="C84" s="54">
        <v>4.7387250000000001E-3</v>
      </c>
      <c r="D84" s="54">
        <v>3.9844310000000001E-3</v>
      </c>
      <c r="E84" s="54">
        <v>4.6594360000000003E-3</v>
      </c>
      <c r="F84" s="54">
        <v>5.0784849999999998E-3</v>
      </c>
      <c r="G84" s="54">
        <v>1.2516025E-2</v>
      </c>
      <c r="H84" s="54">
        <v>2.6536839999999999E-3</v>
      </c>
      <c r="I84" s="54">
        <v>3.5659329999999999E-3</v>
      </c>
      <c r="J84" s="54">
        <v>9.3680180000000005E-3</v>
      </c>
      <c r="K84" s="54">
        <v>2.688134E-3</v>
      </c>
      <c r="L84" s="54">
        <v>3.9915469999999998E-3</v>
      </c>
      <c r="M84" s="54">
        <v>3.1961899999999998E-3</v>
      </c>
      <c r="N84" s="54">
        <v>7.5649970000000004E-3</v>
      </c>
      <c r="O84" s="54">
        <v>3.7764410000000002E-3</v>
      </c>
      <c r="P84" s="54">
        <v>2.1799760000000001E-3</v>
      </c>
      <c r="Q84" s="54">
        <v>3.7872919999999998E-3</v>
      </c>
      <c r="R84" s="54">
        <v>3.3582130000000001E-3</v>
      </c>
      <c r="S84" s="54">
        <v>3.8174649999999999E-3</v>
      </c>
      <c r="T84" s="54">
        <v>6.6215919999999999E-3</v>
      </c>
      <c r="U84" s="54">
        <v>2.286836E-3</v>
      </c>
      <c r="V84" s="54">
        <v>3.590162E-3</v>
      </c>
      <c r="W84" s="54">
        <v>3.6839360000000001E-3</v>
      </c>
      <c r="X84" s="54">
        <v>3.710016E-3</v>
      </c>
      <c r="Y84" s="54">
        <v>2.583625E-3</v>
      </c>
      <c r="Z84" s="54">
        <v>3.200507E-3</v>
      </c>
      <c r="AA84" s="54">
        <v>4.7204719999999999E-3</v>
      </c>
      <c r="AB84" s="54">
        <v>3.6572319999999998E-3</v>
      </c>
      <c r="AC84" s="54">
        <v>2.9709279999999999E-3</v>
      </c>
      <c r="AD84" s="54">
        <v>4.4618799999999997E-3</v>
      </c>
      <c r="AE84" s="54">
        <v>5.8837780000000001E-3</v>
      </c>
      <c r="AF84" s="54">
        <v>3.9323609999999997E-3</v>
      </c>
      <c r="AG84" s="54">
        <v>1.8891649999999999E-3</v>
      </c>
      <c r="AH84" s="54">
        <v>1.2924367000000001E-2</v>
      </c>
      <c r="AI84" s="54">
        <v>3.5252579999999999E-3</v>
      </c>
      <c r="AJ84" s="54">
        <v>3.139612E-3</v>
      </c>
      <c r="AK84" s="54">
        <v>3.9077269999999997E-3</v>
      </c>
      <c r="AL84" s="54">
        <v>2.755263E-3</v>
      </c>
      <c r="AM84" s="54">
        <v>3.489439E-3</v>
      </c>
      <c r="AN84" s="54">
        <v>5.037321E-3</v>
      </c>
      <c r="AO84" s="54">
        <v>3.9773719999999999E-3</v>
      </c>
      <c r="AP84" s="54">
        <v>3.630678E-3</v>
      </c>
      <c r="AQ84" s="54">
        <v>4.7929239999999996E-3</v>
      </c>
      <c r="AR84" s="54">
        <v>3.6892940000000001E-3</v>
      </c>
      <c r="AS84" s="54">
        <v>2.520946E-3</v>
      </c>
      <c r="AT84" s="54">
        <v>4.6032429999999999E-3</v>
      </c>
      <c r="AU84" s="54">
        <v>8.2110580000000002E-3</v>
      </c>
      <c r="AV84" s="54">
        <v>3.4676490000000002E-3</v>
      </c>
      <c r="AW84" s="54">
        <v>3.5816379999999998E-3</v>
      </c>
      <c r="AX84" s="54">
        <v>3.327263E-3</v>
      </c>
      <c r="AY84" s="54">
        <v>4.8430950000000004E-3</v>
      </c>
      <c r="AZ84" s="54">
        <v>3.9160890000000002E-3</v>
      </c>
      <c r="BA84" s="54">
        <v>5.314409E-3</v>
      </c>
      <c r="BB84" s="54">
        <v>3.629579E-3</v>
      </c>
      <c r="BC84" s="54">
        <v>4.4065720000000001E-3</v>
      </c>
      <c r="BD84" s="54">
        <v>4.9513150000000004E-3</v>
      </c>
      <c r="BE84" s="54">
        <v>3.4351E-3</v>
      </c>
      <c r="BF84" s="54">
        <v>3.6345710000000001E-3</v>
      </c>
      <c r="BG84" s="54">
        <v>4.0405290000000002E-3</v>
      </c>
      <c r="BH84" s="54">
        <v>3.089507E-3</v>
      </c>
      <c r="BI84" s="54">
        <v>4.282012E-3</v>
      </c>
      <c r="BJ84" s="54">
        <v>3.5805630000000001E-3</v>
      </c>
      <c r="BK84" s="54">
        <v>5.5282179999999997E-3</v>
      </c>
      <c r="BL84" s="54">
        <v>3.5713310000000001E-3</v>
      </c>
      <c r="BM84" s="54">
        <v>3.0736180000000002E-3</v>
      </c>
      <c r="BN84" s="54">
        <v>2.895721E-3</v>
      </c>
      <c r="BO84" s="54">
        <v>3.2573139999999999E-3</v>
      </c>
      <c r="BP84" s="54">
        <v>3.3514180000000001E-3</v>
      </c>
    </row>
    <row r="85" spans="1:68" x14ac:dyDescent="0.2">
      <c r="A85" s="54">
        <v>36.703910614999998</v>
      </c>
      <c r="B85" s="54">
        <v>3.6984629999999999E-3</v>
      </c>
      <c r="C85" s="54">
        <v>4.6619039999999997E-3</v>
      </c>
      <c r="D85" s="54">
        <v>3.8661920000000001E-3</v>
      </c>
      <c r="E85" s="54">
        <v>4.4163819999999999E-3</v>
      </c>
      <c r="F85" s="54">
        <v>4.9944849999999999E-3</v>
      </c>
      <c r="G85" s="54">
        <v>9.9025520000000002E-3</v>
      </c>
      <c r="H85" s="54">
        <v>2.8283359999999999E-3</v>
      </c>
      <c r="I85" s="54">
        <v>3.729624E-3</v>
      </c>
      <c r="J85" s="54">
        <v>9.7763320000000004E-3</v>
      </c>
      <c r="K85" s="54">
        <v>3.345542E-3</v>
      </c>
      <c r="L85" s="54">
        <v>3.8735340000000001E-3</v>
      </c>
      <c r="M85" s="54">
        <v>3.6013730000000002E-3</v>
      </c>
      <c r="N85" s="54">
        <v>7.0128880000000001E-3</v>
      </c>
      <c r="O85" s="54">
        <v>3.729231E-3</v>
      </c>
      <c r="P85" s="54">
        <v>2.2717129999999999E-3</v>
      </c>
      <c r="Q85" s="54">
        <v>3.5683099999999999E-3</v>
      </c>
      <c r="R85" s="54">
        <v>3.3354299999999999E-3</v>
      </c>
      <c r="S85" s="54">
        <v>3.1051830000000001E-3</v>
      </c>
      <c r="T85" s="54">
        <v>6.0444269999999998E-3</v>
      </c>
      <c r="U85" s="54">
        <v>2.2507030000000002E-3</v>
      </c>
      <c r="V85" s="54">
        <v>3.6895629999999999E-3</v>
      </c>
      <c r="W85" s="54">
        <v>3.3900800000000002E-3</v>
      </c>
      <c r="X85" s="54">
        <v>3.7372260000000002E-3</v>
      </c>
      <c r="Y85" s="54">
        <v>2.6706949999999998E-3</v>
      </c>
      <c r="Z85" s="54">
        <v>3.1364650000000002E-3</v>
      </c>
      <c r="AA85" s="54">
        <v>4.3867150000000002E-3</v>
      </c>
      <c r="AB85" s="54">
        <v>3.4722590000000001E-3</v>
      </c>
      <c r="AC85" s="54">
        <v>3.1322350000000001E-3</v>
      </c>
      <c r="AD85" s="54">
        <v>3.8938499999999999E-3</v>
      </c>
      <c r="AE85" s="54">
        <v>5.7287960000000004E-3</v>
      </c>
      <c r="AF85" s="54">
        <v>3.5407279999999999E-3</v>
      </c>
      <c r="AG85" s="54">
        <v>2.1186389999999999E-3</v>
      </c>
      <c r="AH85" s="54">
        <v>1.3558198E-2</v>
      </c>
      <c r="AI85" s="54">
        <v>3.5527639999999999E-3</v>
      </c>
      <c r="AJ85" s="54">
        <v>2.952475E-3</v>
      </c>
      <c r="AK85" s="54">
        <v>3.7235789999999999E-3</v>
      </c>
      <c r="AL85" s="54">
        <v>2.6631559999999999E-3</v>
      </c>
      <c r="AM85" s="54">
        <v>3.5239020000000002E-3</v>
      </c>
      <c r="AN85" s="54">
        <v>4.6221489999999999E-3</v>
      </c>
      <c r="AO85" s="54">
        <v>4.2183489999999997E-3</v>
      </c>
      <c r="AP85" s="54">
        <v>3.5153150000000002E-3</v>
      </c>
      <c r="AQ85" s="54">
        <v>4.4089079999999996E-3</v>
      </c>
      <c r="AR85" s="54">
        <v>3.8653590000000001E-3</v>
      </c>
      <c r="AS85" s="54">
        <v>2.6292109999999998E-3</v>
      </c>
      <c r="AT85" s="54">
        <v>4.5332619999999997E-3</v>
      </c>
      <c r="AU85" s="54">
        <v>7.7752840000000004E-3</v>
      </c>
      <c r="AV85" s="54">
        <v>3.1340700000000001E-3</v>
      </c>
      <c r="AW85" s="54">
        <v>3.51717E-3</v>
      </c>
      <c r="AX85" s="54">
        <v>2.7679710000000001E-3</v>
      </c>
      <c r="AY85" s="54">
        <v>4.6966710000000004E-3</v>
      </c>
      <c r="AZ85" s="54">
        <v>3.9294680000000002E-3</v>
      </c>
      <c r="BA85" s="54">
        <v>4.8362989999999996E-3</v>
      </c>
      <c r="BB85" s="54">
        <v>3.5694329999999999E-3</v>
      </c>
      <c r="BC85" s="54">
        <v>4.2581320000000004E-3</v>
      </c>
      <c r="BD85" s="54">
        <v>4.9246719999999997E-3</v>
      </c>
      <c r="BE85" s="54">
        <v>3.3370299999999999E-3</v>
      </c>
      <c r="BF85" s="54">
        <v>3.7734829999999998E-3</v>
      </c>
      <c r="BG85" s="54">
        <v>3.8707759999999998E-3</v>
      </c>
      <c r="BH85" s="54">
        <v>2.9543310000000001E-3</v>
      </c>
      <c r="BI85" s="54">
        <v>4.0766040000000002E-3</v>
      </c>
      <c r="BJ85" s="54">
        <v>3.6672010000000001E-3</v>
      </c>
      <c r="BK85" s="54">
        <v>6.077748E-3</v>
      </c>
      <c r="BL85" s="54">
        <v>3.429185E-3</v>
      </c>
      <c r="BM85" s="54">
        <v>3.0294340000000001E-3</v>
      </c>
      <c r="BN85" s="54">
        <v>2.9521550000000001E-3</v>
      </c>
      <c r="BO85" s="54">
        <v>2.976107E-3</v>
      </c>
      <c r="BP85" s="54">
        <v>3.388004E-3</v>
      </c>
    </row>
    <row r="86" spans="1:68" x14ac:dyDescent="0.2">
      <c r="A86" s="54">
        <v>37.709497206999998</v>
      </c>
      <c r="B86" s="54">
        <v>3.7276169999999999E-3</v>
      </c>
      <c r="C86" s="54">
        <v>4.4593499999999999E-3</v>
      </c>
      <c r="D86" s="54">
        <v>3.6259719999999999E-3</v>
      </c>
      <c r="E86" s="54">
        <v>4.505495E-3</v>
      </c>
      <c r="F86" s="54">
        <v>5.0327009999999997E-3</v>
      </c>
      <c r="G86" s="54">
        <v>7.5198909999999999E-3</v>
      </c>
      <c r="H86" s="54">
        <v>2.6050119999999999E-3</v>
      </c>
      <c r="I86" s="54">
        <v>3.6017620000000001E-3</v>
      </c>
      <c r="J86" s="54">
        <v>1.0044999000000001E-2</v>
      </c>
      <c r="K86" s="54">
        <v>3.605905E-3</v>
      </c>
      <c r="L86" s="54">
        <v>3.9979450000000001E-3</v>
      </c>
      <c r="M86" s="54">
        <v>3.185504E-3</v>
      </c>
      <c r="N86" s="54">
        <v>6.5500869999999996E-3</v>
      </c>
      <c r="O86" s="54">
        <v>3.4426890000000001E-3</v>
      </c>
      <c r="P86" s="54">
        <v>2.12495E-3</v>
      </c>
      <c r="Q86" s="54">
        <v>3.6679550000000001E-3</v>
      </c>
      <c r="R86" s="54">
        <v>3.398412E-3</v>
      </c>
      <c r="S86" s="54">
        <v>2.7303560000000002E-3</v>
      </c>
      <c r="T86" s="54">
        <v>6.3577870000000002E-3</v>
      </c>
      <c r="U86" s="54">
        <v>2.326224E-3</v>
      </c>
      <c r="V86" s="54">
        <v>3.5831539999999999E-3</v>
      </c>
      <c r="W86" s="54">
        <v>3.3889409999999999E-3</v>
      </c>
      <c r="X86" s="54">
        <v>3.4618919999999998E-3</v>
      </c>
      <c r="Y86" s="54">
        <v>2.4186260000000001E-3</v>
      </c>
      <c r="Z86" s="54">
        <v>3.1557099999999999E-3</v>
      </c>
      <c r="AA86" s="54">
        <v>3.9960890000000004E-3</v>
      </c>
      <c r="AB86" s="54">
        <v>3.420326E-3</v>
      </c>
      <c r="AC86" s="54">
        <v>3.0369939999999999E-3</v>
      </c>
      <c r="AD86" s="54">
        <v>3.720681E-3</v>
      </c>
      <c r="AE86" s="54">
        <v>5.5201549999999997E-3</v>
      </c>
      <c r="AF86" s="54">
        <v>3.6402320000000002E-3</v>
      </c>
      <c r="AG86" s="54">
        <v>1.7727649999999999E-3</v>
      </c>
      <c r="AH86" s="54">
        <v>1.2795674E-2</v>
      </c>
      <c r="AI86" s="54">
        <v>3.3922869999999999E-3</v>
      </c>
      <c r="AJ86" s="54">
        <v>2.579015E-3</v>
      </c>
      <c r="AK86" s="54">
        <v>3.3520479999999998E-3</v>
      </c>
      <c r="AL86" s="54">
        <v>2.702912E-3</v>
      </c>
      <c r="AM86" s="54">
        <v>3.4736670000000002E-3</v>
      </c>
      <c r="AN86" s="54">
        <v>4.3626819999999997E-3</v>
      </c>
      <c r="AO86" s="54">
        <v>3.8987829999999998E-3</v>
      </c>
      <c r="AP86" s="54">
        <v>3.4335609999999999E-3</v>
      </c>
      <c r="AQ86" s="54">
        <v>4.4047619999999996E-3</v>
      </c>
      <c r="AR86" s="54">
        <v>4.161339E-3</v>
      </c>
      <c r="AS86" s="54">
        <v>2.5160299999999998E-3</v>
      </c>
      <c r="AT86" s="54">
        <v>3.9773129999999997E-3</v>
      </c>
      <c r="AU86" s="54">
        <v>7.5916600000000001E-3</v>
      </c>
      <c r="AV86" s="54">
        <v>3.3348850000000001E-3</v>
      </c>
      <c r="AW86" s="54">
        <v>3.4635159999999998E-3</v>
      </c>
      <c r="AX86" s="54">
        <v>2.8629189999999998E-3</v>
      </c>
      <c r="AY86" s="54">
        <v>4.5464640000000001E-3</v>
      </c>
      <c r="AZ86" s="54">
        <v>3.4505650000000001E-3</v>
      </c>
      <c r="BA86" s="54">
        <v>4.9923880000000004E-3</v>
      </c>
      <c r="BB86" s="54">
        <v>3.6336319999999999E-3</v>
      </c>
      <c r="BC86" s="54">
        <v>3.964792E-3</v>
      </c>
      <c r="BD86" s="54">
        <v>4.8814419999999997E-3</v>
      </c>
      <c r="BE86" s="54">
        <v>3.432811E-3</v>
      </c>
      <c r="BF86" s="54">
        <v>3.644029E-3</v>
      </c>
      <c r="BG86" s="54">
        <v>3.665962E-3</v>
      </c>
      <c r="BH86" s="54">
        <v>3.0317769999999998E-3</v>
      </c>
      <c r="BI86" s="54">
        <v>3.8606690000000002E-3</v>
      </c>
      <c r="BJ86" s="54">
        <v>3.427477E-3</v>
      </c>
      <c r="BK86" s="54">
        <v>6.9246760000000003E-3</v>
      </c>
      <c r="BL86" s="54">
        <v>3.2993710000000002E-3</v>
      </c>
      <c r="BM86" s="54">
        <v>3.0902350000000002E-3</v>
      </c>
      <c r="BN86" s="54">
        <v>2.7372870000000001E-3</v>
      </c>
      <c r="BO86" s="54">
        <v>2.9228499999999998E-3</v>
      </c>
      <c r="BP86" s="54">
        <v>3.241435E-3</v>
      </c>
    </row>
    <row r="87" spans="1:68" x14ac:dyDescent="0.2">
      <c r="A87" s="54">
        <v>38.715083798999999</v>
      </c>
      <c r="B87" s="54">
        <v>3.8448240000000002E-3</v>
      </c>
      <c r="C87" s="54">
        <v>4.3576470000000001E-3</v>
      </c>
      <c r="D87" s="54">
        <v>3.5038130000000002E-3</v>
      </c>
      <c r="E87" s="54">
        <v>4.5563239999999996E-3</v>
      </c>
      <c r="F87" s="54">
        <v>5.0439730000000002E-3</v>
      </c>
      <c r="G87" s="54">
        <v>5.9021220000000001E-3</v>
      </c>
      <c r="H87" s="54">
        <v>2.589905E-3</v>
      </c>
      <c r="I87" s="54">
        <v>3.6295479999999998E-3</v>
      </c>
      <c r="J87" s="54">
        <v>1.0624771999999999E-2</v>
      </c>
      <c r="K87" s="54">
        <v>3.2370260000000001E-3</v>
      </c>
      <c r="L87" s="54">
        <v>4.0180750000000003E-3</v>
      </c>
      <c r="M87" s="54">
        <v>3.6234610000000001E-3</v>
      </c>
      <c r="N87" s="54">
        <v>5.7045189999999999E-3</v>
      </c>
      <c r="O87" s="54">
        <v>3.2021189999999998E-3</v>
      </c>
      <c r="P87" s="54">
        <v>1.726923E-3</v>
      </c>
      <c r="Q87" s="54">
        <v>4.069029E-3</v>
      </c>
      <c r="R87" s="54">
        <v>3.4561510000000002E-3</v>
      </c>
      <c r="S87" s="54">
        <v>2.5901769999999999E-3</v>
      </c>
      <c r="T87" s="54">
        <v>6.0910519999999996E-3</v>
      </c>
      <c r="U87" s="54">
        <v>2.4134769999999998E-3</v>
      </c>
      <c r="V87" s="54">
        <v>3.5635269999999999E-3</v>
      </c>
      <c r="W87" s="54">
        <v>3.5148359999999999E-3</v>
      </c>
      <c r="X87" s="54">
        <v>3.2240300000000001E-3</v>
      </c>
      <c r="Y87" s="54">
        <v>2.5113539999999999E-3</v>
      </c>
      <c r="Z87" s="54">
        <v>3.1967979999999998E-3</v>
      </c>
      <c r="AA87" s="54">
        <v>3.8012020000000001E-3</v>
      </c>
      <c r="AB87" s="54">
        <v>3.2855580000000001E-3</v>
      </c>
      <c r="AC87" s="54">
        <v>3.228187E-3</v>
      </c>
      <c r="AD87" s="54">
        <v>3.8440050000000002E-3</v>
      </c>
      <c r="AE87" s="54">
        <v>5.2576510000000003E-3</v>
      </c>
      <c r="AF87" s="54">
        <v>3.7843030000000001E-3</v>
      </c>
      <c r="AG87" s="54">
        <v>1.905363E-3</v>
      </c>
      <c r="AH87" s="54">
        <v>1.0207433E-2</v>
      </c>
      <c r="AI87" s="54">
        <v>3.2765210000000001E-3</v>
      </c>
      <c r="AJ87" s="54">
        <v>2.523721E-3</v>
      </c>
      <c r="AK87" s="54">
        <v>3.0196239999999998E-3</v>
      </c>
      <c r="AL87" s="54">
        <v>2.790023E-3</v>
      </c>
      <c r="AM87" s="54">
        <v>3.4415840000000001E-3</v>
      </c>
      <c r="AN87" s="54">
        <v>4.455545E-3</v>
      </c>
      <c r="AO87" s="54">
        <v>3.9521230000000001E-3</v>
      </c>
      <c r="AP87" s="54">
        <v>3.2137440000000001E-3</v>
      </c>
      <c r="AQ87" s="54">
        <v>4.6508280000000001E-3</v>
      </c>
      <c r="AR87" s="54">
        <v>4.3037279999999997E-3</v>
      </c>
      <c r="AS87" s="54">
        <v>2.327918E-3</v>
      </c>
      <c r="AT87" s="54">
        <v>3.7107680000000001E-3</v>
      </c>
      <c r="AU87" s="54">
        <v>7.3565260000000004E-3</v>
      </c>
      <c r="AV87" s="54">
        <v>3.5118889999999998E-3</v>
      </c>
      <c r="AW87" s="54">
        <v>3.631595E-3</v>
      </c>
      <c r="AX87" s="54">
        <v>2.7853000000000001E-3</v>
      </c>
      <c r="AY87" s="54">
        <v>4.1293420000000003E-3</v>
      </c>
      <c r="AZ87" s="54">
        <v>3.0670210000000001E-3</v>
      </c>
      <c r="BA87" s="54">
        <v>5.0763639999999999E-3</v>
      </c>
      <c r="BB87" s="54">
        <v>3.5987879999999999E-3</v>
      </c>
      <c r="BC87" s="54">
        <v>3.5714980000000002E-3</v>
      </c>
      <c r="BD87" s="54">
        <v>4.5859020000000002E-3</v>
      </c>
      <c r="BE87" s="54">
        <v>2.9231560000000001E-3</v>
      </c>
      <c r="BF87" s="54">
        <v>3.6171010000000002E-3</v>
      </c>
      <c r="BG87" s="54">
        <v>3.9927060000000004E-3</v>
      </c>
      <c r="BH87" s="54">
        <v>2.9437019999999999E-3</v>
      </c>
      <c r="BI87" s="54">
        <v>3.7821280000000001E-3</v>
      </c>
      <c r="BJ87" s="54">
        <v>3.5647470000000001E-3</v>
      </c>
      <c r="BK87" s="54">
        <v>6.231197E-3</v>
      </c>
      <c r="BL87" s="54">
        <v>3.3885080000000001E-3</v>
      </c>
      <c r="BM87" s="54">
        <v>3.1568149999999999E-3</v>
      </c>
      <c r="BN87" s="54">
        <v>2.8142559999999998E-3</v>
      </c>
      <c r="BO87" s="54">
        <v>2.7975859999999999E-3</v>
      </c>
      <c r="BP87" s="54">
        <v>3.3350070000000001E-3</v>
      </c>
    </row>
    <row r="88" spans="1:68" x14ac:dyDescent="0.2">
      <c r="A88" s="54">
        <v>39.720670390999999</v>
      </c>
      <c r="B88" s="54">
        <v>3.7270620000000002E-3</v>
      </c>
      <c r="C88" s="54">
        <v>4.1815860000000002E-3</v>
      </c>
      <c r="D88" s="54">
        <v>3.9352500000000004E-3</v>
      </c>
      <c r="E88" s="54">
        <v>4.6286779999999998E-3</v>
      </c>
      <c r="F88" s="54">
        <v>4.6981030000000003E-3</v>
      </c>
      <c r="G88" s="54">
        <v>4.5859439999999998E-3</v>
      </c>
      <c r="H88" s="54">
        <v>2.2210200000000002E-3</v>
      </c>
      <c r="I88" s="54">
        <v>3.6838040000000002E-3</v>
      </c>
      <c r="J88" s="54">
        <v>1.104158E-2</v>
      </c>
      <c r="K88" s="54">
        <v>3.240859E-3</v>
      </c>
      <c r="L88" s="54">
        <v>3.9836189999999999E-3</v>
      </c>
      <c r="M88" s="54">
        <v>3.327665E-3</v>
      </c>
      <c r="N88" s="54">
        <v>5.5858430000000001E-3</v>
      </c>
      <c r="O88" s="54">
        <v>2.8782119999999998E-3</v>
      </c>
      <c r="P88" s="54">
        <v>1.460338E-3</v>
      </c>
      <c r="Q88" s="54">
        <v>3.7708440000000002E-3</v>
      </c>
      <c r="R88" s="54">
        <v>3.107964E-3</v>
      </c>
      <c r="S88" s="54">
        <v>2.3970770000000001E-3</v>
      </c>
      <c r="T88" s="54">
        <v>6.2014150000000001E-3</v>
      </c>
      <c r="U88" s="54">
        <v>2.3312889999999998E-3</v>
      </c>
      <c r="V88" s="54">
        <v>3.4393399999999999E-3</v>
      </c>
      <c r="W88" s="54">
        <v>3.5235980000000002E-3</v>
      </c>
      <c r="X88" s="54">
        <v>3.209469E-3</v>
      </c>
      <c r="Y88" s="54">
        <v>2.5203560000000001E-3</v>
      </c>
      <c r="Z88" s="54">
        <v>3.2585349999999999E-3</v>
      </c>
      <c r="AA88" s="54">
        <v>3.9358730000000003E-3</v>
      </c>
      <c r="AB88" s="54">
        <v>3.6324370000000001E-3</v>
      </c>
      <c r="AC88" s="54">
        <v>2.9156609999999999E-3</v>
      </c>
      <c r="AD88" s="54">
        <v>3.8106960000000001E-3</v>
      </c>
      <c r="AE88" s="54">
        <v>5.4104410000000002E-3</v>
      </c>
      <c r="AF88" s="54">
        <v>3.7005409999999999E-3</v>
      </c>
      <c r="AG88" s="54">
        <v>1.8368099999999999E-3</v>
      </c>
      <c r="AH88" s="54">
        <v>8.8881240000000007E-3</v>
      </c>
      <c r="AI88" s="54">
        <v>3.3425400000000002E-3</v>
      </c>
      <c r="AJ88" s="54">
        <v>2.456569E-3</v>
      </c>
      <c r="AK88" s="54">
        <v>2.6997309999999999E-3</v>
      </c>
      <c r="AL88" s="54">
        <v>2.4935560000000001E-3</v>
      </c>
      <c r="AM88" s="54">
        <v>3.5358920000000001E-3</v>
      </c>
      <c r="AN88" s="54">
        <v>4.4717990000000003E-3</v>
      </c>
      <c r="AO88" s="54">
        <v>3.8361279999999998E-3</v>
      </c>
      <c r="AP88" s="54">
        <v>3.1380129999999998E-3</v>
      </c>
      <c r="AQ88" s="54">
        <v>4.3499430000000002E-3</v>
      </c>
      <c r="AR88" s="54">
        <v>4.233133E-3</v>
      </c>
      <c r="AS88" s="54">
        <v>2.2740210000000002E-3</v>
      </c>
      <c r="AT88" s="54">
        <v>3.6758009999999998E-3</v>
      </c>
      <c r="AU88" s="54">
        <v>6.8246560000000001E-3</v>
      </c>
      <c r="AV88" s="54">
        <v>3.0463180000000001E-3</v>
      </c>
      <c r="AW88" s="54">
        <v>3.5490700000000001E-3</v>
      </c>
      <c r="AX88" s="54">
        <v>2.6429689999999998E-3</v>
      </c>
      <c r="AY88" s="54">
        <v>3.612536E-3</v>
      </c>
      <c r="AZ88" s="54">
        <v>3.09327E-3</v>
      </c>
      <c r="BA88" s="54">
        <v>4.6422939999999999E-3</v>
      </c>
      <c r="BB88" s="54">
        <v>3.549127E-3</v>
      </c>
      <c r="BC88" s="54">
        <v>3.182317E-3</v>
      </c>
      <c r="BD88" s="54">
        <v>4.1785770000000002E-3</v>
      </c>
      <c r="BE88" s="54">
        <v>3.22456E-3</v>
      </c>
      <c r="BF88" s="54">
        <v>3.8010159999999999E-3</v>
      </c>
      <c r="BG88" s="54">
        <v>4.0516550000000004E-3</v>
      </c>
      <c r="BH88" s="54">
        <v>2.9844030000000001E-3</v>
      </c>
      <c r="BI88" s="54">
        <v>3.6830740000000002E-3</v>
      </c>
      <c r="BJ88" s="54">
        <v>3.4765360000000001E-3</v>
      </c>
      <c r="BK88" s="54">
        <v>5.859543E-3</v>
      </c>
      <c r="BL88" s="54">
        <v>3.0691709999999999E-3</v>
      </c>
      <c r="BM88" s="54">
        <v>2.9983829999999999E-3</v>
      </c>
      <c r="BN88" s="54">
        <v>2.6560899999999998E-3</v>
      </c>
      <c r="BO88" s="54">
        <v>2.5737910000000002E-3</v>
      </c>
      <c r="BP88" s="54">
        <v>3.2959809999999999E-3</v>
      </c>
    </row>
    <row r="89" spans="1:68" x14ac:dyDescent="0.2">
      <c r="A89" s="54">
        <v>40.726256982999999</v>
      </c>
      <c r="B89" s="54">
        <v>3.5966679999999999E-3</v>
      </c>
      <c r="C89" s="54">
        <v>4.0179009999999999E-3</v>
      </c>
      <c r="D89" s="54">
        <v>4.352837E-3</v>
      </c>
      <c r="E89" s="54">
        <v>5.038407E-3</v>
      </c>
      <c r="F89" s="54">
        <v>4.3230070000000002E-3</v>
      </c>
      <c r="G89" s="54">
        <v>3.822167E-3</v>
      </c>
      <c r="H89" s="54">
        <v>2.1034790000000001E-3</v>
      </c>
      <c r="I89" s="54">
        <v>3.6161800000000001E-3</v>
      </c>
      <c r="J89" s="54">
        <v>1.1590013E-2</v>
      </c>
      <c r="K89" s="54">
        <v>2.770883E-3</v>
      </c>
      <c r="L89" s="54">
        <v>3.9803440000000002E-3</v>
      </c>
      <c r="M89" s="54">
        <v>2.6988200000000002E-3</v>
      </c>
      <c r="N89" s="54">
        <v>5.7744989999999998E-3</v>
      </c>
      <c r="O89" s="54">
        <v>2.6664319999999998E-3</v>
      </c>
      <c r="P89" s="54">
        <v>1.4094369999999999E-3</v>
      </c>
      <c r="Q89" s="54">
        <v>3.4382409999999999E-3</v>
      </c>
      <c r="R89" s="54">
        <v>3.2638340000000002E-3</v>
      </c>
      <c r="S89" s="54">
        <v>2.1617899999999998E-3</v>
      </c>
      <c r="T89" s="54">
        <v>5.8485500000000001E-3</v>
      </c>
      <c r="U89" s="54">
        <v>2.1898270000000001E-3</v>
      </c>
      <c r="V89" s="54">
        <v>3.3918429999999999E-3</v>
      </c>
      <c r="W89" s="54">
        <v>3.3021230000000001E-3</v>
      </c>
      <c r="X89" s="54">
        <v>3.1768740000000001E-3</v>
      </c>
      <c r="Y89" s="54">
        <v>2.3398960000000002E-3</v>
      </c>
      <c r="Z89" s="54">
        <v>3.224523E-3</v>
      </c>
      <c r="AA89" s="54">
        <v>3.7115199999999998E-3</v>
      </c>
      <c r="AB89" s="54">
        <v>3.3774159999999998E-3</v>
      </c>
      <c r="AC89" s="54">
        <v>2.9059279999999999E-3</v>
      </c>
      <c r="AD89" s="54">
        <v>3.8734329999999999E-3</v>
      </c>
      <c r="AE89" s="54">
        <v>5.9187600000000003E-3</v>
      </c>
      <c r="AF89" s="54">
        <v>3.5533180000000002E-3</v>
      </c>
      <c r="AG89" s="54">
        <v>1.7946539999999999E-3</v>
      </c>
      <c r="AH89" s="54">
        <v>7.8707699999999992E-3</v>
      </c>
      <c r="AI89" s="54">
        <v>3.4417459999999999E-3</v>
      </c>
      <c r="AJ89" s="54">
        <v>2.359561E-3</v>
      </c>
      <c r="AK89" s="54">
        <v>2.4661840000000002E-3</v>
      </c>
      <c r="AL89" s="54">
        <v>2.788081E-3</v>
      </c>
      <c r="AM89" s="54">
        <v>3.2950840000000002E-3</v>
      </c>
      <c r="AN89" s="54">
        <v>3.879277E-3</v>
      </c>
      <c r="AO89" s="54">
        <v>3.3455759999999998E-3</v>
      </c>
      <c r="AP89" s="54">
        <v>3.0081560000000001E-3</v>
      </c>
      <c r="AQ89" s="54">
        <v>4.4224219999999996E-3</v>
      </c>
      <c r="AR89" s="54">
        <v>4.5162329999999997E-3</v>
      </c>
      <c r="AS89" s="54">
        <v>2.4133969999999999E-3</v>
      </c>
      <c r="AT89" s="54">
        <v>3.9538719999999998E-3</v>
      </c>
      <c r="AU89" s="54">
        <v>6.2543859999999998E-3</v>
      </c>
      <c r="AV89" s="54">
        <v>3.0672709999999999E-3</v>
      </c>
      <c r="AW89" s="54">
        <v>3.0365000000000001E-3</v>
      </c>
      <c r="AX89" s="54">
        <v>2.6271609999999998E-3</v>
      </c>
      <c r="AY89" s="54">
        <v>3.1962850000000001E-3</v>
      </c>
      <c r="AZ89" s="54">
        <v>3.1928249999999998E-3</v>
      </c>
      <c r="BA89" s="54">
        <v>4.3888429999999999E-3</v>
      </c>
      <c r="BB89" s="54">
        <v>3.458437E-3</v>
      </c>
      <c r="BC89" s="54">
        <v>2.9797539999999998E-3</v>
      </c>
      <c r="BD89" s="54">
        <v>3.8720080000000001E-3</v>
      </c>
      <c r="BE89" s="54">
        <v>3.1480140000000002E-3</v>
      </c>
      <c r="BF89" s="54">
        <v>3.7146570000000001E-3</v>
      </c>
      <c r="BG89" s="54">
        <v>3.679697E-3</v>
      </c>
      <c r="BH89" s="54">
        <v>2.9012339999999999E-3</v>
      </c>
      <c r="BI89" s="54">
        <v>3.4901709999999998E-3</v>
      </c>
      <c r="BJ89" s="54">
        <v>3.1737509999999998E-3</v>
      </c>
      <c r="BK89" s="54">
        <v>4.7578849999999999E-3</v>
      </c>
      <c r="BL89" s="54">
        <v>3.2638879999999999E-3</v>
      </c>
      <c r="BM89" s="54">
        <v>2.8715450000000001E-3</v>
      </c>
      <c r="BN89" s="54">
        <v>2.7512999999999999E-3</v>
      </c>
      <c r="BO89" s="54">
        <v>2.2873809999999998E-3</v>
      </c>
      <c r="BP89" s="54">
        <v>3.1021550000000001E-3</v>
      </c>
    </row>
    <row r="90" spans="1:68" x14ac:dyDescent="0.2">
      <c r="A90" s="54">
        <v>41.731843574999999</v>
      </c>
      <c r="B90" s="54">
        <v>3.400349E-3</v>
      </c>
      <c r="C90" s="54">
        <v>3.84798E-3</v>
      </c>
      <c r="D90" s="54">
        <v>4.6384649999999996E-3</v>
      </c>
      <c r="E90" s="54">
        <v>5.1659970000000003E-3</v>
      </c>
      <c r="F90" s="54">
        <v>4.0004050000000003E-3</v>
      </c>
      <c r="G90" s="54">
        <v>3.4824890000000001E-3</v>
      </c>
      <c r="H90" s="54">
        <v>2.0869180000000001E-3</v>
      </c>
      <c r="I90" s="54">
        <v>3.471666E-3</v>
      </c>
      <c r="J90" s="54">
        <v>1.2012548E-2</v>
      </c>
      <c r="K90" s="54">
        <v>3.1462199999999999E-3</v>
      </c>
      <c r="L90" s="54">
        <v>4.0287880000000002E-3</v>
      </c>
      <c r="M90" s="54">
        <v>2.8577559999999999E-3</v>
      </c>
      <c r="N90" s="54">
        <v>5.138765E-3</v>
      </c>
      <c r="O90" s="54">
        <v>2.5863639999999999E-3</v>
      </c>
      <c r="P90" s="54">
        <v>1.5270170000000001E-3</v>
      </c>
      <c r="Q90" s="54">
        <v>3.1862090000000002E-3</v>
      </c>
      <c r="R90" s="54">
        <v>3.3418649999999999E-3</v>
      </c>
      <c r="S90" s="54">
        <v>2.128586E-3</v>
      </c>
      <c r="T90" s="54">
        <v>5.7360199999999997E-3</v>
      </c>
      <c r="U90" s="54">
        <v>2.114618E-3</v>
      </c>
      <c r="V90" s="54">
        <v>3.190633E-3</v>
      </c>
      <c r="W90" s="54">
        <v>3.1058180000000002E-3</v>
      </c>
      <c r="X90" s="54">
        <v>2.9004809999999999E-3</v>
      </c>
      <c r="Y90" s="54">
        <v>2.3227249999999999E-3</v>
      </c>
      <c r="Z90" s="54">
        <v>3.2597580000000002E-3</v>
      </c>
      <c r="AA90" s="54">
        <v>3.375135E-3</v>
      </c>
      <c r="AB90" s="54">
        <v>3.0953019999999999E-3</v>
      </c>
      <c r="AC90" s="54">
        <v>3.2624780000000001E-3</v>
      </c>
      <c r="AD90" s="54">
        <v>3.6028890000000002E-3</v>
      </c>
      <c r="AE90" s="54">
        <v>6.0159999999999996E-3</v>
      </c>
      <c r="AF90" s="54">
        <v>3.4806889999999999E-3</v>
      </c>
      <c r="AG90" s="54">
        <v>1.7507009999999999E-3</v>
      </c>
      <c r="AH90" s="54">
        <v>5.9804799999999998E-3</v>
      </c>
      <c r="AI90" s="54">
        <v>3.3767419999999999E-3</v>
      </c>
      <c r="AJ90" s="54">
        <v>2.2345500000000001E-3</v>
      </c>
      <c r="AK90" s="54">
        <v>2.5202890000000002E-3</v>
      </c>
      <c r="AL90" s="54">
        <v>2.5932780000000001E-3</v>
      </c>
      <c r="AM90" s="54">
        <v>3.5379489999999999E-3</v>
      </c>
      <c r="AN90" s="54">
        <v>3.3430999999999999E-3</v>
      </c>
      <c r="AO90" s="54">
        <v>3.3436809999999998E-3</v>
      </c>
      <c r="AP90" s="54">
        <v>2.8856530000000002E-3</v>
      </c>
      <c r="AQ90" s="54">
        <v>4.478101E-3</v>
      </c>
      <c r="AR90" s="54">
        <v>4.0640140000000003E-3</v>
      </c>
      <c r="AS90" s="54">
        <v>2.3379799999999999E-3</v>
      </c>
      <c r="AT90" s="54">
        <v>4.3195270000000001E-3</v>
      </c>
      <c r="AU90" s="54">
        <v>5.594038E-3</v>
      </c>
      <c r="AV90" s="54">
        <v>3.4139779999999998E-3</v>
      </c>
      <c r="AW90" s="54">
        <v>2.846295E-3</v>
      </c>
      <c r="AX90" s="54">
        <v>2.2427860000000001E-3</v>
      </c>
      <c r="AY90" s="54">
        <v>3.1180309999999998E-3</v>
      </c>
      <c r="AZ90" s="54">
        <v>2.8817399999999998E-3</v>
      </c>
      <c r="BA90" s="54">
        <v>4.464343E-3</v>
      </c>
      <c r="BB90" s="54">
        <v>3.5308409999999998E-3</v>
      </c>
      <c r="BC90" s="54">
        <v>2.837769E-3</v>
      </c>
      <c r="BD90" s="54">
        <v>4.2115520000000004E-3</v>
      </c>
      <c r="BE90" s="54">
        <v>3.2371079999999998E-3</v>
      </c>
      <c r="BF90" s="54">
        <v>3.726825E-3</v>
      </c>
      <c r="BG90" s="54">
        <v>3.511508E-3</v>
      </c>
      <c r="BH90" s="54">
        <v>2.76311E-3</v>
      </c>
      <c r="BI90" s="54">
        <v>3.3505660000000001E-3</v>
      </c>
      <c r="BJ90" s="54">
        <v>2.9395039999999999E-3</v>
      </c>
      <c r="BK90" s="54">
        <v>4.8076530000000003E-3</v>
      </c>
      <c r="BL90" s="54">
        <v>3.6781840000000001E-3</v>
      </c>
      <c r="BM90" s="54">
        <v>2.5785339999999999E-3</v>
      </c>
      <c r="BN90" s="54">
        <v>2.749095E-3</v>
      </c>
      <c r="BO90" s="54">
        <v>2.0924479999999998E-3</v>
      </c>
      <c r="BP90" s="54">
        <v>3.2781210000000002E-3</v>
      </c>
    </row>
    <row r="91" spans="1:68" x14ac:dyDescent="0.2">
      <c r="A91" s="54">
        <v>42.737430168000003</v>
      </c>
      <c r="B91" s="54">
        <v>3.2210810000000002E-3</v>
      </c>
      <c r="C91" s="54">
        <v>3.6815559999999999E-3</v>
      </c>
      <c r="D91" s="54">
        <v>4.8908659999999998E-3</v>
      </c>
      <c r="E91" s="54">
        <v>5.1607989999999998E-3</v>
      </c>
      <c r="F91" s="54">
        <v>3.8458110000000002E-3</v>
      </c>
      <c r="G91" s="54">
        <v>3.1212409999999999E-3</v>
      </c>
      <c r="H91" s="54">
        <v>1.770911E-3</v>
      </c>
      <c r="I91" s="54">
        <v>3.2514219999999999E-3</v>
      </c>
      <c r="J91" s="54">
        <v>1.2442750000000001E-2</v>
      </c>
      <c r="K91" s="54">
        <v>3.0687869999999999E-3</v>
      </c>
      <c r="L91" s="54">
        <v>4.0043830000000002E-3</v>
      </c>
      <c r="M91" s="54">
        <v>2.3705499999999999E-3</v>
      </c>
      <c r="N91" s="54">
        <v>5.2750119999999999E-3</v>
      </c>
      <c r="O91" s="54">
        <v>2.5075710000000001E-3</v>
      </c>
      <c r="P91" s="54">
        <v>1.502153E-3</v>
      </c>
      <c r="Q91" s="54">
        <v>2.963374E-3</v>
      </c>
      <c r="R91" s="54">
        <v>2.9089010000000002E-3</v>
      </c>
      <c r="S91" s="54">
        <v>2.1255369999999998E-3</v>
      </c>
      <c r="T91" s="54">
        <v>5.5030720000000003E-3</v>
      </c>
      <c r="U91" s="54">
        <v>2.1932610000000002E-3</v>
      </c>
      <c r="V91" s="54">
        <v>3.2161859999999998E-3</v>
      </c>
      <c r="W91" s="54">
        <v>3.0320830000000001E-3</v>
      </c>
      <c r="X91" s="54">
        <v>2.7459979999999999E-3</v>
      </c>
      <c r="Y91" s="54">
        <v>2.6570180000000001E-3</v>
      </c>
      <c r="Z91" s="54">
        <v>3.0866359999999998E-3</v>
      </c>
      <c r="AA91" s="54">
        <v>3.3217569999999998E-3</v>
      </c>
      <c r="AB91" s="54">
        <v>3.0345609999999999E-3</v>
      </c>
      <c r="AC91" s="54">
        <v>3.0241959999999998E-3</v>
      </c>
      <c r="AD91" s="54">
        <v>3.2469090000000001E-3</v>
      </c>
      <c r="AE91" s="54">
        <v>6.1569540000000001E-3</v>
      </c>
      <c r="AF91" s="54">
        <v>3.431464E-3</v>
      </c>
      <c r="AG91" s="54">
        <v>1.821196E-3</v>
      </c>
      <c r="AH91" s="54">
        <v>5.3806280000000001E-3</v>
      </c>
      <c r="AI91" s="54">
        <v>2.980239E-3</v>
      </c>
      <c r="AJ91" s="54">
        <v>2.1534169999999999E-3</v>
      </c>
      <c r="AK91" s="54">
        <v>2.5239820000000001E-3</v>
      </c>
      <c r="AL91" s="54">
        <v>2.7165010000000001E-3</v>
      </c>
      <c r="AM91" s="54">
        <v>3.3472829999999999E-3</v>
      </c>
      <c r="AN91" s="54">
        <v>3.8046970000000001E-3</v>
      </c>
      <c r="AO91" s="54">
        <v>3.2028349999999998E-3</v>
      </c>
      <c r="AP91" s="54">
        <v>2.805859E-3</v>
      </c>
      <c r="AQ91" s="54">
        <v>4.1686939999999997E-3</v>
      </c>
      <c r="AR91" s="54">
        <v>3.7061009999999998E-3</v>
      </c>
      <c r="AS91" s="54">
        <v>2.1827399999999999E-3</v>
      </c>
      <c r="AT91" s="54">
        <v>4.8235020000000003E-3</v>
      </c>
      <c r="AU91" s="54">
        <v>4.9357369999999999E-3</v>
      </c>
      <c r="AV91" s="54">
        <v>3.5430380000000001E-3</v>
      </c>
      <c r="AW91" s="54">
        <v>2.8811039999999998E-3</v>
      </c>
      <c r="AX91" s="54">
        <v>1.993257E-3</v>
      </c>
      <c r="AY91" s="54">
        <v>2.7812750000000002E-3</v>
      </c>
      <c r="AZ91" s="54">
        <v>2.7826040000000002E-3</v>
      </c>
      <c r="BA91" s="54">
        <v>4.6307659999999997E-3</v>
      </c>
      <c r="BB91" s="54">
        <v>3.505874E-3</v>
      </c>
      <c r="BC91" s="54">
        <v>2.8783889999999999E-3</v>
      </c>
      <c r="BD91" s="54">
        <v>3.9863650000000004E-3</v>
      </c>
      <c r="BE91" s="54">
        <v>2.9010170000000001E-3</v>
      </c>
      <c r="BF91" s="54">
        <v>4.1121869999999998E-3</v>
      </c>
      <c r="BG91" s="54">
        <v>3.3953239999999999E-3</v>
      </c>
      <c r="BH91" s="54">
        <v>2.7040559999999998E-3</v>
      </c>
      <c r="BI91" s="54">
        <v>3.3955769999999999E-3</v>
      </c>
      <c r="BJ91" s="54">
        <v>2.7828290000000001E-3</v>
      </c>
      <c r="BK91" s="54">
        <v>3.6153740000000002E-3</v>
      </c>
      <c r="BL91" s="54">
        <v>3.0761209999999998E-3</v>
      </c>
      <c r="BM91" s="54">
        <v>2.8576280000000001E-3</v>
      </c>
      <c r="BN91" s="54">
        <v>2.648053E-3</v>
      </c>
      <c r="BO91" s="54">
        <v>2.1437909999999999E-3</v>
      </c>
      <c r="BP91" s="54">
        <v>3.3447699999999999E-3</v>
      </c>
    </row>
    <row r="92" spans="1:68" x14ac:dyDescent="0.2">
      <c r="A92" s="54">
        <v>43.743016760000003</v>
      </c>
      <c r="B92" s="54">
        <v>3.1475679999999999E-3</v>
      </c>
      <c r="C92" s="54">
        <v>3.5680339999999999E-3</v>
      </c>
      <c r="D92" s="54">
        <v>5.3053479999999997E-3</v>
      </c>
      <c r="E92" s="54">
        <v>5.6812649999999996E-3</v>
      </c>
      <c r="F92" s="54">
        <v>3.611843E-3</v>
      </c>
      <c r="G92" s="54">
        <v>2.9767119999999998E-3</v>
      </c>
      <c r="H92" s="54">
        <v>1.4311669999999999E-3</v>
      </c>
      <c r="I92" s="54">
        <v>3.0945170000000002E-3</v>
      </c>
      <c r="J92" s="54">
        <v>1.2385702E-2</v>
      </c>
      <c r="K92" s="54">
        <v>2.7550579999999999E-3</v>
      </c>
      <c r="L92" s="54">
        <v>4.0700900000000002E-3</v>
      </c>
      <c r="M92" s="54">
        <v>1.9157919999999999E-3</v>
      </c>
      <c r="N92" s="54">
        <v>3.8881190000000002E-3</v>
      </c>
      <c r="O92" s="54">
        <v>2.199753E-3</v>
      </c>
      <c r="P92" s="54">
        <v>1.51267E-3</v>
      </c>
      <c r="Q92" s="54">
        <v>2.680595E-3</v>
      </c>
      <c r="R92" s="54">
        <v>2.7535390000000002E-3</v>
      </c>
      <c r="S92" s="54">
        <v>2.0788759999999999E-3</v>
      </c>
      <c r="T92" s="54">
        <v>4.9164439999999998E-3</v>
      </c>
      <c r="U92" s="54">
        <v>2.1225329999999998E-3</v>
      </c>
      <c r="V92" s="54">
        <v>2.822027E-3</v>
      </c>
      <c r="W92" s="54">
        <v>2.664624E-3</v>
      </c>
      <c r="X92" s="54">
        <v>2.8005220000000002E-3</v>
      </c>
      <c r="Y92" s="54">
        <v>2.7836800000000002E-3</v>
      </c>
      <c r="Z92" s="54">
        <v>2.9567199999999999E-3</v>
      </c>
      <c r="AA92" s="54">
        <v>3.5356440000000001E-3</v>
      </c>
      <c r="AB92" s="54">
        <v>2.965957E-3</v>
      </c>
      <c r="AC92" s="54">
        <v>3.2745040000000001E-3</v>
      </c>
      <c r="AD92" s="54">
        <v>3.2702619999999999E-3</v>
      </c>
      <c r="AE92" s="54">
        <v>5.9235390000000002E-3</v>
      </c>
      <c r="AF92" s="54">
        <v>3.3778469999999998E-3</v>
      </c>
      <c r="AG92" s="54">
        <v>1.6070520000000001E-3</v>
      </c>
      <c r="AH92" s="54">
        <v>4.7959159999999999E-3</v>
      </c>
      <c r="AI92" s="54">
        <v>2.697049E-3</v>
      </c>
      <c r="AJ92" s="54">
        <v>2.286316E-3</v>
      </c>
      <c r="AK92" s="54">
        <v>2.434009E-3</v>
      </c>
      <c r="AL92" s="54">
        <v>2.959901E-3</v>
      </c>
      <c r="AM92" s="54">
        <v>3.1332030000000002E-3</v>
      </c>
      <c r="AN92" s="54">
        <v>3.719137E-3</v>
      </c>
      <c r="AO92" s="54">
        <v>3.263742E-3</v>
      </c>
      <c r="AP92" s="54">
        <v>2.6641870000000002E-3</v>
      </c>
      <c r="AQ92" s="54">
        <v>3.9611400000000001E-3</v>
      </c>
      <c r="AR92" s="54">
        <v>3.5225909999999998E-3</v>
      </c>
      <c r="AS92" s="54">
        <v>2.1739210000000001E-3</v>
      </c>
      <c r="AT92" s="54">
        <v>5.137516E-3</v>
      </c>
      <c r="AU92" s="54">
        <v>4.4080880000000001E-3</v>
      </c>
      <c r="AV92" s="54">
        <v>3.6305529999999999E-3</v>
      </c>
      <c r="AW92" s="54">
        <v>2.7832519999999999E-3</v>
      </c>
      <c r="AX92" s="54">
        <v>2.1211899999999998E-3</v>
      </c>
      <c r="AY92" s="54">
        <v>3.271679E-3</v>
      </c>
      <c r="AZ92" s="54">
        <v>2.9659819999999998E-3</v>
      </c>
      <c r="BA92" s="54">
        <v>4.9926559999999998E-3</v>
      </c>
      <c r="BB92" s="54">
        <v>3.5000410000000002E-3</v>
      </c>
      <c r="BC92" s="54">
        <v>2.9781199999999999E-3</v>
      </c>
      <c r="BD92" s="54">
        <v>3.8350150000000002E-3</v>
      </c>
      <c r="BE92" s="54">
        <v>2.671887E-3</v>
      </c>
      <c r="BF92" s="54">
        <v>3.294426E-3</v>
      </c>
      <c r="BG92" s="54">
        <v>3.5431799999999999E-3</v>
      </c>
      <c r="BH92" s="54">
        <v>2.6275719999999999E-3</v>
      </c>
      <c r="BI92" s="54">
        <v>3.0655069999999999E-3</v>
      </c>
      <c r="BJ92" s="54">
        <v>2.6379189999999999E-3</v>
      </c>
      <c r="BK92" s="54">
        <v>3.002827E-3</v>
      </c>
      <c r="BL92" s="54">
        <v>3.0392819999999999E-3</v>
      </c>
      <c r="BM92" s="54">
        <v>2.6497719999999999E-3</v>
      </c>
      <c r="BN92" s="54">
        <v>2.424186E-3</v>
      </c>
      <c r="BO92" s="54">
        <v>2.429985E-3</v>
      </c>
      <c r="BP92" s="54">
        <v>3.1343320000000001E-3</v>
      </c>
    </row>
    <row r="93" spans="1:68" x14ac:dyDescent="0.2">
      <c r="A93" s="54">
        <v>44.748603352000003</v>
      </c>
      <c r="B93" s="54">
        <v>3.161072E-3</v>
      </c>
      <c r="C93" s="54">
        <v>3.5601750000000001E-3</v>
      </c>
      <c r="D93" s="54">
        <v>5.7869380000000002E-3</v>
      </c>
      <c r="E93" s="54">
        <v>5.8053970000000003E-3</v>
      </c>
      <c r="F93" s="54">
        <v>3.835424E-3</v>
      </c>
      <c r="G93" s="54">
        <v>3.0146579999999999E-3</v>
      </c>
      <c r="H93" s="54">
        <v>3.354222E-3</v>
      </c>
      <c r="I93" s="54">
        <v>3.1916929999999998E-3</v>
      </c>
      <c r="J93" s="54">
        <v>1.7356245999999999E-2</v>
      </c>
      <c r="K93" s="54">
        <v>4.0722029999999999E-3</v>
      </c>
      <c r="L93" s="54">
        <v>3.8962710000000002E-3</v>
      </c>
      <c r="M93" s="54">
        <v>2.754332E-3</v>
      </c>
      <c r="N93" s="54">
        <v>6.9226560000000001E-3</v>
      </c>
      <c r="O93" s="54">
        <v>2.2411639999999999E-3</v>
      </c>
      <c r="P93" s="54">
        <v>1.8374019999999999E-3</v>
      </c>
      <c r="Q93" s="54">
        <v>2.644829E-3</v>
      </c>
      <c r="R93" s="54">
        <v>2.9918980000000002E-3</v>
      </c>
      <c r="S93" s="54">
        <v>2.176547E-3</v>
      </c>
      <c r="T93" s="54">
        <v>5.1687319999999997E-3</v>
      </c>
      <c r="U93" s="54">
        <v>2.4518209999999999E-3</v>
      </c>
      <c r="V93" s="54">
        <v>3.0189029999999999E-3</v>
      </c>
      <c r="W93" s="54">
        <v>2.9151210000000001E-3</v>
      </c>
      <c r="X93" s="54">
        <v>3.0497390000000001E-3</v>
      </c>
      <c r="Y93" s="54">
        <v>2.8816549999999999E-3</v>
      </c>
      <c r="Z93" s="54">
        <v>3.4071029999999999E-3</v>
      </c>
      <c r="AA93" s="54">
        <v>3.6172510000000001E-3</v>
      </c>
      <c r="AB93" s="54">
        <v>3.0947399999999999E-3</v>
      </c>
      <c r="AC93" s="54">
        <v>3.4328459999999998E-3</v>
      </c>
      <c r="AD93" s="54">
        <v>3.3884589999999999E-3</v>
      </c>
      <c r="AE93" s="54">
        <v>5.8230310000000002E-3</v>
      </c>
      <c r="AF93" s="54">
        <v>3.5316520000000001E-3</v>
      </c>
      <c r="AG93" s="54">
        <v>2.0505419999999998E-3</v>
      </c>
      <c r="AH93" s="54">
        <v>5.3894720000000002E-3</v>
      </c>
      <c r="AI93" s="54">
        <v>3.0961909999999999E-3</v>
      </c>
      <c r="AJ93" s="54">
        <v>2.3326890000000002E-3</v>
      </c>
      <c r="AK93" s="54">
        <v>2.3949370000000002E-3</v>
      </c>
      <c r="AL93" s="54">
        <v>3.6653139999999998E-3</v>
      </c>
      <c r="AM93" s="54">
        <v>4.3842150000000003E-3</v>
      </c>
      <c r="AN93" s="54">
        <v>4.0281450000000003E-3</v>
      </c>
      <c r="AO93" s="54">
        <v>3.6846069999999999E-3</v>
      </c>
      <c r="AP93" s="54">
        <v>3.2583999999999998E-3</v>
      </c>
      <c r="AQ93" s="54">
        <v>4.1230579999999998E-3</v>
      </c>
      <c r="AR93" s="54">
        <v>3.446499E-3</v>
      </c>
      <c r="AS93" s="54">
        <v>2.0834930000000001E-3</v>
      </c>
      <c r="AT93" s="54">
        <v>5.6568039999999997E-3</v>
      </c>
      <c r="AU93" s="54">
        <v>4.6414669999999998E-3</v>
      </c>
      <c r="AV93" s="54">
        <v>3.1957380000000001E-3</v>
      </c>
      <c r="AW93" s="54">
        <v>2.6015769999999999E-3</v>
      </c>
      <c r="AX93" s="54">
        <v>2.2615040000000001E-3</v>
      </c>
      <c r="AY93" s="54">
        <v>3.8546029999999998E-3</v>
      </c>
      <c r="AZ93" s="54">
        <v>3.2835690000000001E-3</v>
      </c>
      <c r="BA93" s="54">
        <v>5.1288619999999997E-3</v>
      </c>
      <c r="BB93" s="54">
        <v>3.698256E-3</v>
      </c>
      <c r="BC93" s="54">
        <v>3.2271919999999998E-3</v>
      </c>
      <c r="BD93" s="54">
        <v>4.2083110000000002E-3</v>
      </c>
      <c r="BE93" s="54">
        <v>2.7075240000000002E-3</v>
      </c>
      <c r="BF93" s="54">
        <v>4.9892579999999999E-3</v>
      </c>
      <c r="BG93" s="54">
        <v>3.7509850000000001E-3</v>
      </c>
      <c r="BH93" s="54">
        <v>2.5945130000000001E-3</v>
      </c>
      <c r="BI93" s="54">
        <v>3.408365E-3</v>
      </c>
      <c r="BJ93" s="54">
        <v>2.726343E-3</v>
      </c>
      <c r="BK93" s="54">
        <v>3.7089750000000002E-3</v>
      </c>
      <c r="BL93" s="54">
        <v>3.4610330000000001E-3</v>
      </c>
      <c r="BM93" s="54">
        <v>2.887414E-3</v>
      </c>
      <c r="BN93" s="54">
        <v>2.7887960000000001E-3</v>
      </c>
      <c r="BO93" s="54">
        <v>2.701448E-3</v>
      </c>
      <c r="BP93" s="54">
        <v>3.0031620000000002E-3</v>
      </c>
    </row>
    <row r="94" spans="1:68" x14ac:dyDescent="0.2">
      <c r="A94" s="54">
        <v>45.754189943999997</v>
      </c>
      <c r="B94" s="54">
        <v>2.7848439999999999E-3</v>
      </c>
      <c r="C94" s="54">
        <v>3.2317560000000001E-3</v>
      </c>
      <c r="D94" s="54">
        <v>4.6543490000000003E-3</v>
      </c>
      <c r="E94" s="54">
        <v>5.8950740000000001E-3</v>
      </c>
      <c r="F94" s="54">
        <v>3.671597E-3</v>
      </c>
      <c r="G94" s="54">
        <v>2.6035419999999999E-3</v>
      </c>
      <c r="H94" s="54">
        <v>1.52593E-3</v>
      </c>
      <c r="I94" s="54">
        <v>2.7894539999999998E-3</v>
      </c>
      <c r="J94" s="54">
        <v>9.4267329999999996E-3</v>
      </c>
      <c r="K94" s="54">
        <v>2.334002E-3</v>
      </c>
      <c r="L94" s="54">
        <v>3.4863110000000002E-3</v>
      </c>
      <c r="M94" s="54">
        <v>1.5010589999999999E-3</v>
      </c>
      <c r="N94" s="54">
        <v>2.9773999999999998E-3</v>
      </c>
      <c r="O94" s="54">
        <v>2.0058749999999998E-3</v>
      </c>
      <c r="P94" s="54">
        <v>1.718441E-3</v>
      </c>
      <c r="Q94" s="54">
        <v>2.6159099999999999E-3</v>
      </c>
      <c r="R94" s="54">
        <v>3.262339E-3</v>
      </c>
      <c r="S94" s="54">
        <v>1.9177370000000001E-3</v>
      </c>
      <c r="T94" s="54">
        <v>5.0964959999999998E-3</v>
      </c>
      <c r="U94" s="54">
        <v>2.1533289999999998E-3</v>
      </c>
      <c r="V94" s="54">
        <v>2.871799E-3</v>
      </c>
      <c r="W94" s="54">
        <v>2.5325410000000001E-3</v>
      </c>
      <c r="X94" s="54">
        <v>2.6036929999999998E-3</v>
      </c>
      <c r="Y94" s="54">
        <v>2.5672749999999999E-3</v>
      </c>
      <c r="Z94" s="54">
        <v>3.1724240000000001E-3</v>
      </c>
      <c r="AA94" s="54">
        <v>2.8880059999999998E-3</v>
      </c>
      <c r="AB94" s="54">
        <v>2.5770659999999998E-3</v>
      </c>
      <c r="AC94" s="54">
        <v>3.2048509999999999E-3</v>
      </c>
      <c r="AD94" s="54">
        <v>3.5088369999999999E-3</v>
      </c>
      <c r="AE94" s="54">
        <v>5.0785539999999999E-3</v>
      </c>
      <c r="AF94" s="54">
        <v>3.0789939999999998E-3</v>
      </c>
      <c r="AG94" s="54">
        <v>1.226036E-3</v>
      </c>
      <c r="AH94" s="54">
        <v>4.297075E-3</v>
      </c>
      <c r="AI94" s="54">
        <v>2.9667320000000001E-3</v>
      </c>
      <c r="AJ94" s="54">
        <v>2.0475379999999998E-3</v>
      </c>
      <c r="AK94" s="54">
        <v>1.9132559999999999E-3</v>
      </c>
      <c r="AL94" s="54">
        <v>2.129691E-3</v>
      </c>
      <c r="AM94" s="54">
        <v>2.4188389999999999E-3</v>
      </c>
      <c r="AN94" s="54">
        <v>3.7532389999999998E-3</v>
      </c>
      <c r="AO94" s="54">
        <v>3.117538E-3</v>
      </c>
      <c r="AP94" s="54">
        <v>1.650325E-3</v>
      </c>
      <c r="AQ94" s="54">
        <v>3.4694589999999998E-3</v>
      </c>
      <c r="AR94" s="54">
        <v>3.2194799999999998E-3</v>
      </c>
      <c r="AS94" s="54">
        <v>2.0228160000000002E-3</v>
      </c>
      <c r="AT94" s="54">
        <v>5.1758459999999996E-3</v>
      </c>
      <c r="AU94" s="54">
        <v>3.7840740000000001E-3</v>
      </c>
      <c r="AV94" s="54">
        <v>2.8993999999999999E-3</v>
      </c>
      <c r="AW94" s="54">
        <v>2.5112749999999999E-3</v>
      </c>
      <c r="AX94" s="54">
        <v>2.0650059999999999E-3</v>
      </c>
      <c r="AY94" s="54">
        <v>3.2025510000000001E-3</v>
      </c>
      <c r="AZ94" s="54">
        <v>2.5955980000000002E-3</v>
      </c>
      <c r="BA94" s="54">
        <v>4.3528890000000004E-3</v>
      </c>
      <c r="BB94" s="54">
        <v>3.1977329999999999E-3</v>
      </c>
      <c r="BC94" s="54">
        <v>2.7472799999999999E-3</v>
      </c>
      <c r="BD94" s="54">
        <v>4.2358910000000003E-3</v>
      </c>
      <c r="BE94" s="54">
        <v>2.402679E-3</v>
      </c>
      <c r="BF94" s="54">
        <v>2.6444979999999999E-3</v>
      </c>
      <c r="BG94" s="54">
        <v>3.3062040000000001E-3</v>
      </c>
      <c r="BH94" s="54">
        <v>2.4753459999999998E-3</v>
      </c>
      <c r="BI94" s="54">
        <v>3.034756E-3</v>
      </c>
      <c r="BJ94" s="54">
        <v>2.623078E-3</v>
      </c>
      <c r="BK94" s="54">
        <v>3.257561E-3</v>
      </c>
      <c r="BL94" s="54">
        <v>3.8419769999999999E-3</v>
      </c>
      <c r="BM94" s="54">
        <v>2.7746619999999998E-3</v>
      </c>
      <c r="BN94" s="54">
        <v>2.7678569999999999E-3</v>
      </c>
      <c r="BO94" s="54">
        <v>2.3681869999999999E-3</v>
      </c>
      <c r="BP94" s="54">
        <v>2.705032E-3</v>
      </c>
    </row>
    <row r="95" spans="1:68" x14ac:dyDescent="0.2">
      <c r="A95" s="54">
        <v>46.759776535999997</v>
      </c>
      <c r="B95" s="54">
        <v>2.6577630000000001E-3</v>
      </c>
      <c r="C95" s="54">
        <v>3.1678050000000001E-3</v>
      </c>
      <c r="D95" s="54">
        <v>4.2207110000000003E-3</v>
      </c>
      <c r="E95" s="54">
        <v>6.2957569999999999E-3</v>
      </c>
      <c r="F95" s="54">
        <v>3.3097109999999999E-3</v>
      </c>
      <c r="G95" s="54">
        <v>2.681784E-3</v>
      </c>
      <c r="H95" s="54">
        <v>1.563222E-3</v>
      </c>
      <c r="I95" s="54">
        <v>2.8949589999999999E-3</v>
      </c>
      <c r="J95" s="54">
        <v>1.4647621E-2</v>
      </c>
      <c r="K95" s="54">
        <v>3.2395459999999998E-3</v>
      </c>
      <c r="L95" s="54">
        <v>3.2834489999999999E-3</v>
      </c>
      <c r="M95" s="54">
        <v>1.7289849999999999E-3</v>
      </c>
      <c r="N95" s="54">
        <v>4.8332840000000002E-3</v>
      </c>
      <c r="O95" s="54">
        <v>2.2656759999999999E-3</v>
      </c>
      <c r="P95" s="54">
        <v>1.602547E-3</v>
      </c>
      <c r="Q95" s="54">
        <v>2.5057730000000002E-3</v>
      </c>
      <c r="R95" s="54">
        <v>3.104037E-3</v>
      </c>
      <c r="S95" s="54">
        <v>1.873687E-3</v>
      </c>
      <c r="T95" s="54">
        <v>4.9625260000000001E-3</v>
      </c>
      <c r="U95" s="54">
        <v>2.1468730000000001E-3</v>
      </c>
      <c r="V95" s="54">
        <v>2.8707759999999998E-3</v>
      </c>
      <c r="W95" s="54">
        <v>2.4830970000000001E-3</v>
      </c>
      <c r="X95" s="54">
        <v>2.7166650000000001E-3</v>
      </c>
      <c r="Y95" s="54">
        <v>2.8301419999999999E-3</v>
      </c>
      <c r="Z95" s="54">
        <v>3.1909149999999999E-3</v>
      </c>
      <c r="AA95" s="54">
        <v>2.7136069999999998E-3</v>
      </c>
      <c r="AB95" s="54">
        <v>2.6792970000000002E-3</v>
      </c>
      <c r="AC95" s="54">
        <v>3.440739E-3</v>
      </c>
      <c r="AD95" s="54">
        <v>3.443743E-3</v>
      </c>
      <c r="AE95" s="54">
        <v>5.3120470000000003E-3</v>
      </c>
      <c r="AF95" s="54">
        <v>3.2669330000000001E-3</v>
      </c>
      <c r="AG95" s="54">
        <v>1.466174E-3</v>
      </c>
      <c r="AH95" s="54">
        <v>4.1026659999999996E-3</v>
      </c>
      <c r="AI95" s="54">
        <v>2.6848559999999998E-3</v>
      </c>
      <c r="AJ95" s="54">
        <v>2.0500499999999999E-3</v>
      </c>
      <c r="AK95" s="54">
        <v>1.7121339999999999E-3</v>
      </c>
      <c r="AL95" s="54">
        <v>2.5314130000000002E-3</v>
      </c>
      <c r="AM95" s="54">
        <v>3.3800810000000001E-3</v>
      </c>
      <c r="AN95" s="54">
        <v>3.626523E-3</v>
      </c>
      <c r="AO95" s="54">
        <v>2.8335560000000001E-3</v>
      </c>
      <c r="AP95" s="54">
        <v>2.6334919999999999E-3</v>
      </c>
      <c r="AQ95" s="54">
        <v>3.6453890000000002E-3</v>
      </c>
      <c r="AR95" s="54">
        <v>3.3169459999999999E-3</v>
      </c>
      <c r="AS95" s="54">
        <v>2.1286569999999999E-3</v>
      </c>
      <c r="AT95" s="54">
        <v>5.372534E-3</v>
      </c>
      <c r="AU95" s="54">
        <v>3.9565049999999999E-3</v>
      </c>
      <c r="AV95" s="54">
        <v>2.840951E-3</v>
      </c>
      <c r="AW95" s="54">
        <v>2.4463879999999999E-3</v>
      </c>
      <c r="AX95" s="54">
        <v>2.1335960000000002E-3</v>
      </c>
      <c r="AY95" s="54">
        <v>3.3391039999999999E-3</v>
      </c>
      <c r="AZ95" s="54">
        <v>2.4084779999999999E-3</v>
      </c>
      <c r="BA95" s="54">
        <v>4.7798889999999998E-3</v>
      </c>
      <c r="BB95" s="54">
        <v>3.2450170000000002E-3</v>
      </c>
      <c r="BC95" s="54">
        <v>2.9506549999999999E-3</v>
      </c>
      <c r="BD95" s="54">
        <v>4.1584329999999996E-3</v>
      </c>
      <c r="BE95" s="54">
        <v>2.4174050000000001E-3</v>
      </c>
      <c r="BF95" s="54">
        <v>3.072661E-3</v>
      </c>
      <c r="BG95" s="54">
        <v>3.5078470000000001E-3</v>
      </c>
      <c r="BH95" s="54">
        <v>2.5234820000000001E-3</v>
      </c>
      <c r="BI95" s="54">
        <v>3.1555419999999999E-3</v>
      </c>
      <c r="BJ95" s="54">
        <v>2.7026390000000002E-3</v>
      </c>
      <c r="BK95" s="54">
        <v>3.3234359999999999E-3</v>
      </c>
      <c r="BL95" s="54">
        <v>3.6710800000000002E-3</v>
      </c>
      <c r="BM95" s="54">
        <v>2.886848E-3</v>
      </c>
      <c r="BN95" s="54">
        <v>2.7151689999999999E-3</v>
      </c>
      <c r="BO95" s="54">
        <v>2.2509769999999999E-3</v>
      </c>
      <c r="BP95" s="54">
        <v>2.6853039999999999E-3</v>
      </c>
    </row>
    <row r="96" spans="1:68" x14ac:dyDescent="0.2">
      <c r="A96" s="54">
        <v>47.765363127999997</v>
      </c>
      <c r="B96" s="54">
        <v>2.6487669999999998E-3</v>
      </c>
      <c r="C96" s="54">
        <v>3.0898480000000001E-3</v>
      </c>
      <c r="D96" s="54">
        <v>3.5864080000000001E-3</v>
      </c>
      <c r="E96" s="54">
        <v>6.3420200000000003E-3</v>
      </c>
      <c r="F96" s="54">
        <v>3.0779689999999998E-3</v>
      </c>
      <c r="G96" s="54">
        <v>2.6057150000000002E-3</v>
      </c>
      <c r="H96" s="54">
        <v>2.141558E-3</v>
      </c>
      <c r="I96" s="54">
        <v>2.8826339999999998E-3</v>
      </c>
      <c r="J96" s="54">
        <v>1.4274307999999999E-2</v>
      </c>
      <c r="K96" s="54">
        <v>3.6236660000000002E-3</v>
      </c>
      <c r="L96" s="54">
        <v>3.2480450000000002E-3</v>
      </c>
      <c r="M96" s="54">
        <v>2.228608E-3</v>
      </c>
      <c r="N96" s="54">
        <v>5.4380519999999996E-3</v>
      </c>
      <c r="O96" s="54">
        <v>2.3625E-3</v>
      </c>
      <c r="P96" s="54">
        <v>1.232393E-3</v>
      </c>
      <c r="Q96" s="54">
        <v>2.2001799999999999E-3</v>
      </c>
      <c r="R96" s="54">
        <v>2.8112749999999998E-3</v>
      </c>
      <c r="S96" s="54">
        <v>1.8088379999999999E-3</v>
      </c>
      <c r="T96" s="54">
        <v>5.1165539999999997E-3</v>
      </c>
      <c r="U96" s="54">
        <v>2.145901E-3</v>
      </c>
      <c r="V96" s="54">
        <v>2.9304449999999998E-3</v>
      </c>
      <c r="W96" s="54">
        <v>2.4947630000000001E-3</v>
      </c>
      <c r="X96" s="54">
        <v>2.6893580000000002E-3</v>
      </c>
      <c r="Y96" s="54">
        <v>2.9614870000000001E-3</v>
      </c>
      <c r="Z96" s="54">
        <v>3.3054600000000001E-3</v>
      </c>
      <c r="AA96" s="54">
        <v>2.7226350000000002E-3</v>
      </c>
      <c r="AB96" s="54">
        <v>2.5278369999999998E-3</v>
      </c>
      <c r="AC96" s="54">
        <v>3.5375979999999999E-3</v>
      </c>
      <c r="AD96" s="54">
        <v>2.8615160000000001E-3</v>
      </c>
      <c r="AE96" s="54">
        <v>5.2879950000000002E-3</v>
      </c>
      <c r="AF96" s="54">
        <v>3.3255110000000002E-3</v>
      </c>
      <c r="AG96" s="54">
        <v>1.5547619999999999E-3</v>
      </c>
      <c r="AH96" s="54">
        <v>4.2381449999999996E-3</v>
      </c>
      <c r="AI96" s="54">
        <v>2.6240399999999998E-3</v>
      </c>
      <c r="AJ96" s="54">
        <v>1.8644169999999999E-3</v>
      </c>
      <c r="AK96" s="54">
        <v>1.6235399999999999E-3</v>
      </c>
      <c r="AL96" s="54">
        <v>2.6968790000000001E-3</v>
      </c>
      <c r="AM96" s="54">
        <v>3.432142E-3</v>
      </c>
      <c r="AN96" s="54">
        <v>3.5701700000000001E-3</v>
      </c>
      <c r="AO96" s="54">
        <v>2.7130470000000001E-3</v>
      </c>
      <c r="AP96" s="54">
        <v>2.2266569999999999E-3</v>
      </c>
      <c r="AQ96" s="54">
        <v>3.4714949999999998E-3</v>
      </c>
      <c r="AR96" s="54">
        <v>3.7521360000000001E-3</v>
      </c>
      <c r="AS96" s="54">
        <v>2.0588580000000002E-3</v>
      </c>
      <c r="AT96" s="54">
        <v>5.5265389999999996E-3</v>
      </c>
      <c r="AU96" s="54">
        <v>4.2203049999999997E-3</v>
      </c>
      <c r="AV96" s="54">
        <v>2.9128270000000002E-3</v>
      </c>
      <c r="AW96" s="54">
        <v>2.631081E-3</v>
      </c>
      <c r="AX96" s="54">
        <v>2.1175930000000001E-3</v>
      </c>
      <c r="AY96" s="54">
        <v>3.4197189999999999E-3</v>
      </c>
      <c r="AZ96" s="54">
        <v>2.5680009999999999E-3</v>
      </c>
      <c r="BA96" s="54">
        <v>4.7965359999999997E-3</v>
      </c>
      <c r="BB96" s="54">
        <v>3.173875E-3</v>
      </c>
      <c r="BC96" s="54">
        <v>3.0492610000000002E-3</v>
      </c>
      <c r="BD96" s="54">
        <v>3.8173579999999999E-3</v>
      </c>
      <c r="BE96" s="54">
        <v>2.2936369999999998E-3</v>
      </c>
      <c r="BF96" s="54">
        <v>3.7579190000000002E-3</v>
      </c>
      <c r="BG96" s="54">
        <v>3.3128559999999999E-3</v>
      </c>
      <c r="BH96" s="54">
        <v>2.568926E-3</v>
      </c>
      <c r="BI96" s="54">
        <v>3.0581039999999999E-3</v>
      </c>
      <c r="BJ96" s="54">
        <v>2.6320190000000002E-3</v>
      </c>
      <c r="BK96" s="54">
        <v>3.1562840000000001E-3</v>
      </c>
      <c r="BL96" s="54">
        <v>3.752301E-3</v>
      </c>
      <c r="BM96" s="54">
        <v>2.94283E-3</v>
      </c>
      <c r="BN96" s="54">
        <v>2.421982E-3</v>
      </c>
      <c r="BO96" s="54">
        <v>2.2829700000000001E-3</v>
      </c>
      <c r="BP96" s="54">
        <v>2.691368E-3</v>
      </c>
    </row>
    <row r="97" spans="1:68" x14ac:dyDescent="0.2">
      <c r="A97" s="54">
        <v>48.770949721000001</v>
      </c>
      <c r="B97" s="54">
        <v>2.5922419999999998E-3</v>
      </c>
      <c r="C97" s="54">
        <v>3.031331E-3</v>
      </c>
      <c r="D97" s="54">
        <v>3.3581829999999998E-3</v>
      </c>
      <c r="E97" s="54">
        <v>6.6188100000000001E-3</v>
      </c>
      <c r="F97" s="54">
        <v>3.3524480000000001E-3</v>
      </c>
      <c r="G97" s="54">
        <v>2.6051099999999999E-3</v>
      </c>
      <c r="H97" s="54">
        <v>2.236694E-3</v>
      </c>
      <c r="I97" s="54">
        <v>2.6944349999999998E-3</v>
      </c>
      <c r="J97" s="54">
        <v>1.4270929E-2</v>
      </c>
      <c r="K97" s="54">
        <v>3.5019750000000001E-3</v>
      </c>
      <c r="L97" s="54">
        <v>3.4570299999999998E-3</v>
      </c>
      <c r="M97" s="54">
        <v>1.736303E-3</v>
      </c>
      <c r="N97" s="54">
        <v>4.6815959999999997E-3</v>
      </c>
      <c r="O97" s="54">
        <v>2.3511159999999999E-3</v>
      </c>
      <c r="P97" s="54">
        <v>1.2001030000000001E-3</v>
      </c>
      <c r="Q97" s="54">
        <v>2.064073E-3</v>
      </c>
      <c r="R97" s="54">
        <v>2.6064220000000002E-3</v>
      </c>
      <c r="S97" s="54">
        <v>1.788698E-3</v>
      </c>
      <c r="T97" s="54">
        <v>4.7816589999999997E-3</v>
      </c>
      <c r="U97" s="54">
        <v>2.2202279999999999E-3</v>
      </c>
      <c r="V97" s="54">
        <v>3.076451E-3</v>
      </c>
      <c r="W97" s="54">
        <v>3.1422809999999998E-3</v>
      </c>
      <c r="X97" s="54">
        <v>2.8430539999999998E-3</v>
      </c>
      <c r="Y97" s="54">
        <v>3.2997270000000001E-3</v>
      </c>
      <c r="Z97" s="54">
        <v>3.385472E-3</v>
      </c>
      <c r="AA97" s="54">
        <v>2.9884820000000002E-3</v>
      </c>
      <c r="AB97" s="54">
        <v>2.4870970000000002E-3</v>
      </c>
      <c r="AC97" s="54">
        <v>3.3941660000000001E-3</v>
      </c>
      <c r="AD97" s="54">
        <v>2.2975339999999999E-3</v>
      </c>
      <c r="AE97" s="54">
        <v>5.3662320000000003E-3</v>
      </c>
      <c r="AF97" s="54">
        <v>3.1249899999999998E-3</v>
      </c>
      <c r="AG97" s="54">
        <v>1.6069280000000001E-3</v>
      </c>
      <c r="AH97" s="54">
        <v>4.3265899999999999E-3</v>
      </c>
      <c r="AI97" s="54">
        <v>2.9302040000000001E-3</v>
      </c>
      <c r="AJ97" s="54">
        <v>1.7208950000000001E-3</v>
      </c>
      <c r="AK97" s="54">
        <v>1.614369E-3</v>
      </c>
      <c r="AL97" s="54">
        <v>2.677058E-3</v>
      </c>
      <c r="AM97" s="54">
        <v>3.305831E-3</v>
      </c>
      <c r="AN97" s="54">
        <v>3.3564620000000002E-3</v>
      </c>
      <c r="AO97" s="54">
        <v>2.7004030000000001E-3</v>
      </c>
      <c r="AP97" s="54">
        <v>2.2763760000000001E-3</v>
      </c>
      <c r="AQ97" s="54">
        <v>3.4145730000000002E-3</v>
      </c>
      <c r="AR97" s="54">
        <v>4.3453270000000004E-3</v>
      </c>
      <c r="AS97" s="54">
        <v>2.3008740000000001E-3</v>
      </c>
      <c r="AT97" s="54">
        <v>5.6471569999999999E-3</v>
      </c>
      <c r="AU97" s="54">
        <v>4.0385009999999999E-3</v>
      </c>
      <c r="AV97" s="54">
        <v>3.0009709999999998E-3</v>
      </c>
      <c r="AW97" s="54">
        <v>2.36535E-3</v>
      </c>
      <c r="AX97" s="54">
        <v>2.2194469999999998E-3</v>
      </c>
      <c r="AY97" s="54">
        <v>3.4011169999999999E-3</v>
      </c>
      <c r="AZ97" s="54">
        <v>2.5011679999999998E-3</v>
      </c>
      <c r="BA97" s="54">
        <v>4.8367560000000002E-3</v>
      </c>
      <c r="BB97" s="54">
        <v>3.1863680000000002E-3</v>
      </c>
      <c r="BC97" s="54">
        <v>3.0401619999999999E-3</v>
      </c>
      <c r="BD97" s="54">
        <v>3.7089969999999999E-3</v>
      </c>
      <c r="BE97" s="54">
        <v>2.391055E-3</v>
      </c>
      <c r="BF97" s="54">
        <v>2.9842639999999999E-3</v>
      </c>
      <c r="BG97" s="54">
        <v>3.3141329999999999E-3</v>
      </c>
      <c r="BH97" s="54">
        <v>2.4946640000000002E-3</v>
      </c>
      <c r="BI97" s="54">
        <v>3.3208000000000001E-3</v>
      </c>
      <c r="BJ97" s="54">
        <v>2.8263619999999998E-3</v>
      </c>
      <c r="BK97" s="54">
        <v>2.7142310000000001E-3</v>
      </c>
      <c r="BL97" s="54">
        <v>3.7019499999999999E-3</v>
      </c>
      <c r="BM97" s="54">
        <v>2.8625780000000002E-3</v>
      </c>
      <c r="BN97" s="54">
        <v>2.448174E-3</v>
      </c>
      <c r="BO97" s="54">
        <v>2.4906170000000001E-3</v>
      </c>
      <c r="BP97" s="54">
        <v>2.6888849999999998E-3</v>
      </c>
    </row>
    <row r="98" spans="1:68" x14ac:dyDescent="0.2">
      <c r="A98" s="54">
        <v>49.776536313000001</v>
      </c>
      <c r="B98" s="54">
        <v>2.326149E-3</v>
      </c>
      <c r="C98" s="54">
        <v>2.9410149999999999E-3</v>
      </c>
      <c r="D98" s="54">
        <v>3.3438449999999998E-3</v>
      </c>
      <c r="E98" s="54">
        <v>6.9721840000000002E-3</v>
      </c>
      <c r="F98" s="54">
        <v>3.3597639999999999E-3</v>
      </c>
      <c r="G98" s="54">
        <v>2.576236E-3</v>
      </c>
      <c r="H98" s="54">
        <v>2.16256E-3</v>
      </c>
      <c r="I98" s="54">
        <v>2.49534E-3</v>
      </c>
      <c r="J98" s="54">
        <v>1.4780229000000001E-2</v>
      </c>
      <c r="K98" s="54">
        <v>3.3952539999999999E-3</v>
      </c>
      <c r="L98" s="54">
        <v>3.5882330000000001E-3</v>
      </c>
      <c r="M98" s="54">
        <v>1.9628110000000001E-3</v>
      </c>
      <c r="N98" s="54">
        <v>5.4183310000000002E-3</v>
      </c>
      <c r="O98" s="54">
        <v>2.3698899999999999E-3</v>
      </c>
      <c r="P98" s="54">
        <v>1.2422379999999999E-3</v>
      </c>
      <c r="Q98" s="54">
        <v>2.088028E-3</v>
      </c>
      <c r="R98" s="54">
        <v>2.5313660000000002E-3</v>
      </c>
      <c r="S98" s="54">
        <v>1.6825729999999999E-3</v>
      </c>
      <c r="T98" s="54">
        <v>4.9305470000000004E-3</v>
      </c>
      <c r="U98" s="54">
        <v>2.2991940000000001E-3</v>
      </c>
      <c r="V98" s="54">
        <v>3.1258689999999999E-3</v>
      </c>
      <c r="W98" s="54">
        <v>3.3251880000000002E-3</v>
      </c>
      <c r="X98" s="54">
        <v>2.6912669999999998E-3</v>
      </c>
      <c r="Y98" s="54">
        <v>3.121525E-3</v>
      </c>
      <c r="Z98" s="54">
        <v>3.1976000000000001E-3</v>
      </c>
      <c r="AA98" s="54">
        <v>2.757869E-3</v>
      </c>
      <c r="AB98" s="54">
        <v>2.9988419999999998E-3</v>
      </c>
      <c r="AC98" s="54">
        <v>3.4670730000000002E-3</v>
      </c>
      <c r="AD98" s="54">
        <v>2.5239030000000001E-3</v>
      </c>
      <c r="AE98" s="54">
        <v>5.0431199999999999E-3</v>
      </c>
      <c r="AF98" s="54">
        <v>2.9775330000000001E-3</v>
      </c>
      <c r="AG98" s="54">
        <v>1.3651539999999999E-3</v>
      </c>
      <c r="AH98" s="54">
        <v>3.423606E-3</v>
      </c>
      <c r="AI98" s="54">
        <v>3.1260390000000002E-3</v>
      </c>
      <c r="AJ98" s="54">
        <v>1.8338989999999999E-3</v>
      </c>
      <c r="AK98" s="54">
        <v>1.5738379999999999E-3</v>
      </c>
      <c r="AL98" s="54">
        <v>2.602376E-3</v>
      </c>
      <c r="AM98" s="54">
        <v>3.558393E-3</v>
      </c>
      <c r="AN98" s="54">
        <v>2.9948489999999999E-3</v>
      </c>
      <c r="AO98" s="54">
        <v>2.7151620000000001E-3</v>
      </c>
      <c r="AP98" s="54">
        <v>2.1865439999999999E-3</v>
      </c>
      <c r="AQ98" s="54">
        <v>3.382674E-3</v>
      </c>
      <c r="AR98" s="54">
        <v>4.847222E-3</v>
      </c>
      <c r="AS98" s="54">
        <v>2.0500660000000001E-3</v>
      </c>
      <c r="AT98" s="54">
        <v>5.6682099999999999E-3</v>
      </c>
      <c r="AU98" s="54">
        <v>3.9946720000000003E-3</v>
      </c>
      <c r="AV98" s="54">
        <v>2.8223480000000001E-3</v>
      </c>
      <c r="AW98" s="54">
        <v>2.1881890000000001E-3</v>
      </c>
      <c r="AX98" s="54">
        <v>2.366342E-3</v>
      </c>
      <c r="AY98" s="54">
        <v>3.4862790000000001E-3</v>
      </c>
      <c r="AZ98" s="54">
        <v>2.2271779999999998E-3</v>
      </c>
      <c r="BA98" s="54">
        <v>4.9389220000000001E-3</v>
      </c>
      <c r="BB98" s="54">
        <v>3.108441E-3</v>
      </c>
      <c r="BC98" s="54">
        <v>3.0363159999999998E-3</v>
      </c>
      <c r="BD98" s="54">
        <v>3.8917840000000001E-3</v>
      </c>
      <c r="BE98" s="54">
        <v>2.3874899999999999E-3</v>
      </c>
      <c r="BF98" s="54">
        <v>2.8862789999999998E-3</v>
      </c>
      <c r="BG98" s="54">
        <v>3.2459030000000001E-3</v>
      </c>
      <c r="BH98" s="54">
        <v>2.7033650000000001E-3</v>
      </c>
      <c r="BI98" s="54">
        <v>3.4970959999999999E-3</v>
      </c>
      <c r="BJ98" s="54">
        <v>2.8154199999999999E-3</v>
      </c>
      <c r="BK98" s="54">
        <v>2.5751649999999999E-3</v>
      </c>
      <c r="BL98" s="54">
        <v>3.5450690000000001E-3</v>
      </c>
      <c r="BM98" s="54">
        <v>2.900789E-3</v>
      </c>
      <c r="BN98" s="54">
        <v>2.4573419999999999E-3</v>
      </c>
      <c r="BO98" s="54">
        <v>2.305629E-3</v>
      </c>
      <c r="BP98" s="54">
        <v>2.7902539999999998E-3</v>
      </c>
    </row>
    <row r="99" spans="1:68" x14ac:dyDescent="0.2">
      <c r="A99" s="54">
        <v>50.782122905000001</v>
      </c>
      <c r="B99" s="54">
        <v>2.2168209999999999E-3</v>
      </c>
      <c r="C99" s="54">
        <v>2.8946559999999998E-3</v>
      </c>
      <c r="D99" s="54">
        <v>3.3830459999999998E-3</v>
      </c>
      <c r="E99" s="54">
        <v>6.8492850000000001E-3</v>
      </c>
      <c r="F99" s="54">
        <v>3.2712840000000002E-3</v>
      </c>
      <c r="G99" s="54">
        <v>2.546436E-3</v>
      </c>
      <c r="H99" s="54">
        <v>2.5011909999999998E-3</v>
      </c>
      <c r="I99" s="54">
        <v>2.4704079999999999E-3</v>
      </c>
      <c r="J99" s="54">
        <v>1.4387624E-2</v>
      </c>
      <c r="K99" s="54">
        <v>3.3571310000000002E-3</v>
      </c>
      <c r="L99" s="54">
        <v>3.4038060000000001E-3</v>
      </c>
      <c r="M99" s="54">
        <v>1.9369299999999999E-3</v>
      </c>
      <c r="N99" s="54">
        <v>5.8112700000000003E-3</v>
      </c>
      <c r="O99" s="54">
        <v>2.2060460000000001E-3</v>
      </c>
      <c r="P99" s="54">
        <v>1.292194E-3</v>
      </c>
      <c r="Q99" s="54">
        <v>2.243138E-3</v>
      </c>
      <c r="R99" s="54">
        <v>2.8654190000000001E-3</v>
      </c>
      <c r="S99" s="54">
        <v>1.638196E-3</v>
      </c>
      <c r="T99" s="54">
        <v>5.0349779999999998E-3</v>
      </c>
      <c r="U99" s="54">
        <v>2.2719559999999999E-3</v>
      </c>
      <c r="V99" s="54">
        <v>2.7992149999999999E-3</v>
      </c>
      <c r="W99" s="54">
        <v>3.0742690000000001E-3</v>
      </c>
      <c r="X99" s="54">
        <v>2.632386E-3</v>
      </c>
      <c r="Y99" s="54">
        <v>2.9321859999999998E-3</v>
      </c>
      <c r="Z99" s="54">
        <v>3.0060830000000001E-3</v>
      </c>
      <c r="AA99" s="54">
        <v>2.5528149999999999E-3</v>
      </c>
      <c r="AB99" s="54">
        <v>3.006786E-3</v>
      </c>
      <c r="AC99" s="54">
        <v>3.7014140000000001E-3</v>
      </c>
      <c r="AD99" s="54">
        <v>2.7676659999999998E-3</v>
      </c>
      <c r="AE99" s="54">
        <v>5.2363679999999999E-3</v>
      </c>
      <c r="AF99" s="54">
        <v>3.0621469999999999E-3</v>
      </c>
      <c r="AG99" s="54">
        <v>1.3863110000000001E-3</v>
      </c>
      <c r="AH99" s="54">
        <v>3.4082700000000001E-3</v>
      </c>
      <c r="AI99" s="54">
        <v>3.03301E-3</v>
      </c>
      <c r="AJ99" s="54">
        <v>1.9449949999999999E-3</v>
      </c>
      <c r="AK99" s="54">
        <v>1.4464689999999999E-3</v>
      </c>
      <c r="AL99" s="54">
        <v>2.4376210000000001E-3</v>
      </c>
      <c r="AM99" s="54">
        <v>3.533123E-3</v>
      </c>
      <c r="AN99" s="54">
        <v>2.7451559999999999E-3</v>
      </c>
      <c r="AO99" s="54">
        <v>2.6547649999999999E-3</v>
      </c>
      <c r="AP99" s="54">
        <v>2.079787E-3</v>
      </c>
      <c r="AQ99" s="54">
        <v>2.8654209999999999E-3</v>
      </c>
      <c r="AR99" s="54">
        <v>5.240715E-3</v>
      </c>
      <c r="AS99" s="54">
        <v>2.044723E-3</v>
      </c>
      <c r="AT99" s="54">
        <v>5.5635550000000004E-3</v>
      </c>
      <c r="AU99" s="54">
        <v>3.962915E-3</v>
      </c>
      <c r="AV99" s="54">
        <v>2.9103449999999999E-3</v>
      </c>
      <c r="AW99" s="54">
        <v>2.2022819999999999E-3</v>
      </c>
      <c r="AX99" s="54">
        <v>2.592563E-3</v>
      </c>
      <c r="AY99" s="54">
        <v>2.870741E-3</v>
      </c>
      <c r="AZ99" s="54">
        <v>2.4251089999999999E-3</v>
      </c>
      <c r="BA99" s="54">
        <v>5.0313500000000004E-3</v>
      </c>
      <c r="BB99" s="54">
        <v>2.9000580000000001E-3</v>
      </c>
      <c r="BC99" s="54">
        <v>3.0969259999999998E-3</v>
      </c>
      <c r="BD99" s="54">
        <v>3.8279310000000001E-3</v>
      </c>
      <c r="BE99" s="54">
        <v>2.4506240000000002E-3</v>
      </c>
      <c r="BF99" s="54">
        <v>2.5002560000000002E-3</v>
      </c>
      <c r="BG99" s="54">
        <v>3.2680719999999999E-3</v>
      </c>
      <c r="BH99" s="54">
        <v>2.6419619999999999E-3</v>
      </c>
      <c r="BI99" s="54">
        <v>3.6259740000000001E-3</v>
      </c>
      <c r="BJ99" s="54">
        <v>2.9190370000000002E-3</v>
      </c>
      <c r="BK99" s="54">
        <v>2.8171149999999998E-3</v>
      </c>
      <c r="BL99" s="54">
        <v>3.657913E-3</v>
      </c>
      <c r="BM99" s="54">
        <v>3.104922E-3</v>
      </c>
      <c r="BN99" s="54">
        <v>2.3594530000000001E-3</v>
      </c>
      <c r="BO99" s="54">
        <v>2.0695520000000001E-3</v>
      </c>
      <c r="BP99" s="54">
        <v>2.6588110000000001E-3</v>
      </c>
    </row>
    <row r="100" spans="1:68" x14ac:dyDescent="0.2">
      <c r="A100" s="54">
        <v>51.787709497000002</v>
      </c>
      <c r="B100" s="54">
        <v>2.2387040000000002E-3</v>
      </c>
      <c r="C100" s="54">
        <v>2.843861E-3</v>
      </c>
      <c r="D100" s="54">
        <v>3.3325080000000001E-3</v>
      </c>
      <c r="E100" s="54">
        <v>6.628129E-3</v>
      </c>
      <c r="F100" s="54">
        <v>3.3591129999999999E-3</v>
      </c>
      <c r="G100" s="54">
        <v>2.533914E-3</v>
      </c>
      <c r="H100" s="54">
        <v>3.59611E-3</v>
      </c>
      <c r="I100" s="54">
        <v>2.2472220000000001E-3</v>
      </c>
      <c r="J100" s="54">
        <v>1.4413278E-2</v>
      </c>
      <c r="K100" s="54">
        <v>3.2913209999999998E-3</v>
      </c>
      <c r="L100" s="54">
        <v>2.9947200000000002E-3</v>
      </c>
      <c r="M100" s="54">
        <v>1.7295710000000001E-3</v>
      </c>
      <c r="N100" s="54">
        <v>6.1203489999999998E-3</v>
      </c>
      <c r="O100" s="54">
        <v>2.1230289999999998E-3</v>
      </c>
      <c r="P100" s="54">
        <v>1.235391E-3</v>
      </c>
      <c r="Q100" s="54">
        <v>2.1573830000000001E-3</v>
      </c>
      <c r="R100" s="54">
        <v>2.9221410000000001E-3</v>
      </c>
      <c r="S100" s="54">
        <v>1.7798919999999999E-3</v>
      </c>
      <c r="T100" s="54">
        <v>5.1240210000000003E-3</v>
      </c>
      <c r="U100" s="54">
        <v>2.1193610000000002E-3</v>
      </c>
      <c r="V100" s="54">
        <v>2.5821220000000001E-3</v>
      </c>
      <c r="W100" s="54">
        <v>2.9020869999999998E-3</v>
      </c>
      <c r="X100" s="54">
        <v>2.837633E-3</v>
      </c>
      <c r="Y100" s="54">
        <v>2.8833349999999999E-3</v>
      </c>
      <c r="Z100" s="54">
        <v>2.9807079999999999E-3</v>
      </c>
      <c r="AA100" s="54">
        <v>2.3741919999999998E-3</v>
      </c>
      <c r="AB100" s="54">
        <v>2.9570460000000001E-3</v>
      </c>
      <c r="AC100" s="54">
        <v>3.5843070000000001E-3</v>
      </c>
      <c r="AD100" s="54">
        <v>2.7015250000000002E-3</v>
      </c>
      <c r="AE100" s="54">
        <v>5.6904039999999996E-3</v>
      </c>
      <c r="AF100" s="54">
        <v>2.5049899999999999E-3</v>
      </c>
      <c r="AG100" s="54">
        <v>1.391876E-3</v>
      </c>
      <c r="AH100" s="54">
        <v>3.7182510000000001E-3</v>
      </c>
      <c r="AI100" s="54">
        <v>3.1110310000000002E-3</v>
      </c>
      <c r="AJ100" s="54">
        <v>1.85388E-3</v>
      </c>
      <c r="AK100" s="54">
        <v>1.611634E-3</v>
      </c>
      <c r="AL100" s="54">
        <v>2.2096669999999998E-3</v>
      </c>
      <c r="AM100" s="54">
        <v>3.631006E-3</v>
      </c>
      <c r="AN100" s="54">
        <v>2.682757E-3</v>
      </c>
      <c r="AO100" s="54">
        <v>2.6639120000000001E-3</v>
      </c>
      <c r="AP100" s="54">
        <v>2.066745E-3</v>
      </c>
      <c r="AQ100" s="54">
        <v>3.0878910000000002E-3</v>
      </c>
      <c r="AR100" s="54">
        <v>5.4864939999999997E-3</v>
      </c>
      <c r="AS100" s="54">
        <v>2.2942769999999999E-3</v>
      </c>
      <c r="AT100" s="54">
        <v>5.3691629999999997E-3</v>
      </c>
      <c r="AU100" s="54">
        <v>3.7673559999999999E-3</v>
      </c>
      <c r="AV100" s="54">
        <v>2.9330820000000001E-3</v>
      </c>
      <c r="AW100" s="54">
        <v>2.3368909999999998E-3</v>
      </c>
      <c r="AX100" s="54">
        <v>2.7673179999999999E-3</v>
      </c>
      <c r="AY100" s="54">
        <v>2.5624039999999999E-3</v>
      </c>
      <c r="AZ100" s="54">
        <v>2.3228139999999999E-3</v>
      </c>
      <c r="BA100" s="54">
        <v>4.9404189999999997E-3</v>
      </c>
      <c r="BB100" s="54">
        <v>2.9209750000000001E-3</v>
      </c>
      <c r="BC100" s="54">
        <v>2.8405629999999999E-3</v>
      </c>
      <c r="BD100" s="54">
        <v>3.5138959999999999E-3</v>
      </c>
      <c r="BE100" s="54">
        <v>2.5169329999999998E-3</v>
      </c>
      <c r="BF100" s="54">
        <v>2.2670250000000002E-3</v>
      </c>
      <c r="BG100" s="54">
        <v>3.3172150000000001E-3</v>
      </c>
      <c r="BH100" s="54">
        <v>2.6745409999999999E-3</v>
      </c>
      <c r="BI100" s="54">
        <v>3.2828829999999999E-3</v>
      </c>
      <c r="BJ100" s="54">
        <v>2.8869500000000001E-3</v>
      </c>
      <c r="BK100" s="54">
        <v>3.0073489999999999E-3</v>
      </c>
      <c r="BL100" s="54">
        <v>3.9593550000000003E-3</v>
      </c>
      <c r="BM100" s="54">
        <v>3.1427590000000002E-3</v>
      </c>
      <c r="BN100" s="54">
        <v>2.4462669999999998E-3</v>
      </c>
      <c r="BO100" s="54">
        <v>2.1590649999999999E-3</v>
      </c>
      <c r="BP100" s="54">
        <v>2.5639259999999998E-3</v>
      </c>
    </row>
    <row r="101" spans="1:68" x14ac:dyDescent="0.2">
      <c r="A101" s="54">
        <v>52.793296089000002</v>
      </c>
      <c r="B101" s="54">
        <v>2.102011E-3</v>
      </c>
      <c r="C101" s="54">
        <v>2.8085689999999999E-3</v>
      </c>
      <c r="D101" s="54">
        <v>3.2212479999999999E-3</v>
      </c>
      <c r="E101" s="54">
        <v>6.8210629999999996E-3</v>
      </c>
      <c r="F101" s="54">
        <v>3.5832709999999999E-3</v>
      </c>
      <c r="G101" s="54">
        <v>2.463383E-3</v>
      </c>
      <c r="H101" s="54">
        <v>4.0300129999999998E-3</v>
      </c>
      <c r="I101" s="54">
        <v>2.2483289999999999E-3</v>
      </c>
      <c r="J101" s="54">
        <v>1.4276224000000001E-2</v>
      </c>
      <c r="K101" s="54">
        <v>3.1100110000000002E-3</v>
      </c>
      <c r="L101" s="54">
        <v>2.6831540000000001E-3</v>
      </c>
      <c r="M101" s="54">
        <v>1.864334E-3</v>
      </c>
      <c r="N101" s="54">
        <v>6.3309459999999996E-3</v>
      </c>
      <c r="O101" s="54">
        <v>2.1303659999999999E-3</v>
      </c>
      <c r="P101" s="54">
        <v>1.149319E-3</v>
      </c>
      <c r="Q101" s="54">
        <v>2.0823500000000002E-3</v>
      </c>
      <c r="R101" s="54">
        <v>2.9664750000000001E-3</v>
      </c>
      <c r="S101" s="54">
        <v>1.9127949999999999E-3</v>
      </c>
      <c r="T101" s="54">
        <v>5.0119630000000004E-3</v>
      </c>
      <c r="U101" s="54">
        <v>2.1725830000000001E-3</v>
      </c>
      <c r="V101" s="54">
        <v>2.5515260000000001E-3</v>
      </c>
      <c r="W101" s="54">
        <v>3.0141019999999998E-3</v>
      </c>
      <c r="X101" s="54">
        <v>2.9585190000000002E-3</v>
      </c>
      <c r="Y101" s="54">
        <v>3.1734530000000001E-3</v>
      </c>
      <c r="Z101" s="54">
        <v>3.364821E-3</v>
      </c>
      <c r="AA101" s="54">
        <v>2.5501260000000002E-3</v>
      </c>
      <c r="AB101" s="54">
        <v>3.0951479999999998E-3</v>
      </c>
      <c r="AC101" s="54">
        <v>3.7063489999999998E-3</v>
      </c>
      <c r="AD101" s="54">
        <v>2.464847E-3</v>
      </c>
      <c r="AE101" s="54">
        <v>6.3841619999999996E-3</v>
      </c>
      <c r="AF101" s="54">
        <v>2.3131330000000002E-3</v>
      </c>
      <c r="AG101" s="54">
        <v>1.290987E-3</v>
      </c>
      <c r="AH101" s="54">
        <v>3.1884700000000001E-3</v>
      </c>
      <c r="AI101" s="54">
        <v>3.3262639999999998E-3</v>
      </c>
      <c r="AJ101" s="54">
        <v>1.7876210000000001E-3</v>
      </c>
      <c r="AK101" s="54">
        <v>1.7375820000000001E-3</v>
      </c>
      <c r="AL101" s="54">
        <v>2.2270599999999999E-3</v>
      </c>
      <c r="AM101" s="54">
        <v>3.7009059999999999E-3</v>
      </c>
      <c r="AN101" s="54">
        <v>2.6651729999999998E-3</v>
      </c>
      <c r="AO101" s="54">
        <v>2.5567849999999998E-3</v>
      </c>
      <c r="AP101" s="54">
        <v>1.9660789999999999E-3</v>
      </c>
      <c r="AQ101" s="54">
        <v>2.9074970000000002E-3</v>
      </c>
      <c r="AR101" s="54">
        <v>5.596485E-3</v>
      </c>
      <c r="AS101" s="54">
        <v>2.3737279999999999E-3</v>
      </c>
      <c r="AT101" s="54">
        <v>5.2416659999999999E-3</v>
      </c>
      <c r="AU101" s="54">
        <v>3.772334E-3</v>
      </c>
      <c r="AV101" s="54">
        <v>3.0085120000000001E-3</v>
      </c>
      <c r="AW101" s="54">
        <v>2.4210260000000002E-3</v>
      </c>
      <c r="AX101" s="54">
        <v>2.9278310000000001E-3</v>
      </c>
      <c r="AY101" s="54">
        <v>2.8172150000000001E-3</v>
      </c>
      <c r="AZ101" s="54">
        <v>2.2379510000000002E-3</v>
      </c>
      <c r="BA101" s="54">
        <v>5.0786110000000002E-3</v>
      </c>
      <c r="BB101" s="54">
        <v>2.792854E-3</v>
      </c>
      <c r="BC101" s="54">
        <v>2.547887E-3</v>
      </c>
      <c r="BD101" s="54">
        <v>3.877929E-3</v>
      </c>
      <c r="BE101" s="54">
        <v>2.406727E-3</v>
      </c>
      <c r="BF101" s="54">
        <v>1.9874419999999999E-3</v>
      </c>
      <c r="BG101" s="54">
        <v>3.1244139999999998E-3</v>
      </c>
      <c r="BH101" s="54">
        <v>2.6110830000000002E-3</v>
      </c>
      <c r="BI101" s="54">
        <v>3.4223529999999999E-3</v>
      </c>
      <c r="BJ101" s="54">
        <v>2.8446249999999999E-3</v>
      </c>
      <c r="BK101" s="54">
        <v>2.9691800000000001E-3</v>
      </c>
      <c r="BL101" s="54">
        <v>3.8235399999999998E-3</v>
      </c>
      <c r="BM101" s="54">
        <v>2.916788E-3</v>
      </c>
      <c r="BN101" s="54">
        <v>2.5691849999999999E-3</v>
      </c>
      <c r="BO101" s="54">
        <v>2.0949789999999999E-3</v>
      </c>
      <c r="BP101" s="54">
        <v>2.440064E-3</v>
      </c>
    </row>
    <row r="102" spans="1:68" x14ac:dyDescent="0.2">
      <c r="A102" s="54">
        <v>53.798882681999999</v>
      </c>
      <c r="B102" s="54">
        <v>1.9604409999999998E-3</v>
      </c>
      <c r="C102" s="54">
        <v>2.747106E-3</v>
      </c>
      <c r="D102" s="54">
        <v>3.6319199999999999E-3</v>
      </c>
      <c r="E102" s="54">
        <v>6.8390990000000004E-3</v>
      </c>
      <c r="F102" s="54">
        <v>3.8826080000000001E-3</v>
      </c>
      <c r="G102" s="54">
        <v>2.5148269999999999E-3</v>
      </c>
      <c r="H102" s="54">
        <v>4.0709589999999999E-3</v>
      </c>
      <c r="I102" s="54">
        <v>2.3885970000000001E-3</v>
      </c>
      <c r="J102" s="54">
        <v>1.3953475999999999E-2</v>
      </c>
      <c r="K102" s="54">
        <v>3.0909689999999998E-3</v>
      </c>
      <c r="L102" s="54">
        <v>2.8303619999999999E-3</v>
      </c>
      <c r="M102" s="54">
        <v>1.847975E-3</v>
      </c>
      <c r="N102" s="54">
        <v>7.0876949999999998E-3</v>
      </c>
      <c r="O102" s="54">
        <v>2.0691419999999999E-3</v>
      </c>
      <c r="P102" s="54">
        <v>1.1651299999999999E-3</v>
      </c>
      <c r="Q102" s="54">
        <v>2.1962349999999999E-3</v>
      </c>
      <c r="R102" s="54">
        <v>2.8079559999999999E-3</v>
      </c>
      <c r="S102" s="54">
        <v>1.813963E-3</v>
      </c>
      <c r="T102" s="54">
        <v>5.3080749999999998E-3</v>
      </c>
      <c r="U102" s="54">
        <v>2.443209E-3</v>
      </c>
      <c r="V102" s="54">
        <v>2.679519E-3</v>
      </c>
      <c r="W102" s="54">
        <v>3.1417760000000002E-3</v>
      </c>
      <c r="X102" s="54">
        <v>2.9536440000000001E-3</v>
      </c>
      <c r="Y102" s="54">
        <v>3.2483989999999999E-3</v>
      </c>
      <c r="Z102" s="54">
        <v>3.6761889999999998E-3</v>
      </c>
      <c r="AA102" s="54">
        <v>2.4928820000000001E-3</v>
      </c>
      <c r="AB102" s="54">
        <v>3.0414550000000002E-3</v>
      </c>
      <c r="AC102" s="54">
        <v>3.5170940000000001E-3</v>
      </c>
      <c r="AD102" s="54">
        <v>2.4114480000000001E-3</v>
      </c>
      <c r="AE102" s="54">
        <v>6.7470450000000001E-3</v>
      </c>
      <c r="AF102" s="54">
        <v>2.2854860000000002E-3</v>
      </c>
      <c r="AG102" s="54">
        <v>1.3537060000000001E-3</v>
      </c>
      <c r="AH102" s="54">
        <v>3.5772600000000001E-3</v>
      </c>
      <c r="AI102" s="54">
        <v>3.2302089999999999E-3</v>
      </c>
      <c r="AJ102" s="54">
        <v>1.7915540000000001E-3</v>
      </c>
      <c r="AK102" s="54">
        <v>1.557307E-3</v>
      </c>
      <c r="AL102" s="54">
        <v>1.9644229999999999E-3</v>
      </c>
      <c r="AM102" s="54">
        <v>3.714204E-3</v>
      </c>
      <c r="AN102" s="54">
        <v>2.6664869999999999E-3</v>
      </c>
      <c r="AO102" s="54">
        <v>2.6013049999999999E-3</v>
      </c>
      <c r="AP102" s="54">
        <v>1.8874860000000001E-3</v>
      </c>
      <c r="AQ102" s="54">
        <v>2.8026589999999999E-3</v>
      </c>
      <c r="AR102" s="54">
        <v>5.3020109999999997E-3</v>
      </c>
      <c r="AS102" s="54">
        <v>2.6180859999999999E-3</v>
      </c>
      <c r="AT102" s="54">
        <v>5.0380520000000003E-3</v>
      </c>
      <c r="AU102" s="54">
        <v>3.7760960000000001E-3</v>
      </c>
      <c r="AV102" s="54">
        <v>2.7684200000000002E-3</v>
      </c>
      <c r="AW102" s="54">
        <v>2.5115789999999999E-3</v>
      </c>
      <c r="AX102" s="54">
        <v>3.0539959999999998E-3</v>
      </c>
      <c r="AY102" s="54">
        <v>3.2014650000000001E-3</v>
      </c>
      <c r="AZ102" s="54">
        <v>1.8876019999999999E-3</v>
      </c>
      <c r="BA102" s="54">
        <v>5.2429900000000003E-3</v>
      </c>
      <c r="BB102" s="54">
        <v>2.7208000000000002E-3</v>
      </c>
      <c r="BC102" s="54">
        <v>2.5194919999999999E-3</v>
      </c>
      <c r="BD102" s="54">
        <v>3.6876109999999999E-3</v>
      </c>
      <c r="BE102" s="54">
        <v>2.4667309999999998E-3</v>
      </c>
      <c r="BF102" s="54">
        <v>2.0043729999999998E-3</v>
      </c>
      <c r="BG102" s="54">
        <v>3.0342519999999999E-3</v>
      </c>
      <c r="BH102" s="54">
        <v>2.54113E-3</v>
      </c>
      <c r="BI102" s="54">
        <v>3.631581E-3</v>
      </c>
      <c r="BJ102" s="54">
        <v>2.7554010000000002E-3</v>
      </c>
      <c r="BK102" s="54">
        <v>2.800734E-3</v>
      </c>
      <c r="BL102" s="54">
        <v>3.6676579999999999E-3</v>
      </c>
      <c r="BM102" s="54">
        <v>2.5263870000000002E-3</v>
      </c>
      <c r="BN102" s="54">
        <v>2.3683879999999999E-3</v>
      </c>
      <c r="BO102" s="54">
        <v>1.922404E-3</v>
      </c>
      <c r="BP102" s="54">
        <v>2.4128019999999999E-3</v>
      </c>
    </row>
    <row r="103" spans="1:68" x14ac:dyDescent="0.2">
      <c r="A103" s="54">
        <v>54.804469273999999</v>
      </c>
      <c r="B103" s="54">
        <v>1.9831509999999998E-3</v>
      </c>
      <c r="C103" s="54">
        <v>2.706319E-3</v>
      </c>
      <c r="D103" s="54">
        <v>4.33081E-3</v>
      </c>
      <c r="E103" s="54">
        <v>6.295073E-3</v>
      </c>
      <c r="F103" s="54">
        <v>3.9390609999999998E-3</v>
      </c>
      <c r="G103" s="54">
        <v>2.5965099999999998E-3</v>
      </c>
      <c r="H103" s="54">
        <v>3.492027E-3</v>
      </c>
      <c r="I103" s="54">
        <v>2.385098E-3</v>
      </c>
      <c r="J103" s="54">
        <v>1.3633001E-2</v>
      </c>
      <c r="K103" s="54">
        <v>2.9382990000000001E-3</v>
      </c>
      <c r="L103" s="54">
        <v>3.0954139999999999E-3</v>
      </c>
      <c r="M103" s="54">
        <v>1.777058E-3</v>
      </c>
      <c r="N103" s="54">
        <v>8.2342739999999998E-3</v>
      </c>
      <c r="O103" s="54">
        <v>1.9154720000000001E-3</v>
      </c>
      <c r="P103" s="54">
        <v>1.1660100000000001E-3</v>
      </c>
      <c r="Q103" s="54">
        <v>2.1061410000000002E-3</v>
      </c>
      <c r="R103" s="54">
        <v>2.967698E-3</v>
      </c>
      <c r="S103" s="54">
        <v>1.706838E-3</v>
      </c>
      <c r="T103" s="54">
        <v>5.5347510000000001E-3</v>
      </c>
      <c r="U103" s="54">
        <v>2.5321200000000001E-3</v>
      </c>
      <c r="V103" s="54">
        <v>2.6233540000000001E-3</v>
      </c>
      <c r="W103" s="54">
        <v>3.1131029999999999E-3</v>
      </c>
      <c r="X103" s="54">
        <v>3.0298320000000001E-3</v>
      </c>
      <c r="Y103" s="54">
        <v>3.2448860000000002E-3</v>
      </c>
      <c r="Z103" s="54">
        <v>3.6898009999999999E-3</v>
      </c>
      <c r="AA103" s="54">
        <v>2.8038020000000002E-3</v>
      </c>
      <c r="AB103" s="54">
        <v>2.7598560000000002E-3</v>
      </c>
      <c r="AC103" s="54">
        <v>3.2979350000000001E-3</v>
      </c>
      <c r="AD103" s="54">
        <v>2.1894760000000001E-3</v>
      </c>
      <c r="AE103" s="54">
        <v>6.9158099999999997E-3</v>
      </c>
      <c r="AF103" s="54">
        <v>2.3106300000000001E-3</v>
      </c>
      <c r="AG103" s="54">
        <v>1.248461E-3</v>
      </c>
      <c r="AH103" s="54">
        <v>2.7315239999999999E-3</v>
      </c>
      <c r="AI103" s="54">
        <v>3.066573E-3</v>
      </c>
      <c r="AJ103" s="54">
        <v>1.839825E-3</v>
      </c>
      <c r="AK103" s="54">
        <v>1.4269160000000001E-3</v>
      </c>
      <c r="AL103" s="54">
        <v>2.0472720000000002E-3</v>
      </c>
      <c r="AM103" s="54">
        <v>3.7168489999999999E-3</v>
      </c>
      <c r="AN103" s="54">
        <v>2.696876E-3</v>
      </c>
      <c r="AO103" s="54">
        <v>2.5437120000000001E-3</v>
      </c>
      <c r="AP103" s="54">
        <v>1.869774E-3</v>
      </c>
      <c r="AQ103" s="54">
        <v>2.887545E-3</v>
      </c>
      <c r="AR103" s="54">
        <v>5.0996770000000004E-3</v>
      </c>
      <c r="AS103" s="54">
        <v>2.4199159999999998E-3</v>
      </c>
      <c r="AT103" s="54">
        <v>4.798938E-3</v>
      </c>
      <c r="AU103" s="54">
        <v>3.7795749999999999E-3</v>
      </c>
      <c r="AV103" s="54">
        <v>2.6585710000000002E-3</v>
      </c>
      <c r="AW103" s="54">
        <v>2.3703919999999998E-3</v>
      </c>
      <c r="AX103" s="54">
        <v>3.2515650000000001E-3</v>
      </c>
      <c r="AY103" s="54">
        <v>3.3273759999999999E-3</v>
      </c>
      <c r="AZ103" s="54">
        <v>1.995625E-3</v>
      </c>
      <c r="BA103" s="54">
        <v>5.4603200000000003E-3</v>
      </c>
      <c r="BB103" s="54">
        <v>2.7150220000000001E-3</v>
      </c>
      <c r="BC103" s="54">
        <v>2.6253829999999998E-3</v>
      </c>
      <c r="BD103" s="54">
        <v>4.0290710000000004E-3</v>
      </c>
      <c r="BE103" s="54">
        <v>2.3133260000000001E-3</v>
      </c>
      <c r="BF103" s="54">
        <v>1.986163E-3</v>
      </c>
      <c r="BG103" s="54">
        <v>3.2385460000000001E-3</v>
      </c>
      <c r="BH103" s="54">
        <v>2.7182980000000001E-3</v>
      </c>
      <c r="BI103" s="54">
        <v>3.0648160000000002E-3</v>
      </c>
      <c r="BJ103" s="54">
        <v>2.6773500000000002E-3</v>
      </c>
      <c r="BK103" s="54">
        <v>2.5820790000000001E-3</v>
      </c>
      <c r="BL103" s="54">
        <v>3.920588E-3</v>
      </c>
      <c r="BM103" s="54">
        <v>2.3955830000000002E-3</v>
      </c>
      <c r="BN103" s="54">
        <v>2.360698E-3</v>
      </c>
      <c r="BO103" s="54">
        <v>1.892943E-3</v>
      </c>
      <c r="BP103" s="54">
        <v>2.355556E-3</v>
      </c>
    </row>
    <row r="104" spans="1:68" x14ac:dyDescent="0.2">
      <c r="A104" s="54">
        <v>55.810055865999999</v>
      </c>
      <c r="B104" s="54">
        <v>1.927532E-3</v>
      </c>
      <c r="C104" s="54">
        <v>2.667544E-3</v>
      </c>
      <c r="D104" s="54">
        <v>4.8461839999999999E-3</v>
      </c>
      <c r="E104" s="54">
        <v>6.0127230000000002E-3</v>
      </c>
      <c r="F104" s="54">
        <v>3.6846169999999998E-3</v>
      </c>
      <c r="G104" s="54">
        <v>2.6086759999999999E-3</v>
      </c>
      <c r="H104" s="54">
        <v>2.353656E-3</v>
      </c>
      <c r="I104" s="54">
        <v>2.3795349999999999E-3</v>
      </c>
      <c r="J104" s="54">
        <v>1.3189199E-2</v>
      </c>
      <c r="K104" s="54">
        <v>3.2416469999999998E-3</v>
      </c>
      <c r="L104" s="54">
        <v>3.0007469999999998E-3</v>
      </c>
      <c r="M104" s="54">
        <v>1.716111E-3</v>
      </c>
      <c r="N104" s="54">
        <v>8.1036400000000005E-3</v>
      </c>
      <c r="O104" s="54">
        <v>1.8067929999999999E-3</v>
      </c>
      <c r="P104" s="54">
        <v>1.0459029999999999E-3</v>
      </c>
      <c r="Q104" s="54">
        <v>2.2807700000000001E-3</v>
      </c>
      <c r="R104" s="54">
        <v>3.456836E-3</v>
      </c>
      <c r="S104" s="54">
        <v>1.656549E-3</v>
      </c>
      <c r="T104" s="54">
        <v>5.177208E-3</v>
      </c>
      <c r="U104" s="54">
        <v>2.4495509999999999E-3</v>
      </c>
      <c r="V104" s="54">
        <v>2.7421540000000001E-3</v>
      </c>
      <c r="W104" s="54">
        <v>2.9243149999999998E-3</v>
      </c>
      <c r="X104" s="54">
        <v>2.9488399999999999E-3</v>
      </c>
      <c r="Y104" s="54">
        <v>3.41391E-3</v>
      </c>
      <c r="Z104" s="54">
        <v>3.6679999999999998E-3</v>
      </c>
      <c r="AA104" s="54">
        <v>3.0366260000000002E-3</v>
      </c>
      <c r="AB104" s="54">
        <v>2.7096479999999998E-3</v>
      </c>
      <c r="AC104" s="54">
        <v>3.3543980000000002E-3</v>
      </c>
      <c r="AD104" s="54">
        <v>2.022004E-3</v>
      </c>
      <c r="AE104" s="54">
        <v>6.3110149999999997E-3</v>
      </c>
      <c r="AF104" s="54">
        <v>2.07807E-3</v>
      </c>
      <c r="AG104" s="54">
        <v>1.2541640000000001E-3</v>
      </c>
      <c r="AH104" s="54">
        <v>2.8434689999999999E-3</v>
      </c>
      <c r="AI104" s="54">
        <v>3.0950690000000002E-3</v>
      </c>
      <c r="AJ104" s="54">
        <v>1.8722490000000001E-3</v>
      </c>
      <c r="AK104" s="54">
        <v>1.471272E-3</v>
      </c>
      <c r="AL104" s="54">
        <v>2.0073090000000001E-3</v>
      </c>
      <c r="AM104" s="54">
        <v>3.718098E-3</v>
      </c>
      <c r="AN104" s="54">
        <v>2.6814170000000002E-3</v>
      </c>
      <c r="AO104" s="54">
        <v>2.4026030000000001E-3</v>
      </c>
      <c r="AP104" s="54">
        <v>1.8482220000000001E-3</v>
      </c>
      <c r="AQ104" s="54">
        <v>2.6600550000000001E-3</v>
      </c>
      <c r="AR104" s="54">
        <v>5.1093129999999999E-3</v>
      </c>
      <c r="AS104" s="54">
        <v>2.2402059999999998E-3</v>
      </c>
      <c r="AT104" s="54">
        <v>4.5478929999999999E-3</v>
      </c>
      <c r="AU104" s="54">
        <v>3.4293599999999998E-3</v>
      </c>
      <c r="AV104" s="54">
        <v>3.0047030000000001E-3</v>
      </c>
      <c r="AW104" s="54">
        <v>2.328877E-3</v>
      </c>
      <c r="AX104" s="54">
        <v>3.4851029999999998E-3</v>
      </c>
      <c r="AY104" s="54">
        <v>3.2613450000000001E-3</v>
      </c>
      <c r="AZ104" s="54">
        <v>2.114838E-3</v>
      </c>
      <c r="BA104" s="54">
        <v>5.1720799999999999E-3</v>
      </c>
      <c r="BB104" s="54">
        <v>2.7625760000000001E-3</v>
      </c>
      <c r="BC104" s="54">
        <v>2.6033739999999999E-3</v>
      </c>
      <c r="BD104" s="54">
        <v>4.3861619999999999E-3</v>
      </c>
      <c r="BE104" s="54">
        <v>2.4770999999999999E-3</v>
      </c>
      <c r="BF104" s="54">
        <v>1.9255190000000001E-3</v>
      </c>
      <c r="BG104" s="54">
        <v>3.4319749999999999E-3</v>
      </c>
      <c r="BH104" s="54">
        <v>2.555917E-3</v>
      </c>
      <c r="BI104" s="54">
        <v>2.7380529999999998E-3</v>
      </c>
      <c r="BJ104" s="54">
        <v>2.6840810000000001E-3</v>
      </c>
      <c r="BK104" s="54">
        <v>2.5280540000000001E-3</v>
      </c>
      <c r="BL104" s="54">
        <v>4.3884559999999998E-3</v>
      </c>
      <c r="BM104" s="54">
        <v>2.5001160000000001E-3</v>
      </c>
      <c r="BN104" s="54">
        <v>2.607519E-3</v>
      </c>
      <c r="BO104" s="54">
        <v>1.918402E-3</v>
      </c>
      <c r="BP104" s="54">
        <v>2.3669619999999998E-3</v>
      </c>
    </row>
    <row r="105" spans="1:68" x14ac:dyDescent="0.2">
      <c r="A105" s="54">
        <v>56.815642457999999</v>
      </c>
      <c r="B105" s="54">
        <v>1.9780800000000001E-3</v>
      </c>
      <c r="C105" s="54">
        <v>2.6309010000000002E-3</v>
      </c>
      <c r="D105" s="54">
        <v>5.0030810000000004E-3</v>
      </c>
      <c r="E105" s="54">
        <v>5.6116830000000001E-3</v>
      </c>
      <c r="F105" s="54">
        <v>3.6652170000000001E-3</v>
      </c>
      <c r="G105" s="54">
        <v>2.5738750000000002E-3</v>
      </c>
      <c r="H105" s="54">
        <v>1.8546770000000001E-3</v>
      </c>
      <c r="I105" s="54">
        <v>2.1738809999999999E-3</v>
      </c>
      <c r="J105" s="54">
        <v>1.2700315E-2</v>
      </c>
      <c r="K105" s="54">
        <v>3.439372E-3</v>
      </c>
      <c r="L105" s="54">
        <v>3.0189650000000002E-3</v>
      </c>
      <c r="M105" s="54">
        <v>1.564349E-3</v>
      </c>
      <c r="N105" s="54">
        <v>7.9450000000000007E-3</v>
      </c>
      <c r="O105" s="54">
        <v>1.745428E-3</v>
      </c>
      <c r="P105" s="54">
        <v>1.056668E-3</v>
      </c>
      <c r="Q105" s="54">
        <v>2.50723E-3</v>
      </c>
      <c r="R105" s="54">
        <v>3.470028E-3</v>
      </c>
      <c r="S105" s="54">
        <v>1.5548389999999999E-3</v>
      </c>
      <c r="T105" s="54">
        <v>5.5210060000000002E-3</v>
      </c>
      <c r="U105" s="54">
        <v>2.545018E-3</v>
      </c>
      <c r="V105" s="54">
        <v>3.010927E-3</v>
      </c>
      <c r="W105" s="54">
        <v>2.9996100000000002E-3</v>
      </c>
      <c r="X105" s="54">
        <v>2.978755E-3</v>
      </c>
      <c r="Y105" s="54">
        <v>3.8506840000000001E-3</v>
      </c>
      <c r="Z105" s="54">
        <v>3.4113239999999999E-3</v>
      </c>
      <c r="AA105" s="54">
        <v>2.8917679999999999E-3</v>
      </c>
      <c r="AB105" s="54">
        <v>3.1521309999999999E-3</v>
      </c>
      <c r="AC105" s="54">
        <v>3.4447369999999998E-3</v>
      </c>
      <c r="AD105" s="54">
        <v>2.0986630000000002E-3</v>
      </c>
      <c r="AE105" s="54">
        <v>4.9260340000000001E-3</v>
      </c>
      <c r="AF105" s="54">
        <v>1.912633E-3</v>
      </c>
      <c r="AG105" s="54">
        <v>1.261673E-3</v>
      </c>
      <c r="AH105" s="54">
        <v>2.7190999999999999E-3</v>
      </c>
      <c r="AI105" s="54">
        <v>3.1955619999999999E-3</v>
      </c>
      <c r="AJ105" s="54">
        <v>1.765005E-3</v>
      </c>
      <c r="AK105" s="54">
        <v>1.4918049999999999E-3</v>
      </c>
      <c r="AL105" s="54">
        <v>2.0762789999999999E-3</v>
      </c>
      <c r="AM105" s="54">
        <v>3.7568900000000001E-3</v>
      </c>
      <c r="AN105" s="54">
        <v>2.5787789999999998E-3</v>
      </c>
      <c r="AO105" s="54">
        <v>2.4982479999999998E-3</v>
      </c>
      <c r="AP105" s="54">
        <v>1.7839399999999999E-3</v>
      </c>
      <c r="AQ105" s="54">
        <v>2.506117E-3</v>
      </c>
      <c r="AR105" s="54">
        <v>4.9971490000000002E-3</v>
      </c>
      <c r="AS105" s="54">
        <v>2.261566E-3</v>
      </c>
      <c r="AT105" s="54">
        <v>4.4374599999999998E-3</v>
      </c>
      <c r="AU105" s="54">
        <v>3.4414699999999999E-3</v>
      </c>
      <c r="AV105" s="54">
        <v>2.9156669999999998E-3</v>
      </c>
      <c r="AW105" s="54">
        <v>2.2397739999999999E-3</v>
      </c>
      <c r="AX105" s="54">
        <v>3.5336170000000002E-3</v>
      </c>
      <c r="AY105" s="54">
        <v>3.0116880000000002E-3</v>
      </c>
      <c r="AZ105" s="54">
        <v>2.4040649999999999E-3</v>
      </c>
      <c r="BA105" s="54">
        <v>4.8076580000000002E-3</v>
      </c>
      <c r="BB105" s="54">
        <v>2.9854389999999999E-3</v>
      </c>
      <c r="BC105" s="54">
        <v>2.6462360000000002E-3</v>
      </c>
      <c r="BD105" s="54">
        <v>4.5609910000000004E-3</v>
      </c>
      <c r="BE105" s="54">
        <v>2.3834669999999998E-3</v>
      </c>
      <c r="BF105" s="54">
        <v>1.8016449999999999E-3</v>
      </c>
      <c r="BG105" s="54">
        <v>3.5295399999999998E-3</v>
      </c>
      <c r="BH105" s="54">
        <v>2.5171289999999999E-3</v>
      </c>
      <c r="BI105" s="54">
        <v>2.8426860000000001E-3</v>
      </c>
      <c r="BJ105" s="54">
        <v>2.7361489999999998E-3</v>
      </c>
      <c r="BK105" s="54">
        <v>2.36638E-3</v>
      </c>
      <c r="BL105" s="54">
        <v>3.858996E-3</v>
      </c>
      <c r="BM105" s="54">
        <v>2.5161469999999998E-3</v>
      </c>
      <c r="BN105" s="54">
        <v>2.6762240000000001E-3</v>
      </c>
      <c r="BO105" s="54">
        <v>1.787538E-3</v>
      </c>
      <c r="BP105" s="54">
        <v>2.3178130000000002E-3</v>
      </c>
    </row>
    <row r="106" spans="1:68" x14ac:dyDescent="0.2">
      <c r="A106" s="54">
        <v>57.821229049999999</v>
      </c>
      <c r="B106" s="54">
        <v>2.0504299999999998E-3</v>
      </c>
      <c r="C106" s="54">
        <v>2.591823E-3</v>
      </c>
      <c r="D106" s="54">
        <v>5.6083920000000002E-3</v>
      </c>
      <c r="E106" s="54">
        <v>4.9446589999999997E-3</v>
      </c>
      <c r="F106" s="54">
        <v>3.7415149999999999E-3</v>
      </c>
      <c r="G106" s="54">
        <v>2.4072389999999998E-3</v>
      </c>
      <c r="H106" s="54">
        <v>1.7703720000000001E-3</v>
      </c>
      <c r="I106" s="54">
        <v>2.0578139999999998E-3</v>
      </c>
      <c r="J106" s="54">
        <v>1.2193237000000001E-2</v>
      </c>
      <c r="K106" s="54">
        <v>3.5682420000000001E-3</v>
      </c>
      <c r="L106" s="54">
        <v>2.952947E-3</v>
      </c>
      <c r="M106" s="54">
        <v>1.5053950000000001E-3</v>
      </c>
      <c r="N106" s="54">
        <v>7.8944419999999998E-3</v>
      </c>
      <c r="O106" s="54">
        <v>1.7070539999999999E-3</v>
      </c>
      <c r="P106" s="54">
        <v>1.1326979999999999E-3</v>
      </c>
      <c r="Q106" s="54">
        <v>2.3240380000000001E-3</v>
      </c>
      <c r="R106" s="54">
        <v>3.5690650000000002E-3</v>
      </c>
      <c r="S106" s="54">
        <v>1.4525079999999999E-3</v>
      </c>
      <c r="T106" s="54">
        <v>5.6571449999999997E-3</v>
      </c>
      <c r="U106" s="54">
        <v>2.695125E-3</v>
      </c>
      <c r="V106" s="54">
        <v>2.833604E-3</v>
      </c>
      <c r="W106" s="54">
        <v>3.0460629999999999E-3</v>
      </c>
      <c r="X106" s="54">
        <v>3.067523E-3</v>
      </c>
      <c r="Y106" s="54">
        <v>4.2466650000000002E-3</v>
      </c>
      <c r="Z106" s="54">
        <v>3.3694020000000001E-3</v>
      </c>
      <c r="AA106" s="54">
        <v>2.9778199999999999E-3</v>
      </c>
      <c r="AB106" s="54">
        <v>3.1441490000000002E-3</v>
      </c>
      <c r="AC106" s="54">
        <v>3.4636609999999998E-3</v>
      </c>
      <c r="AD106" s="54">
        <v>2.1794679999999999E-3</v>
      </c>
      <c r="AE106" s="54">
        <v>4.5638889999999998E-3</v>
      </c>
      <c r="AF106" s="54">
        <v>1.855359E-3</v>
      </c>
      <c r="AG106" s="54">
        <v>1.181996E-3</v>
      </c>
      <c r="AH106" s="54">
        <v>2.7525029999999999E-3</v>
      </c>
      <c r="AI106" s="54">
        <v>3.0071970000000001E-3</v>
      </c>
      <c r="AJ106" s="54">
        <v>1.6819949999999999E-3</v>
      </c>
      <c r="AK106" s="54">
        <v>1.5284179999999999E-3</v>
      </c>
      <c r="AL106" s="54">
        <v>2.0916770000000001E-3</v>
      </c>
      <c r="AM106" s="54">
        <v>3.7547259999999999E-3</v>
      </c>
      <c r="AN106" s="54">
        <v>2.420476E-3</v>
      </c>
      <c r="AO106" s="54">
        <v>2.4139259999999998E-3</v>
      </c>
      <c r="AP106" s="54">
        <v>1.748824E-3</v>
      </c>
      <c r="AQ106" s="54">
        <v>2.679514E-3</v>
      </c>
      <c r="AR106" s="54">
        <v>4.8504949999999998E-3</v>
      </c>
      <c r="AS106" s="54">
        <v>2.053465E-3</v>
      </c>
      <c r="AT106" s="54">
        <v>4.560199E-3</v>
      </c>
      <c r="AU106" s="54">
        <v>3.3472670000000001E-3</v>
      </c>
      <c r="AV106" s="54">
        <v>3.0469339999999998E-3</v>
      </c>
      <c r="AW106" s="54">
        <v>2.2337899999999998E-3</v>
      </c>
      <c r="AX106" s="54">
        <v>3.6713259999999999E-3</v>
      </c>
      <c r="AY106" s="54">
        <v>2.9608500000000001E-3</v>
      </c>
      <c r="AZ106" s="54">
        <v>2.7570020000000002E-3</v>
      </c>
      <c r="BA106" s="54">
        <v>5.2175549999999996E-3</v>
      </c>
      <c r="BB106" s="54">
        <v>3.0292000000000001E-3</v>
      </c>
      <c r="BC106" s="54">
        <v>2.70361E-3</v>
      </c>
      <c r="BD106" s="54">
        <v>4.4910599999999998E-3</v>
      </c>
      <c r="BE106" s="54">
        <v>2.4144710000000001E-3</v>
      </c>
      <c r="BF106" s="54">
        <v>1.7413190000000001E-3</v>
      </c>
      <c r="BG106" s="54">
        <v>3.2794510000000001E-3</v>
      </c>
      <c r="BH106" s="54">
        <v>2.3965670000000001E-3</v>
      </c>
      <c r="BI106" s="54">
        <v>2.8829580000000001E-3</v>
      </c>
      <c r="BJ106" s="54">
        <v>2.6976230000000001E-3</v>
      </c>
      <c r="BK106" s="54">
        <v>2.1245270000000002E-3</v>
      </c>
      <c r="BL106" s="54">
        <v>3.3188200000000001E-3</v>
      </c>
      <c r="BM106" s="54">
        <v>2.5472680000000001E-3</v>
      </c>
      <c r="BN106" s="54">
        <v>2.565468E-3</v>
      </c>
      <c r="BO106" s="54">
        <v>1.5944659999999999E-3</v>
      </c>
      <c r="BP106" s="54">
        <v>2.231649E-3</v>
      </c>
    </row>
    <row r="107" spans="1:68" x14ac:dyDescent="0.2">
      <c r="A107" s="54">
        <v>58.826815642</v>
      </c>
      <c r="B107" s="54">
        <v>1.9651690000000001E-3</v>
      </c>
      <c r="C107" s="54">
        <v>2.5697189999999998E-3</v>
      </c>
      <c r="D107" s="54">
        <v>6.4582229999999999E-3</v>
      </c>
      <c r="E107" s="54">
        <v>4.3621249999999997E-3</v>
      </c>
      <c r="F107" s="54">
        <v>3.9934580000000001E-3</v>
      </c>
      <c r="G107" s="54">
        <v>2.2482029999999998E-3</v>
      </c>
      <c r="H107" s="54">
        <v>2.031962E-3</v>
      </c>
      <c r="I107" s="54">
        <v>2.1330059999999998E-3</v>
      </c>
      <c r="J107" s="54">
        <v>1.1630629999999999E-2</v>
      </c>
      <c r="K107" s="54">
        <v>3.2662749999999999E-3</v>
      </c>
      <c r="L107" s="54">
        <v>2.963678E-3</v>
      </c>
      <c r="M107" s="54">
        <v>1.4123460000000001E-3</v>
      </c>
      <c r="N107" s="54">
        <v>7.2092989999999997E-3</v>
      </c>
      <c r="O107" s="54">
        <v>1.7508720000000001E-3</v>
      </c>
      <c r="P107" s="54">
        <v>1.0928240000000001E-3</v>
      </c>
      <c r="Q107" s="54">
        <v>2.4142999999999999E-3</v>
      </c>
      <c r="R107" s="54">
        <v>4.2457500000000004E-3</v>
      </c>
      <c r="S107" s="54">
        <v>1.4390830000000001E-3</v>
      </c>
      <c r="T107" s="54">
        <v>5.1280320000000002E-3</v>
      </c>
      <c r="U107" s="54">
        <v>2.7790319999999999E-3</v>
      </c>
      <c r="V107" s="54">
        <v>2.837029E-3</v>
      </c>
      <c r="W107" s="54">
        <v>3.0019349999999998E-3</v>
      </c>
      <c r="X107" s="54">
        <v>3.0741980000000002E-3</v>
      </c>
      <c r="Y107" s="54">
        <v>4.0629660000000003E-3</v>
      </c>
      <c r="Z107" s="54">
        <v>3.241982E-3</v>
      </c>
      <c r="AA107" s="54">
        <v>3.1826020000000001E-3</v>
      </c>
      <c r="AB107" s="54">
        <v>3.0875049999999999E-3</v>
      </c>
      <c r="AC107" s="54">
        <v>3.3886020000000001E-3</v>
      </c>
      <c r="AD107" s="54">
        <v>2.12247E-3</v>
      </c>
      <c r="AE107" s="54">
        <v>5.2038609999999997E-3</v>
      </c>
      <c r="AF107" s="54">
        <v>1.817321E-3</v>
      </c>
      <c r="AG107" s="54">
        <v>1.214433E-3</v>
      </c>
      <c r="AH107" s="54">
        <v>2.4732080000000002E-3</v>
      </c>
      <c r="AI107" s="54">
        <v>2.903966E-3</v>
      </c>
      <c r="AJ107" s="54">
        <v>1.6251460000000001E-3</v>
      </c>
      <c r="AK107" s="54">
        <v>1.267593E-3</v>
      </c>
      <c r="AL107" s="54">
        <v>1.9579490000000001E-3</v>
      </c>
      <c r="AM107" s="54">
        <v>3.8170069999999999E-3</v>
      </c>
      <c r="AN107" s="54">
        <v>2.288039E-3</v>
      </c>
      <c r="AO107" s="54">
        <v>2.2673379999999998E-3</v>
      </c>
      <c r="AP107" s="54">
        <v>1.735545E-3</v>
      </c>
      <c r="AQ107" s="54">
        <v>2.7390790000000002E-3</v>
      </c>
      <c r="AR107" s="54">
        <v>4.514349E-3</v>
      </c>
      <c r="AS107" s="54">
        <v>2.01855E-3</v>
      </c>
      <c r="AT107" s="54">
        <v>4.9546269999999996E-3</v>
      </c>
      <c r="AU107" s="54">
        <v>3.2658589999999999E-3</v>
      </c>
      <c r="AV107" s="54">
        <v>3.1444379999999998E-3</v>
      </c>
      <c r="AW107" s="54">
        <v>2.320346E-3</v>
      </c>
      <c r="AX107" s="54">
        <v>3.8461200000000002E-3</v>
      </c>
      <c r="AY107" s="54">
        <v>3.3223829999999999E-3</v>
      </c>
      <c r="AZ107" s="54">
        <v>2.7411050000000002E-3</v>
      </c>
      <c r="BA107" s="54">
        <v>5.8236340000000003E-3</v>
      </c>
      <c r="BB107" s="54">
        <v>2.9810639999999998E-3</v>
      </c>
      <c r="BC107" s="54">
        <v>2.5807130000000001E-3</v>
      </c>
      <c r="BD107" s="54">
        <v>4.3187970000000001E-3</v>
      </c>
      <c r="BE107" s="54">
        <v>2.376249E-3</v>
      </c>
      <c r="BF107" s="54">
        <v>1.7160000000000001E-3</v>
      </c>
      <c r="BG107" s="54">
        <v>3.2031889999999999E-3</v>
      </c>
      <c r="BH107" s="54">
        <v>2.4813980000000001E-3</v>
      </c>
      <c r="BI107" s="54">
        <v>3.192248E-3</v>
      </c>
      <c r="BJ107" s="54">
        <v>2.4313429999999999E-3</v>
      </c>
      <c r="BK107" s="54">
        <v>2.0170190000000001E-3</v>
      </c>
      <c r="BL107" s="54">
        <v>3.816898E-3</v>
      </c>
      <c r="BM107" s="54">
        <v>2.3736149999999999E-3</v>
      </c>
      <c r="BN107" s="54">
        <v>2.9250259999999998E-3</v>
      </c>
      <c r="BO107" s="54">
        <v>1.6250749999999999E-3</v>
      </c>
      <c r="BP107" s="54">
        <v>2.346599E-3</v>
      </c>
    </row>
    <row r="108" spans="1:68" x14ac:dyDescent="0.2">
      <c r="A108" s="54">
        <v>59.832402235000004</v>
      </c>
      <c r="B108" s="54">
        <v>2.0081560000000001E-3</v>
      </c>
      <c r="C108" s="54">
        <v>2.512093E-3</v>
      </c>
      <c r="D108" s="54">
        <v>6.8274490000000002E-3</v>
      </c>
      <c r="E108" s="54">
        <v>3.9098960000000004E-3</v>
      </c>
      <c r="F108" s="54">
        <v>4.3747689999999997E-3</v>
      </c>
      <c r="G108" s="54">
        <v>2.2043879999999998E-3</v>
      </c>
      <c r="H108" s="54">
        <v>1.7834909999999999E-3</v>
      </c>
      <c r="I108" s="54">
        <v>2.175925E-3</v>
      </c>
      <c r="J108" s="54">
        <v>1.0988414E-2</v>
      </c>
      <c r="K108" s="54">
        <v>3.5291350000000001E-3</v>
      </c>
      <c r="L108" s="54">
        <v>2.9362770000000002E-3</v>
      </c>
      <c r="M108" s="54">
        <v>1.335824E-3</v>
      </c>
      <c r="N108" s="54">
        <v>6.8621999999999997E-3</v>
      </c>
      <c r="O108" s="54">
        <v>1.856098E-3</v>
      </c>
      <c r="P108" s="54">
        <v>1.0628289999999999E-3</v>
      </c>
      <c r="Q108" s="54">
        <v>2.574256E-3</v>
      </c>
      <c r="R108" s="54">
        <v>4.1054120000000001E-3</v>
      </c>
      <c r="S108" s="54">
        <v>1.5500049999999999E-3</v>
      </c>
      <c r="T108" s="54">
        <v>5.253977E-3</v>
      </c>
      <c r="U108" s="54">
        <v>2.8474120000000001E-3</v>
      </c>
      <c r="V108" s="54">
        <v>2.9106119999999999E-3</v>
      </c>
      <c r="W108" s="54">
        <v>2.8783530000000002E-3</v>
      </c>
      <c r="X108" s="54">
        <v>3.0061150000000002E-3</v>
      </c>
      <c r="Y108" s="54">
        <v>3.8401970000000001E-3</v>
      </c>
      <c r="Z108" s="54">
        <v>3.0854609999999998E-3</v>
      </c>
      <c r="AA108" s="54">
        <v>2.9463219999999999E-3</v>
      </c>
      <c r="AB108" s="54">
        <v>3.2671330000000002E-3</v>
      </c>
      <c r="AC108" s="54">
        <v>3.690638E-3</v>
      </c>
      <c r="AD108" s="54">
        <v>2.0168360000000001E-3</v>
      </c>
      <c r="AE108" s="54">
        <v>4.5718349999999998E-3</v>
      </c>
      <c r="AF108" s="54">
        <v>1.7000030000000001E-3</v>
      </c>
      <c r="AG108" s="54">
        <v>1.152487E-3</v>
      </c>
      <c r="AH108" s="54">
        <v>2.1164859999999999E-3</v>
      </c>
      <c r="AI108" s="54">
        <v>3.2468750000000002E-3</v>
      </c>
      <c r="AJ108" s="54">
        <v>1.586201E-3</v>
      </c>
      <c r="AK108" s="54">
        <v>1.190198E-3</v>
      </c>
      <c r="AL108" s="54">
        <v>2.0384940000000001E-3</v>
      </c>
      <c r="AM108" s="54">
        <v>3.7620679999999999E-3</v>
      </c>
      <c r="AN108" s="54">
        <v>2.1442319999999998E-3</v>
      </c>
      <c r="AO108" s="54">
        <v>2.1324429999999999E-3</v>
      </c>
      <c r="AP108" s="54">
        <v>1.7030789999999999E-3</v>
      </c>
      <c r="AQ108" s="54">
        <v>2.6863960000000002E-3</v>
      </c>
      <c r="AR108" s="54">
        <v>4.5814970000000003E-3</v>
      </c>
      <c r="AS108" s="54">
        <v>2.1706020000000002E-3</v>
      </c>
      <c r="AT108" s="54">
        <v>5.4741870000000002E-3</v>
      </c>
      <c r="AU108" s="54">
        <v>3.246054E-3</v>
      </c>
      <c r="AV108" s="54">
        <v>2.7575989999999999E-3</v>
      </c>
      <c r="AW108" s="54">
        <v>2.5475580000000001E-3</v>
      </c>
      <c r="AX108" s="54">
        <v>3.8299670000000001E-3</v>
      </c>
      <c r="AY108" s="54">
        <v>3.5167829999999999E-3</v>
      </c>
      <c r="AZ108" s="54">
        <v>2.746578E-3</v>
      </c>
      <c r="BA108" s="54">
        <v>5.6752959999999998E-3</v>
      </c>
      <c r="BB108" s="54">
        <v>3.2155109999999999E-3</v>
      </c>
      <c r="BC108" s="54">
        <v>2.4192369999999999E-3</v>
      </c>
      <c r="BD108" s="54">
        <v>4.5030060000000004E-3</v>
      </c>
      <c r="BE108" s="54">
        <v>2.4452150000000001E-3</v>
      </c>
      <c r="BF108" s="54">
        <v>1.728304E-3</v>
      </c>
      <c r="BG108" s="54">
        <v>3.1693889999999999E-3</v>
      </c>
      <c r="BH108" s="54">
        <v>2.466696E-3</v>
      </c>
      <c r="BI108" s="54">
        <v>3.4864980000000002E-3</v>
      </c>
      <c r="BJ108" s="54">
        <v>2.5098609999999999E-3</v>
      </c>
      <c r="BK108" s="54">
        <v>2.091767E-3</v>
      </c>
      <c r="BL108" s="54">
        <v>3.5241920000000002E-3</v>
      </c>
      <c r="BM108" s="54">
        <v>2.0758619999999999E-3</v>
      </c>
      <c r="BN108" s="54">
        <v>2.9728179999999999E-3</v>
      </c>
      <c r="BO108" s="54">
        <v>1.7801780000000001E-3</v>
      </c>
      <c r="BP108" s="54">
        <v>2.3463939999999999E-3</v>
      </c>
    </row>
    <row r="109" spans="1:68" x14ac:dyDescent="0.2">
      <c r="A109" s="54">
        <v>60.837988826999997</v>
      </c>
      <c r="B109" s="54">
        <v>2.043946E-3</v>
      </c>
      <c r="C109" s="54">
        <v>2.478769E-3</v>
      </c>
      <c r="D109" s="54">
        <v>6.6590540000000002E-3</v>
      </c>
      <c r="E109" s="54">
        <v>3.767874E-3</v>
      </c>
      <c r="F109" s="54">
        <v>4.0537749999999999E-3</v>
      </c>
      <c r="G109" s="54">
        <v>2.1089759999999998E-3</v>
      </c>
      <c r="H109" s="54">
        <v>2.0999180000000001E-3</v>
      </c>
      <c r="I109" s="54">
        <v>2.127384E-3</v>
      </c>
      <c r="J109" s="54">
        <v>1.0313961999999999E-2</v>
      </c>
      <c r="K109" s="54">
        <v>4.1540800000000001E-3</v>
      </c>
      <c r="L109" s="54">
        <v>2.8674350000000002E-3</v>
      </c>
      <c r="M109" s="54">
        <v>1.316004E-3</v>
      </c>
      <c r="N109" s="54">
        <v>6.4831000000000003E-3</v>
      </c>
      <c r="O109" s="54">
        <v>1.8598600000000001E-3</v>
      </c>
      <c r="P109" s="54">
        <v>1.215832E-3</v>
      </c>
      <c r="Q109" s="54">
        <v>2.3928740000000001E-3</v>
      </c>
      <c r="R109" s="54">
        <v>4.1759579999999996E-3</v>
      </c>
      <c r="S109" s="54">
        <v>1.6658759999999999E-3</v>
      </c>
      <c r="T109" s="54">
        <v>4.9564709999999996E-3</v>
      </c>
      <c r="U109" s="54">
        <v>2.9041959999999999E-3</v>
      </c>
      <c r="V109" s="54">
        <v>2.8914420000000001E-3</v>
      </c>
      <c r="W109" s="54">
        <v>2.8361720000000001E-3</v>
      </c>
      <c r="X109" s="54">
        <v>2.9171940000000001E-3</v>
      </c>
      <c r="Y109" s="54">
        <v>4.2864000000000001E-3</v>
      </c>
      <c r="Z109" s="54">
        <v>3.2226970000000001E-3</v>
      </c>
      <c r="AA109" s="54">
        <v>2.707891E-3</v>
      </c>
      <c r="AB109" s="54">
        <v>3.5328429999999999E-3</v>
      </c>
      <c r="AC109" s="54">
        <v>3.7036859999999999E-3</v>
      </c>
      <c r="AD109" s="54">
        <v>2.046796E-3</v>
      </c>
      <c r="AE109" s="54">
        <v>3.264819E-3</v>
      </c>
      <c r="AF109" s="54">
        <v>1.6166760000000001E-3</v>
      </c>
      <c r="AG109" s="54">
        <v>1.129445E-3</v>
      </c>
      <c r="AH109" s="54">
        <v>2.535785E-3</v>
      </c>
      <c r="AI109" s="54">
        <v>3.543732E-3</v>
      </c>
      <c r="AJ109" s="54">
        <v>1.6651000000000001E-3</v>
      </c>
      <c r="AK109" s="54">
        <v>1.2975809999999999E-3</v>
      </c>
      <c r="AL109" s="54">
        <v>1.9611120000000001E-3</v>
      </c>
      <c r="AM109" s="54">
        <v>3.7958190000000002E-3</v>
      </c>
      <c r="AN109" s="54">
        <v>1.9942139999999998E-3</v>
      </c>
      <c r="AO109" s="54">
        <v>2.1612239999999998E-3</v>
      </c>
      <c r="AP109" s="54">
        <v>1.662282E-3</v>
      </c>
      <c r="AQ109" s="54">
        <v>2.7895889999999999E-3</v>
      </c>
      <c r="AR109" s="54">
        <v>4.7427520000000003E-3</v>
      </c>
      <c r="AS109" s="54">
        <v>2.2138150000000001E-3</v>
      </c>
      <c r="AT109" s="54">
        <v>6.0267630000000001E-3</v>
      </c>
      <c r="AU109" s="54">
        <v>3.363797E-3</v>
      </c>
      <c r="AV109" s="54">
        <v>2.8269749999999998E-3</v>
      </c>
      <c r="AW109" s="54">
        <v>2.358055E-3</v>
      </c>
      <c r="AX109" s="54">
        <v>3.7655369999999998E-3</v>
      </c>
      <c r="AY109" s="54">
        <v>3.7488999999999999E-3</v>
      </c>
      <c r="AZ109" s="54">
        <v>3.5945220000000002E-3</v>
      </c>
      <c r="BA109" s="54">
        <v>4.873718E-3</v>
      </c>
      <c r="BB109" s="54">
        <v>3.2967140000000001E-3</v>
      </c>
      <c r="BC109" s="54">
        <v>2.5223110000000002E-3</v>
      </c>
      <c r="BD109" s="54">
        <v>5.0294299999999997E-3</v>
      </c>
      <c r="BE109" s="54">
        <v>2.427724E-3</v>
      </c>
      <c r="BF109" s="54">
        <v>1.880458E-3</v>
      </c>
      <c r="BG109" s="54">
        <v>3.2677510000000002E-3</v>
      </c>
      <c r="BH109" s="54">
        <v>2.2815550000000002E-3</v>
      </c>
      <c r="BI109" s="54">
        <v>3.245525E-3</v>
      </c>
      <c r="BJ109" s="54">
        <v>2.631464E-3</v>
      </c>
      <c r="BK109" s="54">
        <v>2.0695150000000001E-3</v>
      </c>
      <c r="BL109" s="54">
        <v>3.6681919999999998E-3</v>
      </c>
      <c r="BM109" s="54">
        <v>1.9785100000000002E-3</v>
      </c>
      <c r="BN109" s="54">
        <v>3.0277949999999998E-3</v>
      </c>
      <c r="BO109" s="54">
        <v>1.8424909999999999E-3</v>
      </c>
      <c r="BP109" s="54">
        <v>2.3716890000000002E-3</v>
      </c>
    </row>
    <row r="110" spans="1:68" x14ac:dyDescent="0.2">
      <c r="A110" s="54">
        <v>61.843575418999997</v>
      </c>
      <c r="B110" s="54">
        <v>2.0082450000000001E-3</v>
      </c>
      <c r="C110" s="54">
        <v>2.421645E-3</v>
      </c>
      <c r="D110" s="54">
        <v>7.3062480000000004E-3</v>
      </c>
      <c r="E110" s="54">
        <v>3.733868E-3</v>
      </c>
      <c r="F110" s="54">
        <v>3.4455129999999999E-3</v>
      </c>
      <c r="G110" s="54">
        <v>2.0302380000000002E-3</v>
      </c>
      <c r="H110" s="54">
        <v>1.935125E-3</v>
      </c>
      <c r="I110" s="54">
        <v>2.2402699999999999E-3</v>
      </c>
      <c r="J110" s="54">
        <v>9.8029160000000001E-3</v>
      </c>
      <c r="K110" s="54">
        <v>3.9219720000000001E-3</v>
      </c>
      <c r="L110" s="54">
        <v>2.9131669999999999E-3</v>
      </c>
      <c r="M110" s="54">
        <v>1.268171E-3</v>
      </c>
      <c r="N110" s="54">
        <v>5.576452E-3</v>
      </c>
      <c r="O110" s="54">
        <v>1.8917610000000001E-3</v>
      </c>
      <c r="P110" s="54">
        <v>1.186152E-3</v>
      </c>
      <c r="Q110" s="54">
        <v>2.4530089999999999E-3</v>
      </c>
      <c r="R110" s="54">
        <v>3.9374980000000002E-3</v>
      </c>
      <c r="S110" s="54">
        <v>1.700696E-3</v>
      </c>
      <c r="T110" s="54">
        <v>4.9968790000000001E-3</v>
      </c>
      <c r="U110" s="54">
        <v>2.8063490000000001E-3</v>
      </c>
      <c r="V110" s="54">
        <v>2.9303689999999999E-3</v>
      </c>
      <c r="W110" s="54">
        <v>2.9022869999999999E-3</v>
      </c>
      <c r="X110" s="54">
        <v>2.9463979999999998E-3</v>
      </c>
      <c r="Y110" s="54">
        <v>5.1177970000000003E-3</v>
      </c>
      <c r="Z110" s="54">
        <v>3.6161359999999998E-3</v>
      </c>
      <c r="AA110" s="54">
        <v>2.8604780000000001E-3</v>
      </c>
      <c r="AB110" s="54">
        <v>3.3787940000000001E-3</v>
      </c>
      <c r="AC110" s="54">
        <v>3.926461E-3</v>
      </c>
      <c r="AD110" s="54">
        <v>1.920174E-3</v>
      </c>
      <c r="AE110" s="54">
        <v>3.9591840000000001E-3</v>
      </c>
      <c r="AF110" s="54">
        <v>1.677153E-3</v>
      </c>
      <c r="AG110" s="54">
        <v>1.2039970000000001E-3</v>
      </c>
      <c r="AH110" s="54">
        <v>2.0732250000000002E-3</v>
      </c>
      <c r="AI110" s="54">
        <v>3.5467810000000002E-3</v>
      </c>
      <c r="AJ110" s="54">
        <v>1.7439389999999999E-3</v>
      </c>
      <c r="AK110" s="54">
        <v>1.3054830000000001E-3</v>
      </c>
      <c r="AL110" s="54">
        <v>1.72953E-3</v>
      </c>
      <c r="AM110" s="54">
        <v>3.7541610000000002E-3</v>
      </c>
      <c r="AN110" s="54">
        <v>1.893914E-3</v>
      </c>
      <c r="AO110" s="54">
        <v>2.325354E-3</v>
      </c>
      <c r="AP110" s="54">
        <v>1.689875E-3</v>
      </c>
      <c r="AQ110" s="54">
        <v>2.9772840000000002E-3</v>
      </c>
      <c r="AR110" s="54">
        <v>4.7381029999999996E-3</v>
      </c>
      <c r="AS110" s="54">
        <v>2.1875060000000001E-3</v>
      </c>
      <c r="AT110" s="54">
        <v>6.5224310000000004E-3</v>
      </c>
      <c r="AU110" s="54">
        <v>3.4283629999999998E-3</v>
      </c>
      <c r="AV110" s="54">
        <v>2.8274429999999998E-3</v>
      </c>
      <c r="AW110" s="54">
        <v>2.3457320000000001E-3</v>
      </c>
      <c r="AX110" s="54">
        <v>3.711303E-3</v>
      </c>
      <c r="AY110" s="54">
        <v>4.1784969999999998E-3</v>
      </c>
      <c r="AZ110" s="54">
        <v>4.0232560000000002E-3</v>
      </c>
      <c r="BA110" s="54">
        <v>4.4855930000000004E-3</v>
      </c>
      <c r="BB110" s="54">
        <v>3.0830089999999998E-3</v>
      </c>
      <c r="BC110" s="54">
        <v>2.549169E-3</v>
      </c>
      <c r="BD110" s="54">
        <v>5.580771E-3</v>
      </c>
      <c r="BE110" s="54">
        <v>2.3703159999999999E-3</v>
      </c>
      <c r="BF110" s="54">
        <v>1.8380860000000001E-3</v>
      </c>
      <c r="BG110" s="54">
        <v>3.33812E-3</v>
      </c>
      <c r="BH110" s="54">
        <v>2.2444850000000001E-3</v>
      </c>
      <c r="BI110" s="54">
        <v>3.0281309999999999E-3</v>
      </c>
      <c r="BJ110" s="54">
        <v>2.779522E-3</v>
      </c>
      <c r="BK110" s="54">
        <v>2.098323E-3</v>
      </c>
      <c r="BL110" s="54">
        <v>3.7403100000000002E-3</v>
      </c>
      <c r="BM110" s="54">
        <v>2.042692E-3</v>
      </c>
      <c r="BN110" s="54">
        <v>3.1565550000000001E-3</v>
      </c>
      <c r="BO110" s="54">
        <v>1.8247000000000001E-3</v>
      </c>
      <c r="BP110" s="54">
        <v>2.5056980000000002E-3</v>
      </c>
    </row>
    <row r="111" spans="1:68" x14ac:dyDescent="0.2">
      <c r="A111" s="54">
        <v>62.849162010999997</v>
      </c>
      <c r="B111" s="54">
        <v>1.963252E-3</v>
      </c>
      <c r="C111" s="54">
        <v>2.3795890000000001E-3</v>
      </c>
      <c r="D111" s="54">
        <v>7.5904659999999997E-3</v>
      </c>
      <c r="E111" s="54">
        <v>3.666725E-3</v>
      </c>
      <c r="F111" s="54">
        <v>3.4496940000000001E-3</v>
      </c>
      <c r="G111" s="54">
        <v>2.153407E-3</v>
      </c>
      <c r="H111" s="54">
        <v>1.8304180000000001E-3</v>
      </c>
      <c r="I111" s="54">
        <v>2.2908680000000002E-3</v>
      </c>
      <c r="J111" s="54">
        <v>8.5998350000000001E-3</v>
      </c>
      <c r="K111" s="54">
        <v>3.9137369999999996E-3</v>
      </c>
      <c r="L111" s="54">
        <v>2.7721070000000002E-3</v>
      </c>
      <c r="M111" s="54">
        <v>1.2070519999999999E-3</v>
      </c>
      <c r="N111" s="54">
        <v>4.6832200000000001E-3</v>
      </c>
      <c r="O111" s="54">
        <v>1.8114540000000001E-3</v>
      </c>
      <c r="P111" s="54">
        <v>9.7653400000000004E-4</v>
      </c>
      <c r="Q111" s="54">
        <v>2.4976590000000002E-3</v>
      </c>
      <c r="R111" s="54">
        <v>4.083372E-3</v>
      </c>
      <c r="S111" s="54">
        <v>1.8255770000000001E-3</v>
      </c>
      <c r="T111" s="54">
        <v>4.9437539999999999E-3</v>
      </c>
      <c r="U111" s="54">
        <v>2.8598640000000002E-3</v>
      </c>
      <c r="V111" s="54">
        <v>3.3011189999999999E-3</v>
      </c>
      <c r="W111" s="54">
        <v>3.0727480000000001E-3</v>
      </c>
      <c r="X111" s="54">
        <v>2.9980689999999999E-3</v>
      </c>
      <c r="Y111" s="54">
        <v>5.647366E-3</v>
      </c>
      <c r="Z111" s="54">
        <v>3.6930560000000001E-3</v>
      </c>
      <c r="AA111" s="54">
        <v>2.5038180000000001E-3</v>
      </c>
      <c r="AB111" s="54">
        <v>3.3442319999999999E-3</v>
      </c>
      <c r="AC111" s="54">
        <v>4.0806280000000002E-3</v>
      </c>
      <c r="AD111" s="54">
        <v>1.8023970000000001E-3</v>
      </c>
      <c r="AE111" s="54">
        <v>5.5507940000000004E-3</v>
      </c>
      <c r="AF111" s="54">
        <v>1.7291369999999999E-3</v>
      </c>
      <c r="AG111" s="54">
        <v>1.145706E-3</v>
      </c>
      <c r="AH111" s="54">
        <v>2.0255719999999998E-3</v>
      </c>
      <c r="AI111" s="54">
        <v>3.4136739999999998E-3</v>
      </c>
      <c r="AJ111" s="54">
        <v>1.7946220000000001E-3</v>
      </c>
      <c r="AK111" s="54">
        <v>1.265981E-3</v>
      </c>
      <c r="AL111" s="54">
        <v>1.5037729999999999E-3</v>
      </c>
      <c r="AM111" s="54">
        <v>3.6127220000000001E-3</v>
      </c>
      <c r="AN111" s="54">
        <v>1.9066160000000001E-3</v>
      </c>
      <c r="AO111" s="54">
        <v>2.445624E-3</v>
      </c>
      <c r="AP111" s="54">
        <v>1.5134879999999999E-3</v>
      </c>
      <c r="AQ111" s="54">
        <v>2.9563390000000001E-3</v>
      </c>
      <c r="AR111" s="54">
        <v>4.3961240000000004E-3</v>
      </c>
      <c r="AS111" s="54">
        <v>2.2839380000000001E-3</v>
      </c>
      <c r="AT111" s="54">
        <v>6.829875E-3</v>
      </c>
      <c r="AU111" s="54">
        <v>3.5554810000000001E-3</v>
      </c>
      <c r="AV111" s="54">
        <v>2.8350070000000001E-3</v>
      </c>
      <c r="AW111" s="54">
        <v>2.4833250000000002E-3</v>
      </c>
      <c r="AX111" s="54">
        <v>3.7410189999999999E-3</v>
      </c>
      <c r="AY111" s="54">
        <v>4.0581749999999998E-3</v>
      </c>
      <c r="AZ111" s="54">
        <v>4.3473189999999997E-3</v>
      </c>
      <c r="BA111" s="54">
        <v>4.188397E-3</v>
      </c>
      <c r="BB111" s="54">
        <v>3.0804420000000001E-3</v>
      </c>
      <c r="BC111" s="54">
        <v>2.5940479999999998E-3</v>
      </c>
      <c r="BD111" s="54">
        <v>5.5377450000000002E-3</v>
      </c>
      <c r="BE111" s="54">
        <v>2.2824799999999999E-3</v>
      </c>
      <c r="BF111" s="54">
        <v>1.831297E-3</v>
      </c>
      <c r="BG111" s="54">
        <v>3.3390289999999999E-3</v>
      </c>
      <c r="BH111" s="54">
        <v>2.1658879999999999E-3</v>
      </c>
      <c r="BI111" s="54">
        <v>2.8194629999999999E-3</v>
      </c>
      <c r="BJ111" s="54">
        <v>2.8285419999999999E-3</v>
      </c>
      <c r="BK111" s="54">
        <v>2.2125809999999999E-3</v>
      </c>
      <c r="BL111" s="54">
        <v>3.7548109999999998E-3</v>
      </c>
      <c r="BM111" s="54">
        <v>2.0344370000000001E-3</v>
      </c>
      <c r="BN111" s="54">
        <v>2.9615459999999998E-3</v>
      </c>
      <c r="BO111" s="54">
        <v>1.713242E-3</v>
      </c>
      <c r="BP111" s="54">
        <v>2.6028499999999999E-3</v>
      </c>
    </row>
    <row r="112" spans="1:68" x14ac:dyDescent="0.2">
      <c r="A112" s="54">
        <v>63.854748602999997</v>
      </c>
      <c r="B112" s="54">
        <v>1.871167E-3</v>
      </c>
      <c r="C112" s="54">
        <v>2.3422249999999999E-3</v>
      </c>
      <c r="D112" s="54">
        <v>8.7475060000000004E-3</v>
      </c>
      <c r="E112" s="54">
        <v>3.805896E-3</v>
      </c>
      <c r="F112" s="54">
        <v>3.7467120000000001E-3</v>
      </c>
      <c r="G112" s="54">
        <v>2.2173150000000001E-3</v>
      </c>
      <c r="H112" s="54">
        <v>1.764713E-3</v>
      </c>
      <c r="I112" s="54">
        <v>2.1846209999999999E-3</v>
      </c>
      <c r="J112" s="54">
        <v>8.6914929999999998E-3</v>
      </c>
      <c r="K112" s="54">
        <v>4.0575699999999999E-3</v>
      </c>
      <c r="L112" s="54">
        <v>2.6319490000000002E-3</v>
      </c>
      <c r="M112" s="54">
        <v>1.314427E-3</v>
      </c>
      <c r="N112" s="54">
        <v>4.3281830000000002E-3</v>
      </c>
      <c r="O112" s="54">
        <v>1.8440010000000001E-3</v>
      </c>
      <c r="P112" s="54">
        <v>9.7004100000000005E-4</v>
      </c>
      <c r="Q112" s="54">
        <v>2.4360620000000001E-3</v>
      </c>
      <c r="R112" s="54">
        <v>4.6311900000000003E-3</v>
      </c>
      <c r="S112" s="54">
        <v>2.0390339999999999E-3</v>
      </c>
      <c r="T112" s="54">
        <v>4.8242670000000001E-3</v>
      </c>
      <c r="U112" s="54">
        <v>3.1395110000000002E-3</v>
      </c>
      <c r="V112" s="54">
        <v>3.767809E-3</v>
      </c>
      <c r="W112" s="54">
        <v>3.3774220000000001E-3</v>
      </c>
      <c r="X112" s="54">
        <v>3.029487E-3</v>
      </c>
      <c r="Y112" s="54">
        <v>5.6033300000000001E-3</v>
      </c>
      <c r="Z112" s="54">
        <v>3.7532469999999999E-3</v>
      </c>
      <c r="AA112" s="54">
        <v>2.8482749999999999E-3</v>
      </c>
      <c r="AB112" s="54">
        <v>3.4206000000000002E-3</v>
      </c>
      <c r="AC112" s="54">
        <v>4.3513060000000001E-3</v>
      </c>
      <c r="AD112" s="54">
        <v>1.839132E-3</v>
      </c>
      <c r="AE112" s="54">
        <v>6.4272979999999997E-3</v>
      </c>
      <c r="AF112" s="54">
        <v>1.8305210000000001E-3</v>
      </c>
      <c r="AG112" s="54">
        <v>1.124398E-3</v>
      </c>
      <c r="AH112" s="54">
        <v>2.004867E-3</v>
      </c>
      <c r="AI112" s="54">
        <v>3.2874010000000001E-3</v>
      </c>
      <c r="AJ112" s="54">
        <v>1.78046E-3</v>
      </c>
      <c r="AK112" s="54">
        <v>1.1496150000000001E-3</v>
      </c>
      <c r="AL112" s="54">
        <v>1.438585E-3</v>
      </c>
      <c r="AM112" s="54">
        <v>4.0608570000000002E-3</v>
      </c>
      <c r="AN112" s="54">
        <v>1.960491E-3</v>
      </c>
      <c r="AO112" s="54">
        <v>2.5008690000000002E-3</v>
      </c>
      <c r="AP112" s="54">
        <v>1.615352E-3</v>
      </c>
      <c r="AQ112" s="54">
        <v>2.9454250000000002E-3</v>
      </c>
      <c r="AR112" s="54">
        <v>4.5268950000000004E-3</v>
      </c>
      <c r="AS112" s="54">
        <v>2.239862E-3</v>
      </c>
      <c r="AT112" s="54">
        <v>6.9970989999999997E-3</v>
      </c>
      <c r="AU112" s="54">
        <v>3.6863550000000001E-3</v>
      </c>
      <c r="AV112" s="54">
        <v>2.9333480000000001E-3</v>
      </c>
      <c r="AW112" s="54">
        <v>2.5472820000000001E-3</v>
      </c>
      <c r="AX112" s="54">
        <v>3.8324869999999999E-3</v>
      </c>
      <c r="AY112" s="54">
        <v>3.4810990000000001E-3</v>
      </c>
      <c r="AZ112" s="54">
        <v>4.6283619999999996E-3</v>
      </c>
      <c r="BA112" s="54">
        <v>4.8135030000000002E-3</v>
      </c>
      <c r="BB112" s="54">
        <v>2.980374E-3</v>
      </c>
      <c r="BC112" s="54">
        <v>2.909745E-3</v>
      </c>
      <c r="BD112" s="54">
        <v>5.1334930000000003E-3</v>
      </c>
      <c r="BE112" s="54">
        <v>2.2072789999999999E-3</v>
      </c>
      <c r="BF112" s="54">
        <v>1.8724130000000001E-3</v>
      </c>
      <c r="BG112" s="54">
        <v>3.239951E-3</v>
      </c>
      <c r="BH112" s="54">
        <v>2.2328489999999999E-3</v>
      </c>
      <c r="BI112" s="54">
        <v>2.9184580000000001E-3</v>
      </c>
      <c r="BJ112" s="54">
        <v>3.156715E-3</v>
      </c>
      <c r="BK112" s="54">
        <v>2.348752E-3</v>
      </c>
      <c r="BL112" s="54">
        <v>4.265179E-3</v>
      </c>
      <c r="BM112" s="54">
        <v>2.014858E-3</v>
      </c>
      <c r="BN112" s="54">
        <v>3.0347909999999998E-3</v>
      </c>
      <c r="BO112" s="54">
        <v>1.734368E-3</v>
      </c>
      <c r="BP112" s="54">
        <v>2.7385600000000001E-3</v>
      </c>
    </row>
    <row r="113" spans="1:68" x14ac:dyDescent="0.2">
      <c r="A113" s="54">
        <v>64.860335195999994</v>
      </c>
      <c r="B113" s="54">
        <v>1.709981E-3</v>
      </c>
      <c r="C113" s="54">
        <v>2.2705960000000002E-3</v>
      </c>
      <c r="D113" s="54">
        <v>8.0743350000000002E-3</v>
      </c>
      <c r="E113" s="54">
        <v>3.819392E-3</v>
      </c>
      <c r="F113" s="54">
        <v>3.9162069999999997E-3</v>
      </c>
      <c r="G113" s="54">
        <v>2.0961560000000001E-3</v>
      </c>
      <c r="H113" s="54">
        <v>1.413033E-3</v>
      </c>
      <c r="I113" s="54">
        <v>2.1280050000000001E-3</v>
      </c>
      <c r="J113" s="54">
        <v>8.1006129999999996E-3</v>
      </c>
      <c r="K113" s="54">
        <v>3.9977340000000002E-3</v>
      </c>
      <c r="L113" s="54">
        <v>2.6265020000000002E-3</v>
      </c>
      <c r="M113" s="54">
        <v>1.358773E-3</v>
      </c>
      <c r="N113" s="54">
        <v>3.8281529999999999E-3</v>
      </c>
      <c r="O113" s="54">
        <v>1.9848410000000002E-3</v>
      </c>
      <c r="P113" s="54">
        <v>1.005644E-3</v>
      </c>
      <c r="Q113" s="54">
        <v>2.2507009999999999E-3</v>
      </c>
      <c r="R113" s="54">
        <v>5.2777780000000003E-3</v>
      </c>
      <c r="S113" s="54">
        <v>2.2191160000000001E-3</v>
      </c>
      <c r="T113" s="54">
        <v>4.6597339999999996E-3</v>
      </c>
      <c r="U113" s="54">
        <v>3.2599669999999999E-3</v>
      </c>
      <c r="V113" s="54">
        <v>4.0345390000000002E-3</v>
      </c>
      <c r="W113" s="54">
        <v>3.7475070000000002E-3</v>
      </c>
      <c r="X113" s="54">
        <v>2.989495E-3</v>
      </c>
      <c r="Y113" s="54">
        <v>5.0777959999999999E-3</v>
      </c>
      <c r="Z113" s="54">
        <v>3.9846120000000002E-3</v>
      </c>
      <c r="AA113" s="54">
        <v>3.3254320000000001E-3</v>
      </c>
      <c r="AB113" s="54">
        <v>3.5734320000000001E-3</v>
      </c>
      <c r="AC113" s="54">
        <v>4.4890959999999997E-3</v>
      </c>
      <c r="AD113" s="54">
        <v>1.856735E-3</v>
      </c>
      <c r="AE113" s="54">
        <v>5.7536699999999998E-3</v>
      </c>
      <c r="AF113" s="54">
        <v>1.7562509999999999E-3</v>
      </c>
      <c r="AG113" s="54">
        <v>1.090747E-3</v>
      </c>
      <c r="AH113" s="54">
        <v>1.8810540000000001E-3</v>
      </c>
      <c r="AI113" s="54">
        <v>3.0911189999999998E-3</v>
      </c>
      <c r="AJ113" s="54">
        <v>1.7583239999999999E-3</v>
      </c>
      <c r="AK113" s="54">
        <v>1.120111E-3</v>
      </c>
      <c r="AL113" s="54">
        <v>1.6201060000000001E-3</v>
      </c>
      <c r="AM113" s="54">
        <v>4.2364899999999999E-3</v>
      </c>
      <c r="AN113" s="54">
        <v>1.872489E-3</v>
      </c>
      <c r="AO113" s="54">
        <v>2.3986239999999998E-3</v>
      </c>
      <c r="AP113" s="54">
        <v>1.6789089999999999E-3</v>
      </c>
      <c r="AQ113" s="54">
        <v>2.8464150000000001E-3</v>
      </c>
      <c r="AR113" s="54">
        <v>5.0558419999999996E-3</v>
      </c>
      <c r="AS113" s="54">
        <v>2.3011400000000001E-3</v>
      </c>
      <c r="AT113" s="54">
        <v>6.878197E-3</v>
      </c>
      <c r="AU113" s="54">
        <v>3.6352310000000001E-3</v>
      </c>
      <c r="AV113" s="54">
        <v>3.1734530000000001E-3</v>
      </c>
      <c r="AW113" s="54">
        <v>2.782128E-3</v>
      </c>
      <c r="AX113" s="54">
        <v>3.900854E-3</v>
      </c>
      <c r="AY113" s="54">
        <v>3.0922480000000001E-3</v>
      </c>
      <c r="AZ113" s="54">
        <v>4.2425229999999998E-3</v>
      </c>
      <c r="BA113" s="54">
        <v>4.9360990000000002E-3</v>
      </c>
      <c r="BB113" s="54">
        <v>2.816753E-3</v>
      </c>
      <c r="BC113" s="54">
        <v>3.2167020000000001E-3</v>
      </c>
      <c r="BD113" s="54">
        <v>5.4592310000000002E-3</v>
      </c>
      <c r="BE113" s="54">
        <v>2.2079069999999998E-3</v>
      </c>
      <c r="BF113" s="54">
        <v>1.7180330000000001E-3</v>
      </c>
      <c r="BG113" s="54">
        <v>3.2382069999999999E-3</v>
      </c>
      <c r="BH113" s="54">
        <v>2.027479E-3</v>
      </c>
      <c r="BI113" s="54">
        <v>3.2851439999999998E-3</v>
      </c>
      <c r="BJ113" s="54">
        <v>3.406081E-3</v>
      </c>
      <c r="BK113" s="54">
        <v>2.309443E-3</v>
      </c>
      <c r="BL113" s="54">
        <v>3.971891E-3</v>
      </c>
      <c r="BM113" s="54">
        <v>2.3445649999999998E-3</v>
      </c>
      <c r="BN113" s="54">
        <v>2.9493840000000002E-3</v>
      </c>
      <c r="BO113" s="54">
        <v>1.7857529999999999E-3</v>
      </c>
      <c r="BP113" s="54">
        <v>2.8615239999999998E-3</v>
      </c>
    </row>
    <row r="114" spans="1:68" x14ac:dyDescent="0.2">
      <c r="A114" s="54">
        <v>65.865921787999994</v>
      </c>
      <c r="B114" s="54">
        <v>1.6741150000000001E-3</v>
      </c>
      <c r="C114" s="54">
        <v>2.2269630000000002E-3</v>
      </c>
      <c r="D114" s="54">
        <v>7.4084839999999999E-3</v>
      </c>
      <c r="E114" s="54">
        <v>3.7624400000000001E-3</v>
      </c>
      <c r="F114" s="54">
        <v>3.9139270000000002E-3</v>
      </c>
      <c r="G114" s="54">
        <v>2.0340530000000001E-3</v>
      </c>
      <c r="H114" s="54">
        <v>1.851131E-3</v>
      </c>
      <c r="I114" s="54">
        <v>2.25114E-3</v>
      </c>
      <c r="J114" s="54">
        <v>7.3568289999999996E-3</v>
      </c>
      <c r="K114" s="54">
        <v>4.1535640000000002E-3</v>
      </c>
      <c r="L114" s="54">
        <v>2.5401220000000001E-3</v>
      </c>
      <c r="M114" s="54">
        <v>1.4092460000000001E-3</v>
      </c>
      <c r="N114" s="54">
        <v>3.9786350000000003E-3</v>
      </c>
      <c r="O114" s="54">
        <v>2.0276489999999999E-3</v>
      </c>
      <c r="P114" s="54">
        <v>1.1160759999999999E-3</v>
      </c>
      <c r="Q114" s="54">
        <v>2.254074E-3</v>
      </c>
      <c r="R114" s="54">
        <v>5.0048150000000001E-3</v>
      </c>
      <c r="S114" s="54">
        <v>2.2037379999999998E-3</v>
      </c>
      <c r="T114" s="54">
        <v>4.8518880000000004E-3</v>
      </c>
      <c r="U114" s="54">
        <v>3.3258430000000002E-3</v>
      </c>
      <c r="V114" s="54">
        <v>4.1358740000000003E-3</v>
      </c>
      <c r="W114" s="54">
        <v>4.0018650000000003E-3</v>
      </c>
      <c r="X114" s="54">
        <v>2.940481E-3</v>
      </c>
      <c r="Y114" s="54">
        <v>4.9507400000000003E-3</v>
      </c>
      <c r="Z114" s="54">
        <v>3.9884899999999999E-3</v>
      </c>
      <c r="AA114" s="54">
        <v>3.2432450000000001E-3</v>
      </c>
      <c r="AB114" s="54">
        <v>3.85688E-3</v>
      </c>
      <c r="AC114" s="54">
        <v>4.2716430000000003E-3</v>
      </c>
      <c r="AD114" s="54">
        <v>1.949543E-3</v>
      </c>
      <c r="AE114" s="54">
        <v>4.2666500000000003E-3</v>
      </c>
      <c r="AF114" s="54">
        <v>1.7732410000000001E-3</v>
      </c>
      <c r="AG114" s="54">
        <v>1.0745730000000001E-3</v>
      </c>
      <c r="AH114" s="54">
        <v>1.8316000000000001E-3</v>
      </c>
      <c r="AI114" s="54">
        <v>2.9258449999999998E-3</v>
      </c>
      <c r="AJ114" s="54">
        <v>1.8244019999999999E-3</v>
      </c>
      <c r="AK114" s="54">
        <v>1.17574E-3</v>
      </c>
      <c r="AL114" s="54">
        <v>1.780086E-3</v>
      </c>
      <c r="AM114" s="54">
        <v>4.5913500000000001E-3</v>
      </c>
      <c r="AN114" s="54">
        <v>1.739223E-3</v>
      </c>
      <c r="AO114" s="54">
        <v>2.2966340000000001E-3</v>
      </c>
      <c r="AP114" s="54">
        <v>1.566593E-3</v>
      </c>
      <c r="AQ114" s="54">
        <v>2.7847340000000001E-3</v>
      </c>
      <c r="AR114" s="54">
        <v>5.5362980000000003E-3</v>
      </c>
      <c r="AS114" s="54">
        <v>2.3195619999999998E-3</v>
      </c>
      <c r="AT114" s="54">
        <v>6.5837719999999999E-3</v>
      </c>
      <c r="AU114" s="54">
        <v>3.54726E-3</v>
      </c>
      <c r="AV114" s="54">
        <v>3.3819620000000001E-3</v>
      </c>
      <c r="AW114" s="54">
        <v>2.9484200000000002E-3</v>
      </c>
      <c r="AX114" s="54">
        <v>3.9891290000000001E-3</v>
      </c>
      <c r="AY114" s="54">
        <v>3.3003659999999999E-3</v>
      </c>
      <c r="AZ114" s="54">
        <v>3.7851529999999999E-3</v>
      </c>
      <c r="BA114" s="54">
        <v>4.3137840000000002E-3</v>
      </c>
      <c r="BB114" s="54">
        <v>2.775423E-3</v>
      </c>
      <c r="BC114" s="54">
        <v>3.4302349999999998E-3</v>
      </c>
      <c r="BD114" s="54">
        <v>5.4742310000000004E-3</v>
      </c>
      <c r="BE114" s="54">
        <v>2.232E-3</v>
      </c>
      <c r="BF114" s="54">
        <v>1.7025149999999999E-3</v>
      </c>
      <c r="BG114" s="54">
        <v>3.443878E-3</v>
      </c>
      <c r="BH114" s="54">
        <v>1.9778700000000001E-3</v>
      </c>
      <c r="BI114" s="54">
        <v>3.6376360000000001E-3</v>
      </c>
      <c r="BJ114" s="54">
        <v>3.3776040000000002E-3</v>
      </c>
      <c r="BK114" s="54">
        <v>2.388463E-3</v>
      </c>
      <c r="BL114" s="54">
        <v>4.0307600000000004E-3</v>
      </c>
      <c r="BM114" s="54">
        <v>2.63875E-3</v>
      </c>
      <c r="BN114" s="54">
        <v>2.8839500000000001E-3</v>
      </c>
      <c r="BO114" s="54">
        <v>1.85359E-3</v>
      </c>
      <c r="BP114" s="54">
        <v>2.9939110000000001E-3</v>
      </c>
    </row>
    <row r="115" spans="1:68" x14ac:dyDescent="0.2">
      <c r="A115" s="54">
        <v>66.871508379999995</v>
      </c>
      <c r="B115" s="54">
        <v>1.6480100000000001E-3</v>
      </c>
      <c r="C115" s="54">
        <v>2.1753580000000001E-3</v>
      </c>
      <c r="D115" s="54">
        <v>7.1440699999999998E-3</v>
      </c>
      <c r="E115" s="54">
        <v>3.5209270000000001E-3</v>
      </c>
      <c r="F115" s="54">
        <v>3.5950019999999999E-3</v>
      </c>
      <c r="G115" s="54">
        <v>2.0057370000000001E-3</v>
      </c>
      <c r="H115" s="54">
        <v>2.583746E-3</v>
      </c>
      <c r="I115" s="54">
        <v>2.394934E-3</v>
      </c>
      <c r="J115" s="54">
        <v>7.012608E-3</v>
      </c>
      <c r="K115" s="54">
        <v>4.3695779999999998E-3</v>
      </c>
      <c r="L115" s="54">
        <v>2.612802E-3</v>
      </c>
      <c r="M115" s="54">
        <v>1.4410670000000001E-3</v>
      </c>
      <c r="N115" s="54">
        <v>3.9223890000000001E-3</v>
      </c>
      <c r="O115" s="54">
        <v>2.0652840000000001E-3</v>
      </c>
      <c r="P115" s="54">
        <v>1.319474E-3</v>
      </c>
      <c r="Q115" s="54">
        <v>2.3538650000000001E-3</v>
      </c>
      <c r="R115" s="54">
        <v>4.6818529999999997E-3</v>
      </c>
      <c r="S115" s="54">
        <v>1.9657229999999999E-3</v>
      </c>
      <c r="T115" s="54">
        <v>5.2803299999999997E-3</v>
      </c>
      <c r="U115" s="54">
        <v>3.381593E-3</v>
      </c>
      <c r="V115" s="54">
        <v>4.3540460000000003E-3</v>
      </c>
      <c r="W115" s="54">
        <v>3.4779390000000002E-3</v>
      </c>
      <c r="X115" s="54">
        <v>2.9348080000000001E-3</v>
      </c>
      <c r="Y115" s="54">
        <v>4.7511230000000003E-3</v>
      </c>
      <c r="Z115" s="54">
        <v>4.065511E-3</v>
      </c>
      <c r="AA115" s="54">
        <v>2.622746E-3</v>
      </c>
      <c r="AB115" s="54">
        <v>3.9156970000000001E-3</v>
      </c>
      <c r="AC115" s="54">
        <v>4.5148330000000002E-3</v>
      </c>
      <c r="AD115" s="54">
        <v>1.795956E-3</v>
      </c>
      <c r="AE115" s="54">
        <v>3.1879790000000001E-3</v>
      </c>
      <c r="AF115" s="54">
        <v>1.9527489999999999E-3</v>
      </c>
      <c r="AG115" s="54">
        <v>1.1201799999999999E-3</v>
      </c>
      <c r="AH115" s="54">
        <v>1.6952670000000001E-3</v>
      </c>
      <c r="AI115" s="54">
        <v>2.9136140000000001E-3</v>
      </c>
      <c r="AJ115" s="54">
        <v>1.9569359999999998E-3</v>
      </c>
      <c r="AK115" s="54">
        <v>1.226689E-3</v>
      </c>
      <c r="AL115" s="54">
        <v>1.748302E-3</v>
      </c>
      <c r="AM115" s="54">
        <v>4.9653409999999999E-3</v>
      </c>
      <c r="AN115" s="54">
        <v>1.6462040000000001E-3</v>
      </c>
      <c r="AO115" s="54">
        <v>2.2397519999999998E-3</v>
      </c>
      <c r="AP115" s="54">
        <v>1.606725E-3</v>
      </c>
      <c r="AQ115" s="54">
        <v>2.735248E-3</v>
      </c>
      <c r="AR115" s="54">
        <v>5.7790799999999998E-3</v>
      </c>
      <c r="AS115" s="54">
        <v>2.2777330000000001E-3</v>
      </c>
      <c r="AT115" s="54">
        <v>6.1379640000000001E-3</v>
      </c>
      <c r="AU115" s="54">
        <v>3.5809430000000001E-3</v>
      </c>
      <c r="AV115" s="54">
        <v>3.4392659999999999E-3</v>
      </c>
      <c r="AW115" s="54">
        <v>2.623584E-3</v>
      </c>
      <c r="AX115" s="54">
        <v>3.978667E-3</v>
      </c>
      <c r="AY115" s="54">
        <v>3.7704230000000002E-3</v>
      </c>
      <c r="AZ115" s="54">
        <v>3.5374389999999999E-3</v>
      </c>
      <c r="BA115" s="54">
        <v>4.4741599999999996E-3</v>
      </c>
      <c r="BB115" s="54">
        <v>2.9784999999999998E-3</v>
      </c>
      <c r="BC115" s="54">
        <v>3.5637120000000001E-3</v>
      </c>
      <c r="BD115" s="54">
        <v>5.456809E-3</v>
      </c>
      <c r="BE115" s="54">
        <v>2.0738789999999998E-3</v>
      </c>
      <c r="BF115" s="54">
        <v>1.6582420000000001E-3</v>
      </c>
      <c r="BG115" s="54">
        <v>3.5045620000000001E-3</v>
      </c>
      <c r="BH115" s="54">
        <v>1.913517E-3</v>
      </c>
      <c r="BI115" s="54">
        <v>4.0040370000000002E-3</v>
      </c>
      <c r="BJ115" s="54">
        <v>3.4018799999999999E-3</v>
      </c>
      <c r="BK115" s="54">
        <v>2.519243E-3</v>
      </c>
      <c r="BL115" s="54">
        <v>4.7848819999999999E-3</v>
      </c>
      <c r="BM115" s="54">
        <v>2.7714110000000001E-3</v>
      </c>
      <c r="BN115" s="54">
        <v>2.6977870000000001E-3</v>
      </c>
      <c r="BO115" s="54">
        <v>1.914715E-3</v>
      </c>
      <c r="BP115" s="54">
        <v>3.1414749999999999E-3</v>
      </c>
    </row>
    <row r="116" spans="1:68" x14ac:dyDescent="0.2">
      <c r="A116" s="54">
        <v>67.877094971999995</v>
      </c>
      <c r="B116" s="54">
        <v>1.568662E-3</v>
      </c>
      <c r="C116" s="54">
        <v>2.129854E-3</v>
      </c>
      <c r="D116" s="54">
        <v>6.7996230000000003E-3</v>
      </c>
      <c r="E116" s="54">
        <v>3.4027789999999999E-3</v>
      </c>
      <c r="F116" s="54">
        <v>3.4649979999999999E-3</v>
      </c>
      <c r="G116" s="54">
        <v>1.82362E-3</v>
      </c>
      <c r="H116" s="54">
        <v>3.6264959999999999E-3</v>
      </c>
      <c r="I116" s="54">
        <v>2.652784E-3</v>
      </c>
      <c r="J116" s="54">
        <v>6.5388169999999997E-3</v>
      </c>
      <c r="K116" s="54">
        <v>4.9759410000000002E-3</v>
      </c>
      <c r="L116" s="54">
        <v>2.5972030000000002E-3</v>
      </c>
      <c r="M116" s="54">
        <v>1.4363970000000001E-3</v>
      </c>
      <c r="N116" s="54">
        <v>3.842168E-3</v>
      </c>
      <c r="O116" s="54">
        <v>2.0646250000000001E-3</v>
      </c>
      <c r="P116" s="54">
        <v>1.4274299999999999E-3</v>
      </c>
      <c r="Q116" s="54">
        <v>2.5400840000000002E-3</v>
      </c>
      <c r="R116" s="54">
        <v>4.9673800000000004E-3</v>
      </c>
      <c r="S116" s="54">
        <v>1.712835E-3</v>
      </c>
      <c r="T116" s="54">
        <v>5.5608919999999996E-3</v>
      </c>
      <c r="U116" s="54">
        <v>3.4200369999999999E-3</v>
      </c>
      <c r="V116" s="54">
        <v>4.4832429999999996E-3</v>
      </c>
      <c r="W116" s="54">
        <v>3.0219579999999999E-3</v>
      </c>
      <c r="X116" s="54">
        <v>2.9992249999999999E-3</v>
      </c>
      <c r="Y116" s="54">
        <v>4.5674579999999999E-3</v>
      </c>
      <c r="Z116" s="54">
        <v>4.117898E-3</v>
      </c>
      <c r="AA116" s="54">
        <v>2.3919789999999998E-3</v>
      </c>
      <c r="AB116" s="54">
        <v>3.7950879999999998E-3</v>
      </c>
      <c r="AC116" s="54">
        <v>4.6028450000000004E-3</v>
      </c>
      <c r="AD116" s="54">
        <v>1.808488E-3</v>
      </c>
      <c r="AE116" s="54">
        <v>3.1448309999999998E-3</v>
      </c>
      <c r="AF116" s="54">
        <v>2.0415429999999998E-3</v>
      </c>
      <c r="AG116" s="54">
        <v>1.039809E-3</v>
      </c>
      <c r="AH116" s="54">
        <v>1.7386789999999999E-3</v>
      </c>
      <c r="AI116" s="54">
        <v>3.1487310000000001E-3</v>
      </c>
      <c r="AJ116" s="54">
        <v>2.1143690000000001E-3</v>
      </c>
      <c r="AK116" s="54">
        <v>1.222704E-3</v>
      </c>
      <c r="AL116" s="54">
        <v>1.7606480000000001E-3</v>
      </c>
      <c r="AM116" s="54">
        <v>5.3425479999999999E-3</v>
      </c>
      <c r="AN116" s="54">
        <v>1.6163779999999999E-3</v>
      </c>
      <c r="AO116" s="54">
        <v>2.1792220000000002E-3</v>
      </c>
      <c r="AP116" s="54">
        <v>1.579413E-3</v>
      </c>
      <c r="AQ116" s="54">
        <v>2.809078E-3</v>
      </c>
      <c r="AR116" s="54">
        <v>5.6524189999999997E-3</v>
      </c>
      <c r="AS116" s="54">
        <v>2.369669E-3</v>
      </c>
      <c r="AT116" s="54">
        <v>5.5793459999999998E-3</v>
      </c>
      <c r="AU116" s="54">
        <v>3.4562400000000002E-3</v>
      </c>
      <c r="AV116" s="54">
        <v>3.6821240000000002E-3</v>
      </c>
      <c r="AW116" s="54">
        <v>2.7127850000000001E-3</v>
      </c>
      <c r="AX116" s="54">
        <v>4.1281180000000001E-3</v>
      </c>
      <c r="AY116" s="54">
        <v>3.7779939999999998E-3</v>
      </c>
      <c r="AZ116" s="54">
        <v>3.5334609999999999E-3</v>
      </c>
      <c r="BA116" s="54">
        <v>4.3783509999999999E-3</v>
      </c>
      <c r="BB116" s="54">
        <v>3.0404239999999999E-3</v>
      </c>
      <c r="BC116" s="54">
        <v>3.6403469999999999E-3</v>
      </c>
      <c r="BD116" s="54">
        <v>5.3391669999999997E-3</v>
      </c>
      <c r="BE116" s="54">
        <v>2.0896909999999999E-3</v>
      </c>
      <c r="BF116" s="54">
        <v>1.702102E-3</v>
      </c>
      <c r="BG116" s="54">
        <v>3.7720179999999998E-3</v>
      </c>
      <c r="BH116" s="54">
        <v>2.0323950000000002E-3</v>
      </c>
      <c r="BI116" s="54">
        <v>3.9579919999999996E-3</v>
      </c>
      <c r="BJ116" s="54">
        <v>3.5493959999999998E-3</v>
      </c>
      <c r="BK116" s="54">
        <v>2.379843E-3</v>
      </c>
      <c r="BL116" s="54">
        <v>4.6842350000000001E-3</v>
      </c>
      <c r="BM116" s="54">
        <v>2.9496549999999998E-3</v>
      </c>
      <c r="BN116" s="54">
        <v>2.692739E-3</v>
      </c>
      <c r="BO116" s="54">
        <v>1.9257580000000001E-3</v>
      </c>
      <c r="BP116" s="54">
        <v>3.3248359999999999E-3</v>
      </c>
    </row>
    <row r="117" spans="1:68" x14ac:dyDescent="0.2">
      <c r="A117" s="54">
        <v>68.882681563999995</v>
      </c>
      <c r="B117" s="54">
        <v>1.5580819999999999E-3</v>
      </c>
      <c r="C117" s="54">
        <v>2.065056E-3</v>
      </c>
      <c r="D117" s="54">
        <v>6.466337E-3</v>
      </c>
      <c r="E117" s="54">
        <v>3.2369260000000002E-3</v>
      </c>
      <c r="F117" s="54">
        <v>3.508345E-3</v>
      </c>
      <c r="G117" s="54">
        <v>1.6476629999999999E-3</v>
      </c>
      <c r="H117" s="54">
        <v>4.275493E-3</v>
      </c>
      <c r="I117" s="54">
        <v>2.725328E-3</v>
      </c>
      <c r="J117" s="54">
        <v>6.1010730000000003E-3</v>
      </c>
      <c r="K117" s="54">
        <v>5.8582410000000001E-3</v>
      </c>
      <c r="L117" s="54">
        <v>2.4035710000000002E-3</v>
      </c>
      <c r="M117" s="54">
        <v>1.3552869999999999E-3</v>
      </c>
      <c r="N117" s="54">
        <v>3.1339269999999999E-3</v>
      </c>
      <c r="O117" s="54">
        <v>2.1645570000000001E-3</v>
      </c>
      <c r="P117" s="54">
        <v>1.3406500000000001E-3</v>
      </c>
      <c r="Q117" s="54">
        <v>2.5203529999999999E-3</v>
      </c>
      <c r="R117" s="54">
        <v>5.024153E-3</v>
      </c>
      <c r="S117" s="54">
        <v>1.5952570000000001E-3</v>
      </c>
      <c r="T117" s="54">
        <v>5.6292770000000002E-3</v>
      </c>
      <c r="U117" s="54">
        <v>3.687442E-3</v>
      </c>
      <c r="V117" s="54">
        <v>4.8369390000000002E-3</v>
      </c>
      <c r="W117" s="54">
        <v>3.2514530000000001E-3</v>
      </c>
      <c r="X117" s="54">
        <v>3.0853569999999999E-3</v>
      </c>
      <c r="Y117" s="54">
        <v>4.5169670000000002E-3</v>
      </c>
      <c r="Z117" s="54">
        <v>4.4233529999999997E-3</v>
      </c>
      <c r="AA117" s="54">
        <v>2.629405E-3</v>
      </c>
      <c r="AB117" s="54">
        <v>3.9810799999999997E-3</v>
      </c>
      <c r="AC117" s="54">
        <v>4.4121610000000004E-3</v>
      </c>
      <c r="AD117" s="54">
        <v>1.835735E-3</v>
      </c>
      <c r="AE117" s="54">
        <v>3.5782610000000001E-3</v>
      </c>
      <c r="AF117" s="54">
        <v>2.116742E-3</v>
      </c>
      <c r="AG117" s="54">
        <v>1.024484E-3</v>
      </c>
      <c r="AH117" s="54">
        <v>1.614367E-3</v>
      </c>
      <c r="AI117" s="54">
        <v>3.330548E-3</v>
      </c>
      <c r="AJ117" s="54">
        <v>2.2621009999999999E-3</v>
      </c>
      <c r="AK117" s="54">
        <v>1.2020209999999999E-3</v>
      </c>
      <c r="AL117" s="54">
        <v>1.911837E-3</v>
      </c>
      <c r="AM117" s="54">
        <v>5.5634129999999997E-3</v>
      </c>
      <c r="AN117" s="54">
        <v>1.584043E-3</v>
      </c>
      <c r="AO117" s="54">
        <v>2.152976E-3</v>
      </c>
      <c r="AP117" s="54">
        <v>1.5078909999999999E-3</v>
      </c>
      <c r="AQ117" s="54">
        <v>2.5682740000000002E-3</v>
      </c>
      <c r="AR117" s="54">
        <v>5.7235530000000001E-3</v>
      </c>
      <c r="AS117" s="54">
        <v>2.4392329999999999E-3</v>
      </c>
      <c r="AT117" s="54">
        <v>4.9710609999999997E-3</v>
      </c>
      <c r="AU117" s="54">
        <v>3.560952E-3</v>
      </c>
      <c r="AV117" s="54">
        <v>3.9628709999999998E-3</v>
      </c>
      <c r="AW117" s="54">
        <v>3.0040539999999999E-3</v>
      </c>
      <c r="AX117" s="54">
        <v>4.3153719999999996E-3</v>
      </c>
      <c r="AY117" s="54">
        <v>3.6426150000000001E-3</v>
      </c>
      <c r="AZ117" s="54">
        <v>3.474104E-3</v>
      </c>
      <c r="BA117" s="54">
        <v>4.1870609999999997E-3</v>
      </c>
      <c r="BB117" s="54">
        <v>3.0415889999999999E-3</v>
      </c>
      <c r="BC117" s="54">
        <v>3.5395499999999998E-3</v>
      </c>
      <c r="BD117" s="54">
        <v>5.7133080000000003E-3</v>
      </c>
      <c r="BE117" s="54">
        <v>2.217873E-3</v>
      </c>
      <c r="BF117" s="54">
        <v>1.6893839999999999E-3</v>
      </c>
      <c r="BG117" s="54">
        <v>3.8733029999999998E-3</v>
      </c>
      <c r="BH117" s="54">
        <v>2.0405969999999999E-3</v>
      </c>
      <c r="BI117" s="54">
        <v>4.0132659999999997E-3</v>
      </c>
      <c r="BJ117" s="54">
        <v>3.7961039999999998E-3</v>
      </c>
      <c r="BK117" s="54">
        <v>2.3282340000000002E-3</v>
      </c>
      <c r="BL117" s="54">
        <v>4.5957050000000003E-3</v>
      </c>
      <c r="BM117" s="54">
        <v>3.0076360000000002E-3</v>
      </c>
      <c r="BN117" s="54">
        <v>2.7192710000000001E-3</v>
      </c>
      <c r="BO117" s="54">
        <v>1.9160480000000001E-3</v>
      </c>
      <c r="BP117" s="54">
        <v>3.5133679999999998E-3</v>
      </c>
    </row>
    <row r="118" spans="1:68" x14ac:dyDescent="0.2">
      <c r="A118" s="54">
        <v>69.888268155999995</v>
      </c>
      <c r="B118" s="54">
        <v>1.5536269999999999E-3</v>
      </c>
      <c r="C118" s="54">
        <v>2.011419E-3</v>
      </c>
      <c r="D118" s="54">
        <v>6.2951159999999999E-3</v>
      </c>
      <c r="E118" s="54">
        <v>3.081145E-3</v>
      </c>
      <c r="F118" s="54">
        <v>3.338246E-3</v>
      </c>
      <c r="G118" s="54">
        <v>1.752675E-3</v>
      </c>
      <c r="H118" s="54">
        <v>4.6687209999999998E-3</v>
      </c>
      <c r="I118" s="54">
        <v>2.799359E-3</v>
      </c>
      <c r="J118" s="54">
        <v>5.7838880000000001E-3</v>
      </c>
      <c r="K118" s="54">
        <v>6.7806029999999996E-3</v>
      </c>
      <c r="L118" s="54">
        <v>2.3215760000000001E-3</v>
      </c>
      <c r="M118" s="54">
        <v>1.3166E-3</v>
      </c>
      <c r="N118" s="54">
        <v>2.9583980000000001E-3</v>
      </c>
      <c r="O118" s="54">
        <v>2.2733639999999999E-3</v>
      </c>
      <c r="P118" s="54">
        <v>1.2123419999999999E-3</v>
      </c>
      <c r="Q118" s="54">
        <v>2.36784E-3</v>
      </c>
      <c r="R118" s="54">
        <v>4.7599089999999997E-3</v>
      </c>
      <c r="S118" s="54">
        <v>1.587312E-3</v>
      </c>
      <c r="T118" s="54">
        <v>5.7378230000000004E-3</v>
      </c>
      <c r="U118" s="54">
        <v>4.1707990000000002E-3</v>
      </c>
      <c r="V118" s="54">
        <v>5.7044210000000003E-3</v>
      </c>
      <c r="W118" s="54">
        <v>3.9967240000000001E-3</v>
      </c>
      <c r="X118" s="54">
        <v>3.1411379999999999E-3</v>
      </c>
      <c r="Y118" s="54">
        <v>4.9787440000000002E-3</v>
      </c>
      <c r="Z118" s="54">
        <v>5.0039409999999996E-3</v>
      </c>
      <c r="AA118" s="54">
        <v>2.6883609999999998E-3</v>
      </c>
      <c r="AB118" s="54">
        <v>3.8627980000000002E-3</v>
      </c>
      <c r="AC118" s="54">
        <v>5.0021170000000004E-3</v>
      </c>
      <c r="AD118" s="54">
        <v>1.87251E-3</v>
      </c>
      <c r="AE118" s="54">
        <v>3.88201E-3</v>
      </c>
      <c r="AF118" s="54">
        <v>2.228261E-3</v>
      </c>
      <c r="AG118" s="54">
        <v>1.0703030000000001E-3</v>
      </c>
      <c r="AH118" s="54">
        <v>1.4478360000000001E-3</v>
      </c>
      <c r="AI118" s="54">
        <v>3.3834529999999998E-3</v>
      </c>
      <c r="AJ118" s="54">
        <v>2.3771869999999998E-3</v>
      </c>
      <c r="AK118" s="54">
        <v>1.3512050000000001E-3</v>
      </c>
      <c r="AL118" s="54">
        <v>2.0665760000000001E-3</v>
      </c>
      <c r="AM118" s="54">
        <v>5.9353670000000004E-3</v>
      </c>
      <c r="AN118" s="54">
        <v>1.59866E-3</v>
      </c>
      <c r="AO118" s="54">
        <v>2.2236280000000001E-3</v>
      </c>
      <c r="AP118" s="54">
        <v>1.5273489999999999E-3</v>
      </c>
      <c r="AQ118" s="54">
        <v>2.5352399999999998E-3</v>
      </c>
      <c r="AR118" s="54">
        <v>5.8475269999999999E-3</v>
      </c>
      <c r="AS118" s="54">
        <v>2.5035869999999998E-3</v>
      </c>
      <c r="AT118" s="54">
        <v>4.4308990000000003E-3</v>
      </c>
      <c r="AU118" s="54">
        <v>3.4080870000000002E-3</v>
      </c>
      <c r="AV118" s="54">
        <v>4.2074319999999997E-3</v>
      </c>
      <c r="AW118" s="54">
        <v>3.149841E-3</v>
      </c>
      <c r="AX118" s="54">
        <v>4.2957489999999997E-3</v>
      </c>
      <c r="AY118" s="54">
        <v>3.863057E-3</v>
      </c>
      <c r="AZ118" s="54">
        <v>3.7150350000000002E-3</v>
      </c>
      <c r="BA118" s="54">
        <v>4.4344220000000004E-3</v>
      </c>
      <c r="BB118" s="54">
        <v>3.2832479999999999E-3</v>
      </c>
      <c r="BC118" s="54">
        <v>3.6458599999999999E-3</v>
      </c>
      <c r="BD118" s="54">
        <v>5.7485549999999998E-3</v>
      </c>
      <c r="BE118" s="54">
        <v>2.4834689999999999E-3</v>
      </c>
      <c r="BF118" s="54">
        <v>1.678763E-3</v>
      </c>
      <c r="BG118" s="54">
        <v>3.9131349999999999E-3</v>
      </c>
      <c r="BH118" s="54">
        <v>2.1887450000000002E-3</v>
      </c>
      <c r="BI118" s="54">
        <v>4.0137940000000002E-3</v>
      </c>
      <c r="BJ118" s="54">
        <v>4.0498899999999996E-3</v>
      </c>
      <c r="BK118" s="54">
        <v>2.4938260000000002E-3</v>
      </c>
      <c r="BL118" s="54">
        <v>4.9694609999999997E-3</v>
      </c>
      <c r="BM118" s="54">
        <v>2.9896150000000002E-3</v>
      </c>
      <c r="BN118" s="54">
        <v>2.9586830000000001E-3</v>
      </c>
      <c r="BO118" s="54">
        <v>1.8631030000000001E-3</v>
      </c>
      <c r="BP118" s="54">
        <v>3.623776E-3</v>
      </c>
    </row>
    <row r="119" spans="1:68" x14ac:dyDescent="0.2">
      <c r="A119" s="54">
        <v>70.893854748999999</v>
      </c>
      <c r="B119" s="54">
        <v>1.578774E-3</v>
      </c>
      <c r="C119" s="54">
        <v>1.95692E-3</v>
      </c>
      <c r="D119" s="54">
        <v>5.6565699999999997E-3</v>
      </c>
      <c r="E119" s="54">
        <v>2.8977270000000001E-3</v>
      </c>
      <c r="F119" s="54">
        <v>3.2456379999999999E-3</v>
      </c>
      <c r="G119" s="54">
        <v>2.1076110000000001E-3</v>
      </c>
      <c r="H119" s="54">
        <v>4.8443119999999999E-3</v>
      </c>
      <c r="I119" s="54">
        <v>2.8808560000000002E-3</v>
      </c>
      <c r="J119" s="54">
        <v>5.2804050000000002E-3</v>
      </c>
      <c r="K119" s="54">
        <v>7.881674E-3</v>
      </c>
      <c r="L119" s="54">
        <v>2.3226290000000001E-3</v>
      </c>
      <c r="M119" s="54">
        <v>1.2334710000000001E-3</v>
      </c>
      <c r="N119" s="54">
        <v>2.9441200000000002E-3</v>
      </c>
      <c r="O119" s="54">
        <v>2.1380769999999999E-3</v>
      </c>
      <c r="P119" s="54">
        <v>1.1855660000000001E-3</v>
      </c>
      <c r="Q119" s="54">
        <v>2.860076E-3</v>
      </c>
      <c r="R119" s="54">
        <v>4.3909630000000003E-3</v>
      </c>
      <c r="S119" s="54">
        <v>1.5871679999999999E-3</v>
      </c>
      <c r="T119" s="54">
        <v>6.2157209999999996E-3</v>
      </c>
      <c r="U119" s="54">
        <v>4.2013220000000004E-3</v>
      </c>
      <c r="V119" s="54">
        <v>5.8544979999999996E-3</v>
      </c>
      <c r="W119" s="54">
        <v>4.5874499999999999E-3</v>
      </c>
      <c r="X119" s="54">
        <v>3.2380239999999999E-3</v>
      </c>
      <c r="Y119" s="54">
        <v>5.2492140000000003E-3</v>
      </c>
      <c r="Z119" s="54">
        <v>5.0933469999999998E-3</v>
      </c>
      <c r="AA119" s="54">
        <v>2.9436760000000001E-3</v>
      </c>
      <c r="AB119" s="54">
        <v>3.6006409999999999E-3</v>
      </c>
      <c r="AC119" s="54">
        <v>5.0104010000000003E-3</v>
      </c>
      <c r="AD119" s="54">
        <v>1.9099950000000001E-3</v>
      </c>
      <c r="AE119" s="54">
        <v>3.8302610000000002E-3</v>
      </c>
      <c r="AF119" s="54">
        <v>2.2668879999999999E-3</v>
      </c>
      <c r="AG119" s="54">
        <v>1.027264E-3</v>
      </c>
      <c r="AH119" s="54">
        <v>1.4665570000000001E-3</v>
      </c>
      <c r="AI119" s="54">
        <v>3.5508169999999999E-3</v>
      </c>
      <c r="AJ119" s="54">
        <v>2.484511E-3</v>
      </c>
      <c r="AK119" s="54">
        <v>1.4166809999999999E-3</v>
      </c>
      <c r="AL119" s="54">
        <v>1.661327E-3</v>
      </c>
      <c r="AM119" s="54">
        <v>5.9798919999999997E-3</v>
      </c>
      <c r="AN119" s="54">
        <v>1.561525E-3</v>
      </c>
      <c r="AO119" s="54">
        <v>2.300084E-3</v>
      </c>
      <c r="AP119" s="54">
        <v>1.4685500000000001E-3</v>
      </c>
      <c r="AQ119" s="54">
        <v>2.644506E-3</v>
      </c>
      <c r="AR119" s="54">
        <v>5.8964339999999999E-3</v>
      </c>
      <c r="AS119" s="54">
        <v>2.6209530000000001E-3</v>
      </c>
      <c r="AT119" s="54">
        <v>3.9113450000000001E-3</v>
      </c>
      <c r="AU119" s="54">
        <v>3.467889E-3</v>
      </c>
      <c r="AV119" s="54">
        <v>4.3221559999999997E-3</v>
      </c>
      <c r="AW119" s="54">
        <v>3.277088E-3</v>
      </c>
      <c r="AX119" s="54">
        <v>4.1808069999999999E-3</v>
      </c>
      <c r="AY119" s="54">
        <v>4.1829399999999996E-3</v>
      </c>
      <c r="AZ119" s="54">
        <v>3.789176E-3</v>
      </c>
      <c r="BA119" s="54">
        <v>4.3686690000000004E-3</v>
      </c>
      <c r="BB119" s="54">
        <v>3.7292430000000001E-3</v>
      </c>
      <c r="BC119" s="54">
        <v>3.9114509999999998E-3</v>
      </c>
      <c r="BD119" s="54">
        <v>5.6880469999999999E-3</v>
      </c>
      <c r="BE119" s="54">
        <v>2.6457640000000001E-3</v>
      </c>
      <c r="BF119" s="54">
        <v>1.600955E-3</v>
      </c>
      <c r="BG119" s="54">
        <v>3.7625079999999999E-3</v>
      </c>
      <c r="BH119" s="54">
        <v>2.3407179999999999E-3</v>
      </c>
      <c r="BI119" s="54">
        <v>4.0260260000000003E-3</v>
      </c>
      <c r="BJ119" s="54">
        <v>4.5699490000000002E-3</v>
      </c>
      <c r="BK119" s="54">
        <v>2.5146679999999999E-3</v>
      </c>
      <c r="BL119" s="54">
        <v>5.211841E-3</v>
      </c>
      <c r="BM119" s="54">
        <v>3.278235E-3</v>
      </c>
      <c r="BN119" s="54">
        <v>2.793837E-3</v>
      </c>
      <c r="BO119" s="54">
        <v>1.8406150000000001E-3</v>
      </c>
      <c r="BP119" s="54">
        <v>3.8238999999999999E-3</v>
      </c>
    </row>
    <row r="120" spans="1:68" x14ac:dyDescent="0.2">
      <c r="A120" s="54">
        <v>71.899441340999999</v>
      </c>
      <c r="B120" s="54">
        <v>1.6316E-3</v>
      </c>
      <c r="C120" s="54">
        <v>1.924636E-3</v>
      </c>
      <c r="D120" s="54">
        <v>4.9775690000000003E-3</v>
      </c>
      <c r="E120" s="54">
        <v>2.8578169999999999E-3</v>
      </c>
      <c r="F120" s="54">
        <v>3.2806929999999999E-3</v>
      </c>
      <c r="G120" s="54">
        <v>2.3078869999999998E-3</v>
      </c>
      <c r="H120" s="54">
        <v>5.130267E-3</v>
      </c>
      <c r="I120" s="54">
        <v>3.1582849999999998E-3</v>
      </c>
      <c r="J120" s="54">
        <v>5.3798199999999996E-3</v>
      </c>
      <c r="K120" s="54">
        <v>8.7469339999999996E-3</v>
      </c>
      <c r="L120" s="54">
        <v>2.2113889999999998E-3</v>
      </c>
      <c r="M120" s="54">
        <v>1.2031769999999999E-3</v>
      </c>
      <c r="N120" s="54">
        <v>3.282905E-3</v>
      </c>
      <c r="O120" s="54">
        <v>2.036768E-3</v>
      </c>
      <c r="P120" s="54">
        <v>1.245903E-3</v>
      </c>
      <c r="Q120" s="54">
        <v>2.7777800000000001E-3</v>
      </c>
      <c r="R120" s="54">
        <v>4.5184550000000002E-3</v>
      </c>
      <c r="S120" s="54">
        <v>1.7051830000000001E-3</v>
      </c>
      <c r="T120" s="54">
        <v>6.8823759999999999E-3</v>
      </c>
      <c r="U120" s="54">
        <v>4.2793659999999997E-3</v>
      </c>
      <c r="V120" s="54">
        <v>5.2757450000000001E-3</v>
      </c>
      <c r="W120" s="54">
        <v>4.8809639999999998E-3</v>
      </c>
      <c r="X120" s="54">
        <v>3.409488E-3</v>
      </c>
      <c r="Y120" s="54">
        <v>5.6069800000000001E-3</v>
      </c>
      <c r="Z120" s="54">
        <v>5.1518939999999997E-3</v>
      </c>
      <c r="AA120" s="54">
        <v>3.260326E-3</v>
      </c>
      <c r="AB120" s="54">
        <v>4.2333529999999996E-3</v>
      </c>
      <c r="AC120" s="54">
        <v>5.0089540000000004E-3</v>
      </c>
      <c r="AD120" s="54">
        <v>1.8480230000000001E-3</v>
      </c>
      <c r="AE120" s="54">
        <v>3.6418620000000001E-3</v>
      </c>
      <c r="AF120" s="54">
        <v>2.4650929999999998E-3</v>
      </c>
      <c r="AG120" s="54">
        <v>1.042547E-3</v>
      </c>
      <c r="AH120" s="54">
        <v>1.451658E-3</v>
      </c>
      <c r="AI120" s="54">
        <v>3.856684E-3</v>
      </c>
      <c r="AJ120" s="54">
        <v>2.6887780000000002E-3</v>
      </c>
      <c r="AK120" s="54">
        <v>1.458111E-3</v>
      </c>
      <c r="AL120" s="54">
        <v>1.6383770000000001E-3</v>
      </c>
      <c r="AM120" s="54">
        <v>6.5639100000000001E-3</v>
      </c>
      <c r="AN120" s="54">
        <v>1.6686310000000001E-3</v>
      </c>
      <c r="AO120" s="54">
        <v>2.3782740000000001E-3</v>
      </c>
      <c r="AP120" s="54">
        <v>1.558947E-3</v>
      </c>
      <c r="AQ120" s="54">
        <v>2.7805680000000002E-3</v>
      </c>
      <c r="AR120" s="54">
        <v>5.9389580000000003E-3</v>
      </c>
      <c r="AS120" s="54">
        <v>2.9254839999999999E-3</v>
      </c>
      <c r="AT120" s="54">
        <v>3.5847639999999998E-3</v>
      </c>
      <c r="AU120" s="54">
        <v>3.5811300000000001E-3</v>
      </c>
      <c r="AV120" s="54">
        <v>4.2692010000000002E-3</v>
      </c>
      <c r="AW120" s="54">
        <v>3.2814910000000001E-3</v>
      </c>
      <c r="AX120" s="54">
        <v>4.1269169999999999E-3</v>
      </c>
      <c r="AY120" s="54">
        <v>3.897546E-3</v>
      </c>
      <c r="AZ120" s="54">
        <v>3.7304080000000002E-3</v>
      </c>
      <c r="BA120" s="54">
        <v>4.2604080000000003E-3</v>
      </c>
      <c r="BB120" s="54">
        <v>4.1698799999999999E-3</v>
      </c>
      <c r="BC120" s="54">
        <v>4.1334960000000004E-3</v>
      </c>
      <c r="BD120" s="54">
        <v>5.5001640000000001E-3</v>
      </c>
      <c r="BE120" s="54">
        <v>2.7298349999999999E-3</v>
      </c>
      <c r="BF120" s="54">
        <v>1.6077610000000001E-3</v>
      </c>
      <c r="BG120" s="54">
        <v>3.584889E-3</v>
      </c>
      <c r="BH120" s="54">
        <v>2.4939659999999998E-3</v>
      </c>
      <c r="BI120" s="54">
        <v>4.2853429999999996E-3</v>
      </c>
      <c r="BJ120" s="54">
        <v>4.2680299999999999E-3</v>
      </c>
      <c r="BK120" s="54">
        <v>2.6625310000000001E-3</v>
      </c>
      <c r="BL120" s="54">
        <v>5.0798869999999999E-3</v>
      </c>
      <c r="BM120" s="54">
        <v>3.9743269999999997E-3</v>
      </c>
      <c r="BN120" s="54">
        <v>2.760635E-3</v>
      </c>
      <c r="BO120" s="54">
        <v>1.9079850000000001E-3</v>
      </c>
      <c r="BP120" s="54">
        <v>3.8173650000000001E-3</v>
      </c>
    </row>
    <row r="121" spans="1:68" x14ac:dyDescent="0.2">
      <c r="A121" s="54">
        <v>72.905027933</v>
      </c>
      <c r="B121" s="54">
        <v>1.689323E-3</v>
      </c>
      <c r="C121" s="54">
        <v>1.862095E-3</v>
      </c>
      <c r="D121" s="54">
        <v>4.3852350000000003E-3</v>
      </c>
      <c r="E121" s="54">
        <v>2.829205E-3</v>
      </c>
      <c r="F121" s="54">
        <v>3.0423080000000001E-3</v>
      </c>
      <c r="G121" s="54">
        <v>1.983856E-3</v>
      </c>
      <c r="H121" s="54">
        <v>5.4112229999999997E-3</v>
      </c>
      <c r="I121" s="54">
        <v>3.2242199999999999E-3</v>
      </c>
      <c r="J121" s="54">
        <v>5.0683739999999996E-3</v>
      </c>
      <c r="K121" s="54">
        <v>9.7316429999999999E-3</v>
      </c>
      <c r="L121" s="54">
        <v>2.214138E-3</v>
      </c>
      <c r="M121" s="54">
        <v>1.108892E-3</v>
      </c>
      <c r="N121" s="54">
        <v>3.1294980000000001E-3</v>
      </c>
      <c r="O121" s="54">
        <v>1.9517219999999999E-3</v>
      </c>
      <c r="P121" s="54">
        <v>1.3617499999999999E-3</v>
      </c>
      <c r="Q121" s="54">
        <v>2.6416159999999998E-3</v>
      </c>
      <c r="R121" s="54">
        <v>4.1404199999999997E-3</v>
      </c>
      <c r="S121" s="54">
        <v>1.897115E-3</v>
      </c>
      <c r="T121" s="54">
        <v>6.8717489999999999E-3</v>
      </c>
      <c r="U121" s="54">
        <v>4.4616869999999998E-3</v>
      </c>
      <c r="V121" s="54">
        <v>4.3332910000000004E-3</v>
      </c>
      <c r="W121" s="54">
        <v>5.2251210000000001E-3</v>
      </c>
      <c r="X121" s="54">
        <v>3.5344869999999998E-3</v>
      </c>
      <c r="Y121" s="54">
        <v>6.0152859999999999E-3</v>
      </c>
      <c r="Z121" s="54">
        <v>5.0557479999999997E-3</v>
      </c>
      <c r="AA121" s="54">
        <v>3.184919E-3</v>
      </c>
      <c r="AB121" s="54">
        <v>4.110107E-3</v>
      </c>
      <c r="AC121" s="54">
        <v>4.8576970000000002E-3</v>
      </c>
      <c r="AD121" s="54">
        <v>1.831306E-3</v>
      </c>
      <c r="AE121" s="54">
        <v>3.5278890000000002E-3</v>
      </c>
      <c r="AF121" s="54">
        <v>2.6773389999999999E-3</v>
      </c>
      <c r="AG121" s="54">
        <v>9.9933500000000007E-4</v>
      </c>
      <c r="AH121" s="54">
        <v>1.3245640000000001E-3</v>
      </c>
      <c r="AI121" s="54">
        <v>3.8862269999999999E-3</v>
      </c>
      <c r="AJ121" s="54">
        <v>2.8956490000000001E-3</v>
      </c>
      <c r="AK121" s="54">
        <v>1.4089860000000001E-3</v>
      </c>
      <c r="AL121" s="54">
        <v>1.767937E-3</v>
      </c>
      <c r="AM121" s="54">
        <v>6.7704449999999999E-3</v>
      </c>
      <c r="AN121" s="54">
        <v>1.605904E-3</v>
      </c>
      <c r="AO121" s="54">
        <v>2.5201379999999999E-3</v>
      </c>
      <c r="AP121" s="54">
        <v>1.5312279999999999E-3</v>
      </c>
      <c r="AQ121" s="54">
        <v>2.7493040000000002E-3</v>
      </c>
      <c r="AR121" s="54">
        <v>6.0006540000000002E-3</v>
      </c>
      <c r="AS121" s="54">
        <v>2.9732460000000001E-3</v>
      </c>
      <c r="AT121" s="54">
        <v>3.2799959999999999E-3</v>
      </c>
      <c r="AU121" s="54">
        <v>3.6137270000000002E-3</v>
      </c>
      <c r="AV121" s="54">
        <v>4.3509919999999997E-3</v>
      </c>
      <c r="AW121" s="54">
        <v>3.5154489999999999E-3</v>
      </c>
      <c r="AX121" s="54">
        <v>3.9130850000000002E-3</v>
      </c>
      <c r="AY121" s="54">
        <v>3.2957640000000001E-3</v>
      </c>
      <c r="AZ121" s="54">
        <v>3.9094519999999999E-3</v>
      </c>
      <c r="BA121" s="54">
        <v>4.8184930000000001E-3</v>
      </c>
      <c r="BB121" s="54">
        <v>4.4020969999999998E-3</v>
      </c>
      <c r="BC121" s="54">
        <v>4.0528830000000002E-3</v>
      </c>
      <c r="BD121" s="54">
        <v>5.89735E-3</v>
      </c>
      <c r="BE121" s="54">
        <v>2.9342420000000001E-3</v>
      </c>
      <c r="BF121" s="54">
        <v>1.5303929999999999E-3</v>
      </c>
      <c r="BG121" s="54">
        <v>3.523787E-3</v>
      </c>
      <c r="BH121" s="54">
        <v>2.4308369999999999E-3</v>
      </c>
      <c r="BI121" s="54">
        <v>4.4445079999999998E-3</v>
      </c>
      <c r="BJ121" s="54">
        <v>3.686333E-3</v>
      </c>
      <c r="BK121" s="54">
        <v>3.1892859999999999E-3</v>
      </c>
      <c r="BL121" s="54">
        <v>4.5486629999999997E-3</v>
      </c>
      <c r="BM121" s="54">
        <v>4.3810589999999996E-3</v>
      </c>
      <c r="BN121" s="54">
        <v>2.8481470000000001E-3</v>
      </c>
      <c r="BO121" s="54">
        <v>1.9500520000000001E-3</v>
      </c>
      <c r="BP121" s="54">
        <v>3.7730200000000002E-3</v>
      </c>
    </row>
    <row r="122" spans="1:68" x14ac:dyDescent="0.2">
      <c r="A122" s="54">
        <v>73.910614525</v>
      </c>
      <c r="B122" s="54">
        <v>1.740842E-3</v>
      </c>
      <c r="C122" s="54">
        <v>1.8285199999999999E-3</v>
      </c>
      <c r="D122" s="54">
        <v>3.9372620000000004E-3</v>
      </c>
      <c r="E122" s="54">
        <v>2.7307880000000001E-3</v>
      </c>
      <c r="F122" s="54">
        <v>3.1150510000000002E-3</v>
      </c>
      <c r="G122" s="54">
        <v>1.5124100000000001E-3</v>
      </c>
      <c r="H122" s="54">
        <v>5.8841759999999996E-3</v>
      </c>
      <c r="I122" s="54">
        <v>3.0644999999999999E-3</v>
      </c>
      <c r="J122" s="54">
        <v>4.9202789999999996E-3</v>
      </c>
      <c r="K122" s="54">
        <v>8.9832479999999992E-3</v>
      </c>
      <c r="L122" s="54">
        <v>2.1097440000000002E-3</v>
      </c>
      <c r="M122" s="54">
        <v>9.8151199999999992E-4</v>
      </c>
      <c r="N122" s="54">
        <v>3.6522820000000002E-3</v>
      </c>
      <c r="O122" s="54">
        <v>2.049656E-3</v>
      </c>
      <c r="P122" s="54">
        <v>1.4679840000000001E-3</v>
      </c>
      <c r="Q122" s="54">
        <v>2.5142060000000002E-3</v>
      </c>
      <c r="R122" s="54">
        <v>4.4932540000000003E-3</v>
      </c>
      <c r="S122" s="54">
        <v>2.1598680000000001E-3</v>
      </c>
      <c r="T122" s="54">
        <v>6.4885680000000001E-3</v>
      </c>
      <c r="U122" s="54">
        <v>4.9198139999999998E-3</v>
      </c>
      <c r="V122" s="54">
        <v>5.4637369999999998E-3</v>
      </c>
      <c r="W122" s="54">
        <v>6.14081E-3</v>
      </c>
      <c r="X122" s="54">
        <v>3.6783039999999999E-3</v>
      </c>
      <c r="Y122" s="54">
        <v>6.0350899999999999E-3</v>
      </c>
      <c r="Z122" s="54">
        <v>5.1127059999999998E-3</v>
      </c>
      <c r="AA122" s="54">
        <v>3.354442E-3</v>
      </c>
      <c r="AB122" s="54">
        <v>4.1566349999999997E-3</v>
      </c>
      <c r="AC122" s="54">
        <v>4.9840580000000004E-3</v>
      </c>
      <c r="AD122" s="54">
        <v>1.9322899999999999E-3</v>
      </c>
      <c r="AE122" s="54">
        <v>3.612657E-3</v>
      </c>
      <c r="AF122" s="54">
        <v>2.9454289999999998E-3</v>
      </c>
      <c r="AG122" s="54">
        <v>1.0638539999999999E-3</v>
      </c>
      <c r="AH122" s="54">
        <v>1.3100640000000001E-3</v>
      </c>
      <c r="AI122" s="54">
        <v>3.8427890000000001E-3</v>
      </c>
      <c r="AJ122" s="54">
        <v>2.8886300000000001E-3</v>
      </c>
      <c r="AK122" s="54">
        <v>1.622058E-3</v>
      </c>
      <c r="AL122" s="54">
        <v>1.320461E-3</v>
      </c>
      <c r="AM122" s="54">
        <v>7.1282200000000002E-3</v>
      </c>
      <c r="AN122" s="54">
        <v>1.5900420000000001E-3</v>
      </c>
      <c r="AO122" s="54">
        <v>2.5887319999999998E-3</v>
      </c>
      <c r="AP122" s="54">
        <v>1.4630559999999999E-3</v>
      </c>
      <c r="AQ122" s="54">
        <v>2.859664E-3</v>
      </c>
      <c r="AR122" s="54">
        <v>6.2129009999999998E-3</v>
      </c>
      <c r="AS122" s="54">
        <v>2.7346829999999999E-3</v>
      </c>
      <c r="AT122" s="54">
        <v>3.0625510000000002E-3</v>
      </c>
      <c r="AU122" s="54">
        <v>3.6030979999999999E-3</v>
      </c>
      <c r="AV122" s="54">
        <v>4.2932090000000001E-3</v>
      </c>
      <c r="AW122" s="54">
        <v>3.9410540000000003E-3</v>
      </c>
      <c r="AX122" s="54">
        <v>3.595212E-3</v>
      </c>
      <c r="AY122" s="54">
        <v>3.1201639999999999E-3</v>
      </c>
      <c r="AZ122" s="54">
        <v>3.8899989999999999E-3</v>
      </c>
      <c r="BA122" s="54">
        <v>4.9667690000000002E-3</v>
      </c>
      <c r="BB122" s="54">
        <v>4.7230140000000002E-3</v>
      </c>
      <c r="BC122" s="54">
        <v>3.8435399999999999E-3</v>
      </c>
      <c r="BD122" s="54">
        <v>5.4438860000000002E-3</v>
      </c>
      <c r="BE122" s="54">
        <v>3.2183849999999998E-3</v>
      </c>
      <c r="BF122" s="54">
        <v>1.5000930000000001E-3</v>
      </c>
      <c r="BG122" s="54">
        <v>3.705131E-3</v>
      </c>
      <c r="BH122" s="54">
        <v>2.4685979999999998E-3</v>
      </c>
      <c r="BI122" s="54">
        <v>4.5261420000000004E-3</v>
      </c>
      <c r="BJ122" s="54">
        <v>3.7003299999999999E-3</v>
      </c>
      <c r="BK122" s="54">
        <v>3.9494109999999999E-3</v>
      </c>
      <c r="BL122" s="54">
        <v>4.4847519999999998E-3</v>
      </c>
      <c r="BM122" s="54">
        <v>4.8191179999999998E-3</v>
      </c>
      <c r="BN122" s="54">
        <v>2.956621E-3</v>
      </c>
      <c r="BO122" s="54">
        <v>2.020329E-3</v>
      </c>
      <c r="BP122" s="54">
        <v>3.8728759999999999E-3</v>
      </c>
    </row>
    <row r="123" spans="1:68" x14ac:dyDescent="0.2">
      <c r="A123" s="54">
        <v>74.916201117</v>
      </c>
      <c r="B123" s="54">
        <v>1.791183E-3</v>
      </c>
      <c r="C123" s="54">
        <v>1.777832E-3</v>
      </c>
      <c r="D123" s="54">
        <v>4.0984050000000003E-3</v>
      </c>
      <c r="E123" s="54">
        <v>2.6084179999999999E-3</v>
      </c>
      <c r="F123" s="54">
        <v>3.2608490000000001E-3</v>
      </c>
      <c r="G123" s="54">
        <v>1.368855E-3</v>
      </c>
      <c r="H123" s="54">
        <v>6.510226E-3</v>
      </c>
      <c r="I123" s="54">
        <v>3.123851E-3</v>
      </c>
      <c r="J123" s="54">
        <v>4.6678860000000004E-3</v>
      </c>
      <c r="K123" s="54">
        <v>9.1259259999999995E-3</v>
      </c>
      <c r="L123" s="54">
        <v>1.9117349999999999E-3</v>
      </c>
      <c r="M123" s="54">
        <v>9.3486299999999997E-4</v>
      </c>
      <c r="N123" s="54">
        <v>4.4762109999999999E-3</v>
      </c>
      <c r="O123" s="54">
        <v>2.0741150000000001E-3</v>
      </c>
      <c r="P123" s="54">
        <v>1.520094E-3</v>
      </c>
      <c r="Q123" s="54">
        <v>2.4764209999999999E-3</v>
      </c>
      <c r="R123" s="54">
        <v>4.9445069999999999E-3</v>
      </c>
      <c r="S123" s="54">
        <v>2.203155E-3</v>
      </c>
      <c r="T123" s="54">
        <v>6.5996199999999996E-3</v>
      </c>
      <c r="U123" s="54">
        <v>5.2214779999999999E-3</v>
      </c>
      <c r="V123" s="54">
        <v>5.9558129999999999E-3</v>
      </c>
      <c r="W123" s="54">
        <v>6.0491030000000001E-3</v>
      </c>
      <c r="X123" s="54">
        <v>3.7355819999999999E-3</v>
      </c>
      <c r="Y123" s="54">
        <v>6.0007610000000003E-3</v>
      </c>
      <c r="Z123" s="54">
        <v>5.5680820000000002E-3</v>
      </c>
      <c r="AA123" s="54">
        <v>3.1477670000000001E-3</v>
      </c>
      <c r="AB123" s="54">
        <v>4.5125399999999998E-3</v>
      </c>
      <c r="AC123" s="54">
        <v>5.5092800000000001E-3</v>
      </c>
      <c r="AD123" s="54">
        <v>1.943275E-3</v>
      </c>
      <c r="AE123" s="54">
        <v>3.9645749999999997E-3</v>
      </c>
      <c r="AF123" s="54">
        <v>3.3896410000000001E-3</v>
      </c>
      <c r="AG123" s="54">
        <v>1.048368E-3</v>
      </c>
      <c r="AH123" s="54">
        <v>1.2945389999999999E-3</v>
      </c>
      <c r="AI123" s="54">
        <v>3.880821E-3</v>
      </c>
      <c r="AJ123" s="54">
        <v>2.8040830000000002E-3</v>
      </c>
      <c r="AK123" s="54">
        <v>1.6889800000000001E-3</v>
      </c>
      <c r="AL123" s="54">
        <v>1.530195E-3</v>
      </c>
      <c r="AM123" s="54">
        <v>7.3539169999999997E-3</v>
      </c>
      <c r="AN123" s="54">
        <v>1.4994030000000001E-3</v>
      </c>
      <c r="AO123" s="54">
        <v>2.5244579999999998E-3</v>
      </c>
      <c r="AP123" s="54">
        <v>1.4998780000000001E-3</v>
      </c>
      <c r="AQ123" s="54">
        <v>2.9727239999999999E-3</v>
      </c>
      <c r="AR123" s="54">
        <v>6.8516790000000003E-3</v>
      </c>
      <c r="AS123" s="54">
        <v>2.448361E-3</v>
      </c>
      <c r="AT123" s="54">
        <v>2.9518729999999998E-3</v>
      </c>
      <c r="AU123" s="54">
        <v>3.7216609999999998E-3</v>
      </c>
      <c r="AV123" s="54">
        <v>4.486266E-3</v>
      </c>
      <c r="AW123" s="54">
        <v>3.7153059999999998E-3</v>
      </c>
      <c r="AX123" s="54">
        <v>3.388959E-3</v>
      </c>
      <c r="AY123" s="54">
        <v>3.4712889999999998E-3</v>
      </c>
      <c r="AZ123" s="54">
        <v>3.796125E-3</v>
      </c>
      <c r="BA123" s="54">
        <v>4.8121839999999997E-3</v>
      </c>
      <c r="BB123" s="54">
        <v>4.7798700000000003E-3</v>
      </c>
      <c r="BC123" s="54">
        <v>3.755993E-3</v>
      </c>
      <c r="BD123" s="54">
        <v>5.3488399999999997E-3</v>
      </c>
      <c r="BE123" s="54">
        <v>3.011452E-3</v>
      </c>
      <c r="BF123" s="54">
        <v>1.4427730000000001E-3</v>
      </c>
      <c r="BG123" s="54">
        <v>3.8921170000000001E-3</v>
      </c>
      <c r="BH123" s="54">
        <v>2.322433E-3</v>
      </c>
      <c r="BI123" s="54">
        <v>4.6268610000000003E-3</v>
      </c>
      <c r="BJ123" s="54">
        <v>3.883442E-3</v>
      </c>
      <c r="BK123" s="54">
        <v>4.4115949999999999E-3</v>
      </c>
      <c r="BL123" s="54">
        <v>4.565319E-3</v>
      </c>
      <c r="BM123" s="54">
        <v>5.2035450000000004E-3</v>
      </c>
      <c r="BN123" s="54">
        <v>2.6302370000000001E-3</v>
      </c>
      <c r="BO123" s="54">
        <v>1.9667119999999998E-3</v>
      </c>
      <c r="BP123" s="54">
        <v>3.9665109999999998E-3</v>
      </c>
    </row>
    <row r="124" spans="1:68" x14ac:dyDescent="0.2">
      <c r="A124" s="54">
        <v>75.921787709</v>
      </c>
      <c r="B124" s="54">
        <v>1.856606E-3</v>
      </c>
      <c r="C124" s="54">
        <v>1.7473829999999999E-3</v>
      </c>
      <c r="D124" s="54">
        <v>4.2377200000000004E-3</v>
      </c>
      <c r="E124" s="54">
        <v>2.6204380000000001E-3</v>
      </c>
      <c r="F124" s="54">
        <v>3.4935779999999998E-3</v>
      </c>
      <c r="G124" s="54">
        <v>1.690918E-3</v>
      </c>
      <c r="H124" s="54">
        <v>6.739966E-3</v>
      </c>
      <c r="I124" s="54">
        <v>3.2412949999999999E-3</v>
      </c>
      <c r="J124" s="54">
        <v>4.7069169999999997E-3</v>
      </c>
      <c r="K124" s="54">
        <v>7.9697680000000003E-3</v>
      </c>
      <c r="L124" s="54">
        <v>1.920841E-3</v>
      </c>
      <c r="M124" s="54">
        <v>9.0139199999999999E-4</v>
      </c>
      <c r="N124" s="54">
        <v>3.659102E-3</v>
      </c>
      <c r="O124" s="54">
        <v>2.1007370000000001E-3</v>
      </c>
      <c r="P124" s="54">
        <v>1.3955560000000001E-3</v>
      </c>
      <c r="Q124" s="54">
        <v>2.532992E-3</v>
      </c>
      <c r="R124" s="54">
        <v>4.9269759999999996E-3</v>
      </c>
      <c r="S124" s="54">
        <v>2.045977E-3</v>
      </c>
      <c r="T124" s="54">
        <v>7.1882739999999997E-3</v>
      </c>
      <c r="U124" s="54">
        <v>5.1295409999999996E-3</v>
      </c>
      <c r="V124" s="54">
        <v>5.7998260000000001E-3</v>
      </c>
      <c r="W124" s="54">
        <v>5.903574E-3</v>
      </c>
      <c r="X124" s="54">
        <v>3.7336829999999998E-3</v>
      </c>
      <c r="Y124" s="54">
        <v>5.5503480000000001E-3</v>
      </c>
      <c r="Z124" s="54">
        <v>5.7819500000000001E-3</v>
      </c>
      <c r="AA124" s="54">
        <v>2.923265E-3</v>
      </c>
      <c r="AB124" s="54">
        <v>4.9137850000000004E-3</v>
      </c>
      <c r="AC124" s="54">
        <v>5.883185E-3</v>
      </c>
      <c r="AD124" s="54">
        <v>1.859189E-3</v>
      </c>
      <c r="AE124" s="54">
        <v>4.0448200000000002E-3</v>
      </c>
      <c r="AF124" s="54">
        <v>3.8745070000000001E-3</v>
      </c>
      <c r="AG124" s="54">
        <v>1.078744E-3</v>
      </c>
      <c r="AH124" s="54">
        <v>1.213537E-3</v>
      </c>
      <c r="AI124" s="54">
        <v>3.9744680000000001E-3</v>
      </c>
      <c r="AJ124" s="54">
        <v>2.7098159999999999E-3</v>
      </c>
      <c r="AK124" s="54">
        <v>1.669614E-3</v>
      </c>
      <c r="AL124" s="54">
        <v>1.275527E-3</v>
      </c>
      <c r="AM124" s="54">
        <v>7.5800470000000003E-3</v>
      </c>
      <c r="AN124" s="54">
        <v>1.5037130000000001E-3</v>
      </c>
      <c r="AO124" s="54">
        <v>2.5308029999999999E-3</v>
      </c>
      <c r="AP124" s="54">
        <v>1.375086E-3</v>
      </c>
      <c r="AQ124" s="54">
        <v>3.0609809999999999E-3</v>
      </c>
      <c r="AR124" s="54">
        <v>6.8933249999999996E-3</v>
      </c>
      <c r="AS124" s="54">
        <v>3.1553039999999998E-3</v>
      </c>
      <c r="AT124" s="54">
        <v>2.9168649999999998E-3</v>
      </c>
      <c r="AU124" s="54">
        <v>3.9923429999999998E-3</v>
      </c>
      <c r="AV124" s="54">
        <v>4.5194279999999998E-3</v>
      </c>
      <c r="AW124" s="54">
        <v>3.9017259999999999E-3</v>
      </c>
      <c r="AX124" s="54">
        <v>3.3948479999999998E-3</v>
      </c>
      <c r="AY124" s="54">
        <v>3.6732409999999998E-3</v>
      </c>
      <c r="AZ124" s="54">
        <v>3.7365800000000002E-3</v>
      </c>
      <c r="BA124" s="54">
        <v>5.0991739999999997E-3</v>
      </c>
      <c r="BB124" s="54">
        <v>4.692224E-3</v>
      </c>
      <c r="BC124" s="54">
        <v>3.7863189999999998E-3</v>
      </c>
      <c r="BD124" s="54">
        <v>5.2613570000000004E-3</v>
      </c>
      <c r="BE124" s="54">
        <v>3.2403430000000001E-3</v>
      </c>
      <c r="BF124" s="54">
        <v>1.4952279999999999E-3</v>
      </c>
      <c r="BG124" s="54">
        <v>4.328269E-3</v>
      </c>
      <c r="BH124" s="54">
        <v>2.3035690000000001E-3</v>
      </c>
      <c r="BI124" s="54">
        <v>4.3039150000000002E-3</v>
      </c>
      <c r="BJ124" s="54">
        <v>4.4488319999999998E-3</v>
      </c>
      <c r="BK124" s="54">
        <v>4.9426990000000001E-3</v>
      </c>
      <c r="BL124" s="54">
        <v>5.1015720000000004E-3</v>
      </c>
      <c r="BM124" s="54">
        <v>5.2783190000000001E-3</v>
      </c>
      <c r="BN124" s="54">
        <v>2.690614E-3</v>
      </c>
      <c r="BO124" s="54">
        <v>1.9775510000000001E-3</v>
      </c>
      <c r="BP124" s="54">
        <v>4.1416630000000003E-3</v>
      </c>
    </row>
    <row r="125" spans="1:68" x14ac:dyDescent="0.2">
      <c r="A125" s="54">
        <v>76.927374302000004</v>
      </c>
      <c r="B125" s="54">
        <v>1.930284E-3</v>
      </c>
      <c r="C125" s="54">
        <v>1.701674E-3</v>
      </c>
      <c r="D125" s="54">
        <v>4.4776970000000001E-3</v>
      </c>
      <c r="E125" s="54">
        <v>2.706361E-3</v>
      </c>
      <c r="F125" s="54">
        <v>3.627712E-3</v>
      </c>
      <c r="G125" s="54">
        <v>2.015059E-3</v>
      </c>
      <c r="H125" s="54">
        <v>7.5202969999999996E-3</v>
      </c>
      <c r="I125" s="54">
        <v>3.276354E-3</v>
      </c>
      <c r="J125" s="54">
        <v>4.4577729999999999E-3</v>
      </c>
      <c r="K125" s="54">
        <v>7.788756E-3</v>
      </c>
      <c r="L125" s="54">
        <v>1.9519579999999999E-3</v>
      </c>
      <c r="M125" s="54">
        <v>7.82542E-4</v>
      </c>
      <c r="N125" s="54">
        <v>3.648232E-3</v>
      </c>
      <c r="O125" s="54">
        <v>2.2464260000000002E-3</v>
      </c>
      <c r="P125" s="54">
        <v>1.389148E-3</v>
      </c>
      <c r="Q125" s="54">
        <v>2.6912659999999999E-3</v>
      </c>
      <c r="R125" s="54">
        <v>5.6285750000000002E-3</v>
      </c>
      <c r="S125" s="54">
        <v>1.827866E-3</v>
      </c>
      <c r="T125" s="54">
        <v>7.9710839999999998E-3</v>
      </c>
      <c r="U125" s="54">
        <v>5.2400190000000003E-3</v>
      </c>
      <c r="V125" s="54">
        <v>5.9984419999999997E-3</v>
      </c>
      <c r="W125" s="54">
        <v>5.4424909999999998E-3</v>
      </c>
      <c r="X125" s="54">
        <v>3.741304E-3</v>
      </c>
      <c r="Y125" s="54">
        <v>5.7712420000000002E-3</v>
      </c>
      <c r="Z125" s="54">
        <v>5.5074670000000003E-3</v>
      </c>
      <c r="AA125" s="54">
        <v>2.9405019999999998E-3</v>
      </c>
      <c r="AB125" s="54">
        <v>5.31811E-3</v>
      </c>
      <c r="AC125" s="54">
        <v>5.6375949999999996E-3</v>
      </c>
      <c r="AD125" s="54">
        <v>1.858555E-3</v>
      </c>
      <c r="AE125" s="54">
        <v>3.5706739999999998E-3</v>
      </c>
      <c r="AF125" s="54">
        <v>4.3872970000000001E-3</v>
      </c>
      <c r="AG125" s="54">
        <v>9.6923300000000001E-4</v>
      </c>
      <c r="AH125" s="54">
        <v>1.141001E-3</v>
      </c>
      <c r="AI125" s="54">
        <v>3.9477440000000004E-3</v>
      </c>
      <c r="AJ125" s="54">
        <v>2.7392660000000002E-3</v>
      </c>
      <c r="AK125" s="54">
        <v>1.678262E-3</v>
      </c>
      <c r="AL125" s="54">
        <v>1.277987E-3</v>
      </c>
      <c r="AM125" s="54">
        <v>7.5407240000000004E-3</v>
      </c>
      <c r="AN125" s="54">
        <v>1.6498940000000001E-3</v>
      </c>
      <c r="AO125" s="54">
        <v>2.5553910000000002E-3</v>
      </c>
      <c r="AP125" s="54">
        <v>1.4146440000000001E-3</v>
      </c>
      <c r="AQ125" s="54">
        <v>3.2261350000000002E-3</v>
      </c>
      <c r="AR125" s="54">
        <v>7.7873830000000002E-3</v>
      </c>
      <c r="AS125" s="54">
        <v>3.540545E-3</v>
      </c>
      <c r="AT125" s="54">
        <v>2.924093E-3</v>
      </c>
      <c r="AU125" s="54">
        <v>4.0334430000000003E-3</v>
      </c>
      <c r="AV125" s="54">
        <v>4.648999E-3</v>
      </c>
      <c r="AW125" s="54">
        <v>4.0551930000000003E-3</v>
      </c>
      <c r="AX125" s="54">
        <v>3.5196260000000001E-3</v>
      </c>
      <c r="AY125" s="54">
        <v>3.8388850000000002E-3</v>
      </c>
      <c r="AZ125" s="54">
        <v>3.5997160000000002E-3</v>
      </c>
      <c r="BA125" s="54">
        <v>5.6562959999999999E-3</v>
      </c>
      <c r="BB125" s="54">
        <v>4.8686900000000002E-3</v>
      </c>
      <c r="BC125" s="54">
        <v>3.757734E-3</v>
      </c>
      <c r="BD125" s="54">
        <v>5.4894770000000004E-3</v>
      </c>
      <c r="BE125" s="54">
        <v>3.022687E-3</v>
      </c>
      <c r="BF125" s="54">
        <v>1.3870410000000001E-3</v>
      </c>
      <c r="BG125" s="54">
        <v>4.7581409999999996E-3</v>
      </c>
      <c r="BH125" s="54">
        <v>2.3375760000000001E-3</v>
      </c>
      <c r="BI125" s="54">
        <v>4.0740359999999996E-3</v>
      </c>
      <c r="BJ125" s="54">
        <v>5.2963319999999999E-3</v>
      </c>
      <c r="BK125" s="54">
        <v>5.6291659999999997E-3</v>
      </c>
      <c r="BL125" s="54">
        <v>5.4368610000000003E-3</v>
      </c>
      <c r="BM125" s="54">
        <v>5.2355800000000001E-3</v>
      </c>
      <c r="BN125" s="54">
        <v>2.8610100000000002E-3</v>
      </c>
      <c r="BO125" s="54">
        <v>2.0409999999999998E-3</v>
      </c>
      <c r="BP125" s="54">
        <v>4.3448719999999996E-3</v>
      </c>
    </row>
    <row r="126" spans="1:68" x14ac:dyDescent="0.2">
      <c r="A126" s="54">
        <v>77.932960894000004</v>
      </c>
      <c r="B126" s="54">
        <v>2.008634E-3</v>
      </c>
      <c r="C126" s="54">
        <v>1.674725E-3</v>
      </c>
      <c r="D126" s="54">
        <v>4.3759460000000003E-3</v>
      </c>
      <c r="E126" s="54">
        <v>2.8030830000000001E-3</v>
      </c>
      <c r="F126" s="54">
        <v>4.04514E-3</v>
      </c>
      <c r="G126" s="54">
        <v>2.0507170000000001E-3</v>
      </c>
      <c r="H126" s="54">
        <v>7.398707E-3</v>
      </c>
      <c r="I126" s="54">
        <v>3.1005519999999999E-3</v>
      </c>
      <c r="J126" s="54">
        <v>4.4511639999999996E-3</v>
      </c>
      <c r="K126" s="54">
        <v>6.7688319999999998E-3</v>
      </c>
      <c r="L126" s="54">
        <v>1.856585E-3</v>
      </c>
      <c r="M126" s="54">
        <v>8.6568599999999995E-4</v>
      </c>
      <c r="N126" s="54">
        <v>3.6348869999999998E-3</v>
      </c>
      <c r="O126" s="54">
        <v>2.2490309999999999E-3</v>
      </c>
      <c r="P126" s="54">
        <v>1.4957620000000001E-3</v>
      </c>
      <c r="Q126" s="54">
        <v>2.9126830000000001E-3</v>
      </c>
      <c r="R126" s="54">
        <v>6.0914070000000001E-3</v>
      </c>
      <c r="S126" s="54">
        <v>1.894459E-3</v>
      </c>
      <c r="T126" s="54">
        <v>8.9701399999999997E-3</v>
      </c>
      <c r="U126" s="54">
        <v>5.5031899999999998E-3</v>
      </c>
      <c r="V126" s="54">
        <v>6.3455860000000003E-3</v>
      </c>
      <c r="W126" s="54">
        <v>4.7737719999999999E-3</v>
      </c>
      <c r="X126" s="54">
        <v>4.0328070000000002E-3</v>
      </c>
      <c r="Y126" s="54">
        <v>6.2673920000000001E-3</v>
      </c>
      <c r="Z126" s="54">
        <v>5.7479239999999997E-3</v>
      </c>
      <c r="AA126" s="54">
        <v>3.0579409999999998E-3</v>
      </c>
      <c r="AB126" s="54">
        <v>5.8677950000000003E-3</v>
      </c>
      <c r="AC126" s="54">
        <v>6.1914719999999999E-3</v>
      </c>
      <c r="AD126" s="54">
        <v>1.8377759999999999E-3</v>
      </c>
      <c r="AE126" s="54">
        <v>3.278951E-3</v>
      </c>
      <c r="AF126" s="54">
        <v>5.0100860000000004E-3</v>
      </c>
      <c r="AG126" s="54">
        <v>9.2215400000000001E-4</v>
      </c>
      <c r="AH126" s="54">
        <v>1.1370919999999999E-3</v>
      </c>
      <c r="AI126" s="54">
        <v>3.9081250000000001E-3</v>
      </c>
      <c r="AJ126" s="54">
        <v>2.7789220000000001E-3</v>
      </c>
      <c r="AK126" s="54">
        <v>1.691887E-3</v>
      </c>
      <c r="AL126" s="54">
        <v>1.184718E-3</v>
      </c>
      <c r="AM126" s="54">
        <v>7.6471509999999996E-3</v>
      </c>
      <c r="AN126" s="54">
        <v>1.6160770000000001E-3</v>
      </c>
      <c r="AO126" s="54">
        <v>2.5671000000000001E-3</v>
      </c>
      <c r="AP126" s="54">
        <v>1.472889E-3</v>
      </c>
      <c r="AQ126" s="54">
        <v>3.2379869999999999E-3</v>
      </c>
      <c r="AR126" s="54">
        <v>8.2129209999999998E-3</v>
      </c>
      <c r="AS126" s="54">
        <v>4.4707319999999998E-3</v>
      </c>
      <c r="AT126" s="54">
        <v>3.0072269999999999E-3</v>
      </c>
      <c r="AU126" s="54">
        <v>4.4543810000000003E-3</v>
      </c>
      <c r="AV126" s="54">
        <v>4.9676440000000002E-3</v>
      </c>
      <c r="AW126" s="54">
        <v>3.9197650000000004E-3</v>
      </c>
      <c r="AX126" s="54">
        <v>3.6829419999999998E-3</v>
      </c>
      <c r="AY126" s="54">
        <v>4.2238079999999999E-3</v>
      </c>
      <c r="AZ126" s="54">
        <v>3.5246689999999998E-3</v>
      </c>
      <c r="BA126" s="54">
        <v>6.5116920000000003E-3</v>
      </c>
      <c r="BB126" s="54">
        <v>4.7363120000000003E-3</v>
      </c>
      <c r="BC126" s="54">
        <v>3.8382170000000001E-3</v>
      </c>
      <c r="BD126" s="54">
        <v>5.4745009999999997E-3</v>
      </c>
      <c r="BE126" s="54">
        <v>3.1340610000000001E-3</v>
      </c>
      <c r="BF126" s="54">
        <v>1.3941960000000001E-3</v>
      </c>
      <c r="BG126" s="54">
        <v>5.148962E-3</v>
      </c>
      <c r="BH126" s="54">
        <v>2.45714E-3</v>
      </c>
      <c r="BI126" s="54">
        <v>4.1636720000000002E-3</v>
      </c>
      <c r="BJ126" s="54">
        <v>5.3685750000000004E-3</v>
      </c>
      <c r="BK126" s="54">
        <v>5.9440029999999998E-3</v>
      </c>
      <c r="BL126" s="54">
        <v>5.3935650000000003E-3</v>
      </c>
      <c r="BM126" s="54">
        <v>5.2819609999999999E-3</v>
      </c>
      <c r="BN126" s="54">
        <v>3.0392399999999999E-3</v>
      </c>
      <c r="BO126" s="54">
        <v>1.920433E-3</v>
      </c>
      <c r="BP126" s="54">
        <v>4.5480340000000003E-3</v>
      </c>
    </row>
    <row r="127" spans="1:68" x14ac:dyDescent="0.2">
      <c r="A127" s="54">
        <v>78.938547486000004</v>
      </c>
      <c r="B127" s="54">
        <v>2.1728609999999999E-3</v>
      </c>
      <c r="C127" s="54">
        <v>1.660623E-3</v>
      </c>
      <c r="D127" s="54">
        <v>4.2546629999999997E-3</v>
      </c>
      <c r="E127" s="54">
        <v>2.9002049999999999E-3</v>
      </c>
      <c r="F127" s="54">
        <v>4.1249770000000002E-3</v>
      </c>
      <c r="G127" s="54">
        <v>1.8827E-3</v>
      </c>
      <c r="H127" s="54">
        <v>9.1813850000000002E-3</v>
      </c>
      <c r="I127" s="54">
        <v>3.0816709999999998E-3</v>
      </c>
      <c r="J127" s="54">
        <v>4.4918320000000003E-3</v>
      </c>
      <c r="K127" s="54">
        <v>6.6688939999999999E-3</v>
      </c>
      <c r="L127" s="54">
        <v>1.7321680000000001E-3</v>
      </c>
      <c r="M127" s="54">
        <v>9.2390899999999999E-4</v>
      </c>
      <c r="N127" s="54">
        <v>3.7291970000000001E-3</v>
      </c>
      <c r="O127" s="54">
        <v>2.1430109999999998E-3</v>
      </c>
      <c r="P127" s="54">
        <v>1.552917E-3</v>
      </c>
      <c r="Q127" s="54">
        <v>3.040006E-3</v>
      </c>
      <c r="R127" s="54">
        <v>5.8186430000000001E-3</v>
      </c>
      <c r="S127" s="54">
        <v>2.1384160000000002E-3</v>
      </c>
      <c r="T127" s="54">
        <v>9.5187050000000006E-3</v>
      </c>
      <c r="U127" s="54">
        <v>5.7787130000000004E-3</v>
      </c>
      <c r="V127" s="54">
        <v>6.9293449999999999E-3</v>
      </c>
      <c r="W127" s="54">
        <v>4.9199270000000002E-3</v>
      </c>
      <c r="X127" s="54">
        <v>4.2211250000000001E-3</v>
      </c>
      <c r="Y127" s="54">
        <v>6.1701300000000002E-3</v>
      </c>
      <c r="Z127" s="54">
        <v>6.01652E-3</v>
      </c>
      <c r="AA127" s="54">
        <v>3.5430000000000001E-3</v>
      </c>
      <c r="AB127" s="54">
        <v>6.2686419999999996E-3</v>
      </c>
      <c r="AC127" s="54">
        <v>6.6642680000000001E-3</v>
      </c>
      <c r="AD127" s="54">
        <v>1.828381E-3</v>
      </c>
      <c r="AE127" s="54">
        <v>3.5267670000000001E-3</v>
      </c>
      <c r="AF127" s="54">
        <v>5.5020920000000001E-3</v>
      </c>
      <c r="AG127" s="54">
        <v>7.6875900000000004E-4</v>
      </c>
      <c r="AH127" s="54">
        <v>1.2026350000000001E-3</v>
      </c>
      <c r="AI127" s="54">
        <v>4.0852950000000001E-3</v>
      </c>
      <c r="AJ127" s="54">
        <v>2.854713E-3</v>
      </c>
      <c r="AK127" s="54">
        <v>1.595852E-3</v>
      </c>
      <c r="AL127" s="54">
        <v>1.231368E-3</v>
      </c>
      <c r="AM127" s="54">
        <v>7.7908090000000001E-3</v>
      </c>
      <c r="AN127" s="54">
        <v>1.7489630000000001E-3</v>
      </c>
      <c r="AO127" s="54">
        <v>2.6471340000000002E-3</v>
      </c>
      <c r="AP127" s="54">
        <v>1.4506549999999999E-3</v>
      </c>
      <c r="AQ127" s="54">
        <v>3.1945710000000002E-3</v>
      </c>
      <c r="AR127" s="54">
        <v>7.4273000000000004E-3</v>
      </c>
      <c r="AS127" s="54">
        <v>5.660198E-3</v>
      </c>
      <c r="AT127" s="54">
        <v>3.127735E-3</v>
      </c>
      <c r="AU127" s="54">
        <v>4.7222999999999996E-3</v>
      </c>
      <c r="AV127" s="54">
        <v>5.2540479999999999E-3</v>
      </c>
      <c r="AW127" s="54">
        <v>4.3433889999999996E-3</v>
      </c>
      <c r="AX127" s="54">
        <v>3.7506200000000001E-3</v>
      </c>
      <c r="AY127" s="54">
        <v>4.3942290000000004E-3</v>
      </c>
      <c r="AZ127" s="54">
        <v>3.5474500000000002E-3</v>
      </c>
      <c r="BA127" s="54">
        <v>7.0624540000000001E-3</v>
      </c>
      <c r="BB127" s="54">
        <v>4.8461069999999997E-3</v>
      </c>
      <c r="BC127" s="54">
        <v>4.2604059999999996E-3</v>
      </c>
      <c r="BD127" s="54">
        <v>6.1790869999999998E-3</v>
      </c>
      <c r="BE127" s="54">
        <v>3.3547780000000001E-3</v>
      </c>
      <c r="BF127" s="54">
        <v>1.4114659999999999E-3</v>
      </c>
      <c r="BG127" s="54">
        <v>5.5226049999999999E-3</v>
      </c>
      <c r="BH127" s="54">
        <v>2.4602740000000001E-3</v>
      </c>
      <c r="BI127" s="54">
        <v>4.7452889999999998E-3</v>
      </c>
      <c r="BJ127" s="54">
        <v>5.9386370000000001E-3</v>
      </c>
      <c r="BK127" s="54">
        <v>6.1095860000000002E-3</v>
      </c>
      <c r="BL127" s="54">
        <v>5.4945999999999997E-3</v>
      </c>
      <c r="BM127" s="54">
        <v>5.3811409999999999E-3</v>
      </c>
      <c r="BN127" s="54">
        <v>3.380007E-3</v>
      </c>
      <c r="BO127" s="54">
        <v>1.8981530000000001E-3</v>
      </c>
      <c r="BP127" s="54">
        <v>4.2728990000000001E-3</v>
      </c>
    </row>
    <row r="128" spans="1:68" x14ac:dyDescent="0.2">
      <c r="A128" s="54">
        <v>79.944134078000005</v>
      </c>
      <c r="B128" s="54">
        <v>2.2699600000000001E-3</v>
      </c>
      <c r="C128" s="54">
        <v>1.61129E-3</v>
      </c>
      <c r="D128" s="54">
        <v>4.1623249999999997E-3</v>
      </c>
      <c r="E128" s="54">
        <v>2.8598959999999998E-3</v>
      </c>
      <c r="F128" s="54">
        <v>4.4634820000000004E-3</v>
      </c>
      <c r="G128" s="54">
        <v>1.7609430000000001E-3</v>
      </c>
      <c r="H128" s="54">
        <v>8.9713689999999999E-3</v>
      </c>
      <c r="I128" s="54">
        <v>3.0085250000000002E-3</v>
      </c>
      <c r="J128" s="54">
        <v>4.4116700000000003E-3</v>
      </c>
      <c r="K128" s="54">
        <v>6.4979809999999999E-3</v>
      </c>
      <c r="L128" s="54">
        <v>1.692659E-3</v>
      </c>
      <c r="M128" s="54">
        <v>1.232145E-3</v>
      </c>
      <c r="N128" s="54">
        <v>3.273869E-3</v>
      </c>
      <c r="O128" s="54">
        <v>2.2415040000000001E-3</v>
      </c>
      <c r="P128" s="54">
        <v>1.3224319999999999E-3</v>
      </c>
      <c r="Q128" s="54">
        <v>2.8928560000000001E-3</v>
      </c>
      <c r="R128" s="54">
        <v>6.4434699999999998E-3</v>
      </c>
      <c r="S128" s="54">
        <v>2.4322549999999999E-3</v>
      </c>
      <c r="T128" s="54">
        <v>9.5231949999999999E-3</v>
      </c>
      <c r="U128" s="54">
        <v>5.8964339999999999E-3</v>
      </c>
      <c r="V128" s="54">
        <v>7.3271090000000001E-3</v>
      </c>
      <c r="W128" s="54">
        <v>4.3649049999999997E-3</v>
      </c>
      <c r="X128" s="54">
        <v>4.4620149999999997E-3</v>
      </c>
      <c r="Y128" s="54">
        <v>7.0087329999999996E-3</v>
      </c>
      <c r="Z128" s="54">
        <v>6.2299909999999998E-3</v>
      </c>
      <c r="AA128" s="54">
        <v>3.794291E-3</v>
      </c>
      <c r="AB128" s="54">
        <v>6.2452480000000001E-3</v>
      </c>
      <c r="AC128" s="54">
        <v>6.8608100000000002E-3</v>
      </c>
      <c r="AD128" s="54">
        <v>1.7320149999999999E-3</v>
      </c>
      <c r="AE128" s="54">
        <v>3.9483080000000002E-3</v>
      </c>
      <c r="AF128" s="54">
        <v>5.7600050000000003E-3</v>
      </c>
      <c r="AG128" s="54">
        <v>1.0125220000000001E-3</v>
      </c>
      <c r="AH128" s="54">
        <v>1.209683E-3</v>
      </c>
      <c r="AI128" s="54">
        <v>4.3629580000000001E-3</v>
      </c>
      <c r="AJ128" s="54">
        <v>2.8734049999999999E-3</v>
      </c>
      <c r="AK128" s="54">
        <v>1.658643E-3</v>
      </c>
      <c r="AL128" s="54">
        <v>1.364234E-3</v>
      </c>
      <c r="AM128" s="54">
        <v>7.9411369999999992E-3</v>
      </c>
      <c r="AN128" s="54">
        <v>1.618857E-3</v>
      </c>
      <c r="AO128" s="54">
        <v>2.66241E-3</v>
      </c>
      <c r="AP128" s="54">
        <v>1.3282000000000001E-3</v>
      </c>
      <c r="AQ128" s="54">
        <v>3.2255780000000002E-3</v>
      </c>
      <c r="AR128" s="54">
        <v>7.2451219999999997E-3</v>
      </c>
      <c r="AS128" s="54">
        <v>5.4988090000000003E-3</v>
      </c>
      <c r="AT128" s="54">
        <v>3.2191839999999999E-3</v>
      </c>
      <c r="AU128" s="54">
        <v>4.2058410000000001E-3</v>
      </c>
      <c r="AV128" s="54">
        <v>5.4809359999999996E-3</v>
      </c>
      <c r="AW128" s="54">
        <v>4.5033089999999996E-3</v>
      </c>
      <c r="AX128" s="54">
        <v>3.612269E-3</v>
      </c>
      <c r="AY128" s="54">
        <v>4.406096E-3</v>
      </c>
      <c r="AZ128" s="54">
        <v>3.28298E-3</v>
      </c>
      <c r="BA128" s="54">
        <v>7.6115000000000002E-3</v>
      </c>
      <c r="BB128" s="54">
        <v>5.143412E-3</v>
      </c>
      <c r="BC128" s="54">
        <v>4.7358729999999998E-3</v>
      </c>
      <c r="BD128" s="54">
        <v>6.6905089999999999E-3</v>
      </c>
      <c r="BE128" s="54">
        <v>3.3715110000000002E-3</v>
      </c>
      <c r="BF128" s="54">
        <v>1.269329E-3</v>
      </c>
      <c r="BG128" s="54">
        <v>5.7740739999999997E-3</v>
      </c>
      <c r="BH128" s="54">
        <v>2.4295649999999998E-3</v>
      </c>
      <c r="BI128" s="54">
        <v>4.9895010000000004E-3</v>
      </c>
      <c r="BJ128" s="54">
        <v>6.651255E-3</v>
      </c>
      <c r="BK128" s="54">
        <v>5.8529400000000001E-3</v>
      </c>
      <c r="BL128" s="54">
        <v>5.9696430000000002E-3</v>
      </c>
      <c r="BM128" s="54">
        <v>5.4756270000000003E-3</v>
      </c>
      <c r="BN128" s="54">
        <v>3.772877E-3</v>
      </c>
      <c r="BO128" s="54">
        <v>1.9022889999999999E-3</v>
      </c>
      <c r="BP128" s="54">
        <v>3.619386E-3</v>
      </c>
    </row>
    <row r="129" spans="1:722" x14ac:dyDescent="0.2">
      <c r="A129" s="54">
        <v>80.949720670000005</v>
      </c>
      <c r="B129" s="54">
        <v>2.3644650000000001E-3</v>
      </c>
      <c r="C129" s="54">
        <v>1.5927630000000001E-3</v>
      </c>
      <c r="D129" s="54">
        <v>4.7213050000000003E-3</v>
      </c>
      <c r="E129" s="54">
        <v>2.6741730000000002E-3</v>
      </c>
      <c r="F129" s="54">
        <v>4.8728620000000004E-3</v>
      </c>
      <c r="G129" s="54">
        <v>1.8158E-3</v>
      </c>
      <c r="H129" s="54">
        <v>9.1627080000000003E-3</v>
      </c>
      <c r="I129" s="54">
        <v>3.0776029999999999E-3</v>
      </c>
      <c r="J129" s="54">
        <v>4.3778580000000001E-3</v>
      </c>
      <c r="K129" s="54">
        <v>5.7468880000000003E-3</v>
      </c>
      <c r="L129" s="54">
        <v>1.67398E-3</v>
      </c>
      <c r="M129" s="54">
        <v>1.457217E-3</v>
      </c>
      <c r="N129" s="54">
        <v>3.2135060000000001E-3</v>
      </c>
      <c r="O129" s="54">
        <v>2.28356E-3</v>
      </c>
      <c r="P129" s="54">
        <v>9.2608299999999996E-4</v>
      </c>
      <c r="Q129" s="54">
        <v>2.8368059999999999E-3</v>
      </c>
      <c r="R129" s="54">
        <v>6.5055729999999997E-3</v>
      </c>
      <c r="S129" s="54">
        <v>2.657132E-3</v>
      </c>
      <c r="T129" s="54">
        <v>9.1531400000000006E-3</v>
      </c>
      <c r="U129" s="54">
        <v>5.986641E-3</v>
      </c>
      <c r="V129" s="54">
        <v>8.1536319999999992E-3</v>
      </c>
      <c r="W129" s="54">
        <v>4.0126659999999998E-3</v>
      </c>
      <c r="X129" s="54">
        <v>4.4748100000000001E-3</v>
      </c>
      <c r="Y129" s="54">
        <v>8.0516839999999999E-3</v>
      </c>
      <c r="Z129" s="54">
        <v>7.5797959999999998E-3</v>
      </c>
      <c r="AA129" s="54">
        <v>4.3867280000000003E-3</v>
      </c>
      <c r="AB129" s="54">
        <v>6.1770289999999997E-3</v>
      </c>
      <c r="AC129" s="54">
        <v>7.0413589999999996E-3</v>
      </c>
      <c r="AD129" s="54">
        <v>1.646186E-3</v>
      </c>
      <c r="AE129" s="54">
        <v>4.0166189999999999E-3</v>
      </c>
      <c r="AF129" s="54">
        <v>6.1933159999999999E-3</v>
      </c>
      <c r="AG129" s="54">
        <v>9.3796600000000004E-4</v>
      </c>
      <c r="AH129" s="54">
        <v>1.101206E-3</v>
      </c>
      <c r="AI129" s="54">
        <v>4.9393989999999997E-3</v>
      </c>
      <c r="AJ129" s="54">
        <v>2.7943669999999999E-3</v>
      </c>
      <c r="AK129" s="54">
        <v>1.6503209999999999E-3</v>
      </c>
      <c r="AL129" s="54">
        <v>1.428882E-3</v>
      </c>
      <c r="AM129" s="54">
        <v>8.3966949999999992E-3</v>
      </c>
      <c r="AN129" s="54">
        <v>1.644565E-3</v>
      </c>
      <c r="AO129" s="54">
        <v>2.8354439999999999E-3</v>
      </c>
      <c r="AP129" s="54">
        <v>1.3677959999999999E-3</v>
      </c>
      <c r="AQ129" s="54">
        <v>3.4101869999999999E-3</v>
      </c>
      <c r="AR129" s="54">
        <v>6.717972E-3</v>
      </c>
      <c r="AS129" s="54">
        <v>5.7831239999999997E-3</v>
      </c>
      <c r="AT129" s="54">
        <v>3.412366E-3</v>
      </c>
      <c r="AU129" s="54">
        <v>3.764444E-3</v>
      </c>
      <c r="AV129" s="54">
        <v>5.3415930000000004E-3</v>
      </c>
      <c r="AW129" s="54">
        <v>4.3236150000000003E-3</v>
      </c>
      <c r="AX129" s="54">
        <v>3.443513E-3</v>
      </c>
      <c r="AY129" s="54">
        <v>4.3930339999999997E-3</v>
      </c>
      <c r="AZ129" s="54">
        <v>3.3036989999999998E-3</v>
      </c>
      <c r="BA129" s="54">
        <v>6.765498E-3</v>
      </c>
      <c r="BB129" s="54">
        <v>5.7332549999999996E-3</v>
      </c>
      <c r="BC129" s="54">
        <v>5.5977839999999997E-3</v>
      </c>
      <c r="BD129" s="54">
        <v>7.3142850000000002E-3</v>
      </c>
      <c r="BE129" s="54">
        <v>3.1342829999999999E-3</v>
      </c>
      <c r="BF129" s="54">
        <v>1.1842739999999999E-3</v>
      </c>
      <c r="BG129" s="54">
        <v>6.0468420000000002E-3</v>
      </c>
      <c r="BH129" s="54">
        <v>2.5223630000000001E-3</v>
      </c>
      <c r="BI129" s="54">
        <v>5.0043739999999998E-3</v>
      </c>
      <c r="BJ129" s="54">
        <v>6.6996879999999997E-3</v>
      </c>
      <c r="BK129" s="54">
        <v>5.4154540000000001E-3</v>
      </c>
      <c r="BL129" s="54">
        <v>6.1019220000000001E-3</v>
      </c>
      <c r="BM129" s="54">
        <v>5.6462149999999996E-3</v>
      </c>
      <c r="BN129" s="54">
        <v>3.8465169999999998E-3</v>
      </c>
      <c r="BO129" s="54">
        <v>1.9724149999999999E-3</v>
      </c>
      <c r="BP129" s="54">
        <v>3.365215E-3</v>
      </c>
    </row>
    <row r="130" spans="1:722" x14ac:dyDescent="0.2">
      <c r="A130" s="54">
        <v>81.955307262999995</v>
      </c>
      <c r="B130" s="54">
        <v>2.4691190000000001E-3</v>
      </c>
      <c r="C130" s="54">
        <v>1.571418E-3</v>
      </c>
      <c r="D130" s="54">
        <v>6.0238289999999996E-3</v>
      </c>
      <c r="E130" s="54">
        <v>2.8182070000000001E-3</v>
      </c>
      <c r="F130" s="54">
        <v>5.106378E-3</v>
      </c>
      <c r="G130" s="54">
        <v>1.9246739999999999E-3</v>
      </c>
      <c r="H130" s="54">
        <v>1.1348871999999999E-2</v>
      </c>
      <c r="I130" s="54">
        <v>3.2045799999999998E-3</v>
      </c>
      <c r="J130" s="54">
        <v>4.390471E-3</v>
      </c>
      <c r="K130" s="54">
        <v>5.4833310000000001E-3</v>
      </c>
      <c r="L130" s="54">
        <v>1.7058959999999999E-3</v>
      </c>
      <c r="M130" s="54">
        <v>1.6200489999999999E-3</v>
      </c>
      <c r="N130" s="54">
        <v>2.762942E-3</v>
      </c>
      <c r="O130" s="54">
        <v>2.3938990000000001E-3</v>
      </c>
      <c r="P130" s="54">
        <v>8.6740899999999998E-4</v>
      </c>
      <c r="Q130" s="54">
        <v>3.0358579999999998E-3</v>
      </c>
      <c r="R130" s="54">
        <v>5.8052310000000001E-3</v>
      </c>
      <c r="S130" s="54">
        <v>2.6966009999999999E-3</v>
      </c>
      <c r="T130" s="54">
        <v>8.6905609999999994E-3</v>
      </c>
      <c r="U130" s="54">
        <v>6.3127180000000001E-3</v>
      </c>
      <c r="V130" s="54">
        <v>8.9710160000000001E-3</v>
      </c>
      <c r="W130" s="54">
        <v>3.9872040000000003E-3</v>
      </c>
      <c r="X130" s="54">
        <v>4.5663129999999998E-3</v>
      </c>
      <c r="Y130" s="54">
        <v>7.6682149999999999E-3</v>
      </c>
      <c r="Z130" s="54">
        <v>7.9282429999999997E-3</v>
      </c>
      <c r="AA130" s="54">
        <v>4.4834519999999997E-3</v>
      </c>
      <c r="AB130" s="54">
        <v>6.2599090000000001E-3</v>
      </c>
      <c r="AC130" s="54">
        <v>7.4171510000000003E-3</v>
      </c>
      <c r="AD130" s="54">
        <v>1.5825539999999999E-3</v>
      </c>
      <c r="AE130" s="54">
        <v>4.1496659999999998E-3</v>
      </c>
      <c r="AF130" s="54">
        <v>6.1931460000000001E-3</v>
      </c>
      <c r="AG130" s="54">
        <v>9.5067700000000003E-4</v>
      </c>
      <c r="AH130" s="54">
        <v>9.74452E-4</v>
      </c>
      <c r="AI130" s="54">
        <v>5.5460630000000004E-3</v>
      </c>
      <c r="AJ130" s="54">
        <v>2.7092850000000001E-3</v>
      </c>
      <c r="AK130" s="54">
        <v>1.820611E-3</v>
      </c>
      <c r="AL130" s="54">
        <v>1.3210940000000001E-3</v>
      </c>
      <c r="AM130" s="54">
        <v>9.3298579999999999E-3</v>
      </c>
      <c r="AN130" s="54">
        <v>1.520319E-3</v>
      </c>
      <c r="AO130" s="54">
        <v>2.9139639999999998E-3</v>
      </c>
      <c r="AP130" s="54">
        <v>1.3710370000000001E-3</v>
      </c>
      <c r="AQ130" s="54">
        <v>3.4780319999999998E-3</v>
      </c>
      <c r="AR130" s="54">
        <v>6.0090730000000002E-3</v>
      </c>
      <c r="AS130" s="54">
        <v>5.8271920000000001E-3</v>
      </c>
      <c r="AT130" s="54">
        <v>3.4942240000000002E-3</v>
      </c>
      <c r="AU130" s="54">
        <v>5.832098E-3</v>
      </c>
      <c r="AV130" s="54">
        <v>5.2029909999999997E-3</v>
      </c>
      <c r="AW130" s="54">
        <v>4.3491379999999998E-3</v>
      </c>
      <c r="AX130" s="54">
        <v>3.2647489999999999E-3</v>
      </c>
      <c r="AY130" s="54">
        <v>4.2527060000000002E-3</v>
      </c>
      <c r="AZ130" s="54">
        <v>3.2001460000000001E-3</v>
      </c>
      <c r="BA130" s="54">
        <v>5.9070820000000001E-3</v>
      </c>
      <c r="BB130" s="54">
        <v>6.5880160000000004E-3</v>
      </c>
      <c r="BC130" s="54">
        <v>6.4821030000000003E-3</v>
      </c>
      <c r="BD130" s="54">
        <v>7.7201769999999999E-3</v>
      </c>
      <c r="BE130" s="54">
        <v>3.2963789999999999E-3</v>
      </c>
      <c r="BF130" s="54">
        <v>1.372924E-3</v>
      </c>
      <c r="BG130" s="54">
        <v>6.4176220000000004E-3</v>
      </c>
      <c r="BH130" s="54">
        <v>2.541827E-3</v>
      </c>
      <c r="BI130" s="54">
        <v>4.9714199999999998E-3</v>
      </c>
      <c r="BJ130" s="54">
        <v>6.7446320000000004E-3</v>
      </c>
      <c r="BK130" s="54">
        <v>4.8919300000000001E-3</v>
      </c>
      <c r="BL130" s="54">
        <v>6.7428770000000004E-3</v>
      </c>
      <c r="BM130" s="54">
        <v>5.8128650000000004E-3</v>
      </c>
      <c r="BN130" s="54">
        <v>4.1039309999999999E-3</v>
      </c>
      <c r="BO130" s="54">
        <v>2.0820320000000002E-3</v>
      </c>
      <c r="BP130" s="54">
        <v>3.664554E-3</v>
      </c>
    </row>
    <row r="131" spans="1:722" x14ac:dyDescent="0.2">
      <c r="A131" s="54">
        <v>82.960893854999995</v>
      </c>
      <c r="B131" s="54">
        <v>2.5241339999999999E-3</v>
      </c>
      <c r="C131" s="54">
        <v>1.532528E-3</v>
      </c>
      <c r="D131" s="54">
        <v>5.7994070000000003E-3</v>
      </c>
      <c r="E131" s="54">
        <v>3.0466529999999999E-3</v>
      </c>
      <c r="F131" s="54">
        <v>5.6604029999999996E-3</v>
      </c>
      <c r="G131" s="54">
        <v>2.1498889999999999E-3</v>
      </c>
      <c r="H131" s="54">
        <v>1.1163131E-2</v>
      </c>
      <c r="I131" s="54">
        <v>3.3359829999999998E-3</v>
      </c>
      <c r="J131" s="54">
        <v>4.3695590000000003E-3</v>
      </c>
      <c r="K131" s="54">
        <v>5.0590959999999999E-3</v>
      </c>
      <c r="L131" s="54">
        <v>1.688242E-3</v>
      </c>
      <c r="M131" s="54">
        <v>1.616159E-3</v>
      </c>
      <c r="N131" s="54">
        <v>2.6972459999999999E-3</v>
      </c>
      <c r="O131" s="54">
        <v>2.5027090000000001E-3</v>
      </c>
      <c r="P131" s="54">
        <v>1.4028389999999999E-3</v>
      </c>
      <c r="Q131" s="54">
        <v>2.766016E-3</v>
      </c>
      <c r="R131" s="54">
        <v>5.3416590000000003E-3</v>
      </c>
      <c r="S131" s="54">
        <v>2.6969839999999999E-3</v>
      </c>
      <c r="T131" s="54">
        <v>9.3426829999999992E-3</v>
      </c>
      <c r="U131" s="54">
        <v>6.8926040000000001E-3</v>
      </c>
      <c r="V131" s="54">
        <v>8.8218069999999992E-3</v>
      </c>
      <c r="W131" s="54">
        <v>4.6124080000000001E-3</v>
      </c>
      <c r="X131" s="54">
        <v>4.9255879999999998E-3</v>
      </c>
      <c r="Y131" s="54">
        <v>7.0841410000000004E-3</v>
      </c>
      <c r="Z131" s="54">
        <v>8.2225760000000005E-3</v>
      </c>
      <c r="AA131" s="54">
        <v>4.7103989999999997E-3</v>
      </c>
      <c r="AB131" s="54">
        <v>5.7345069999999998E-3</v>
      </c>
      <c r="AC131" s="54">
        <v>7.3608179999999999E-3</v>
      </c>
      <c r="AD131" s="54">
        <v>1.5896899999999999E-3</v>
      </c>
      <c r="AE131" s="54">
        <v>4.5949550000000004E-3</v>
      </c>
      <c r="AF131" s="54">
        <v>6.1556850000000001E-3</v>
      </c>
      <c r="AG131" s="54">
        <v>1.073978E-3</v>
      </c>
      <c r="AH131" s="54">
        <v>9.34066E-4</v>
      </c>
      <c r="AI131" s="54">
        <v>5.6465589999999998E-3</v>
      </c>
      <c r="AJ131" s="54">
        <v>2.6731139999999999E-3</v>
      </c>
      <c r="AK131" s="54">
        <v>1.8485140000000001E-3</v>
      </c>
      <c r="AL131" s="54">
        <v>1.548123E-3</v>
      </c>
      <c r="AM131" s="54">
        <v>1.0769430999999999E-2</v>
      </c>
      <c r="AN131" s="54">
        <v>1.5416659999999999E-3</v>
      </c>
      <c r="AO131" s="54">
        <v>3.039291E-3</v>
      </c>
      <c r="AP131" s="54">
        <v>1.382346E-3</v>
      </c>
      <c r="AQ131" s="54">
        <v>3.2887049999999998E-3</v>
      </c>
      <c r="AR131" s="54">
        <v>6.166754E-3</v>
      </c>
      <c r="AS131" s="54">
        <v>5.8685680000000002E-3</v>
      </c>
      <c r="AT131" s="54">
        <v>3.7005800000000002E-3</v>
      </c>
      <c r="AU131" s="54">
        <v>7.4097700000000004E-3</v>
      </c>
      <c r="AV131" s="54">
        <v>5.2636009999999997E-3</v>
      </c>
      <c r="AW131" s="54">
        <v>4.248071E-3</v>
      </c>
      <c r="AX131" s="54">
        <v>3.1604129999999999E-3</v>
      </c>
      <c r="AY131" s="54">
        <v>4.3622280000000001E-3</v>
      </c>
      <c r="AZ131" s="54">
        <v>3.4319889999999999E-3</v>
      </c>
      <c r="BA131" s="54">
        <v>6.065122E-3</v>
      </c>
      <c r="BB131" s="54">
        <v>6.5844440000000001E-3</v>
      </c>
      <c r="BC131" s="54">
        <v>7.2342070000000003E-3</v>
      </c>
      <c r="BD131" s="54">
        <v>7.9367190000000001E-3</v>
      </c>
      <c r="BE131" s="54">
        <v>3.3109239999999998E-3</v>
      </c>
      <c r="BF131" s="54">
        <v>1.0730379999999999E-3</v>
      </c>
      <c r="BG131" s="54">
        <v>6.4256089999999997E-3</v>
      </c>
      <c r="BH131" s="54">
        <v>2.6447559999999998E-3</v>
      </c>
      <c r="BI131" s="54">
        <v>5.2186000000000003E-3</v>
      </c>
      <c r="BJ131" s="54">
        <v>7.2430489999999997E-3</v>
      </c>
      <c r="BK131" s="54">
        <v>4.2778759999999999E-3</v>
      </c>
      <c r="BL131" s="54">
        <v>7.7041870000000004E-3</v>
      </c>
      <c r="BM131" s="54">
        <v>6.0578689999999996E-3</v>
      </c>
      <c r="BN131" s="54">
        <v>4.3777649999999996E-3</v>
      </c>
      <c r="BO131" s="54">
        <v>2.2292940000000002E-3</v>
      </c>
      <c r="BP131" s="54">
        <v>3.7924080000000002E-3</v>
      </c>
    </row>
    <row r="132" spans="1:722" x14ac:dyDescent="0.2">
      <c r="A132" s="54">
        <v>83.966480446999995</v>
      </c>
      <c r="B132" s="54">
        <v>2.5968950000000001E-3</v>
      </c>
      <c r="C132" s="54">
        <v>1.5371479999999999E-3</v>
      </c>
      <c r="D132" s="54">
        <v>5.4922169999999998E-3</v>
      </c>
      <c r="E132" s="54">
        <v>2.91997E-3</v>
      </c>
      <c r="F132" s="54">
        <v>6.6140010000000004E-3</v>
      </c>
      <c r="G132" s="54">
        <v>2.392557E-3</v>
      </c>
      <c r="H132" s="54">
        <v>1.1319878E-2</v>
      </c>
      <c r="I132" s="54">
        <v>3.2167239999999998E-3</v>
      </c>
      <c r="J132" s="54">
        <v>4.5136339999999999E-3</v>
      </c>
      <c r="K132" s="54">
        <v>5.3341669999999999E-3</v>
      </c>
      <c r="L132" s="54">
        <v>1.597869E-3</v>
      </c>
      <c r="M132" s="54">
        <v>1.591861E-3</v>
      </c>
      <c r="N132" s="54">
        <v>2.538832E-3</v>
      </c>
      <c r="O132" s="54">
        <v>2.6288610000000001E-3</v>
      </c>
      <c r="P132" s="54">
        <v>1.914729E-3</v>
      </c>
      <c r="Q132" s="54">
        <v>2.8076350000000002E-3</v>
      </c>
      <c r="R132" s="54">
        <v>5.7866530000000001E-3</v>
      </c>
      <c r="S132" s="54">
        <v>2.483163E-3</v>
      </c>
      <c r="T132" s="54">
        <v>1.0295686E-2</v>
      </c>
      <c r="U132" s="54">
        <v>6.6040530000000004E-3</v>
      </c>
      <c r="V132" s="54">
        <v>8.8849359999999995E-3</v>
      </c>
      <c r="W132" s="54">
        <v>4.4664780000000003E-3</v>
      </c>
      <c r="X132" s="54">
        <v>5.0933660000000002E-3</v>
      </c>
      <c r="Y132" s="54">
        <v>8.1752690000000006E-3</v>
      </c>
      <c r="Z132" s="54">
        <v>8.1548790000000003E-3</v>
      </c>
      <c r="AA132" s="54">
        <v>4.8209730000000001E-3</v>
      </c>
      <c r="AB132" s="54">
        <v>5.2032349999999996E-3</v>
      </c>
      <c r="AC132" s="54">
        <v>7.4944449999999998E-3</v>
      </c>
      <c r="AD132" s="54">
        <v>1.644829E-3</v>
      </c>
      <c r="AE132" s="54">
        <v>5.0234520000000003E-3</v>
      </c>
      <c r="AF132" s="54">
        <v>6.2281639999999996E-3</v>
      </c>
      <c r="AG132" s="54">
        <v>9.04064E-4</v>
      </c>
      <c r="AH132" s="54">
        <v>9.3417499999999998E-4</v>
      </c>
      <c r="AI132" s="54">
        <v>5.3319939999999996E-3</v>
      </c>
      <c r="AJ132" s="54">
        <v>2.5367699999999998E-3</v>
      </c>
      <c r="AK132" s="54">
        <v>1.908456E-3</v>
      </c>
      <c r="AL132" s="54">
        <v>1.5847050000000001E-3</v>
      </c>
      <c r="AM132" s="54">
        <v>1.2808266E-2</v>
      </c>
      <c r="AN132" s="54">
        <v>1.6399559999999999E-3</v>
      </c>
      <c r="AO132" s="54">
        <v>3.2058540000000002E-3</v>
      </c>
      <c r="AP132" s="54">
        <v>1.257284E-3</v>
      </c>
      <c r="AQ132" s="54">
        <v>3.4168250000000001E-3</v>
      </c>
      <c r="AR132" s="54">
        <v>5.7589900000000003E-3</v>
      </c>
      <c r="AS132" s="54">
        <v>5.8483090000000003E-3</v>
      </c>
      <c r="AT132" s="54">
        <v>3.8273249999999999E-3</v>
      </c>
      <c r="AU132" s="54">
        <v>5.5509690000000002E-3</v>
      </c>
      <c r="AV132" s="54">
        <v>5.7714050000000003E-3</v>
      </c>
      <c r="AW132" s="54">
        <v>4.1946489999999999E-3</v>
      </c>
      <c r="AX132" s="54">
        <v>3.2234239999999999E-3</v>
      </c>
      <c r="AY132" s="54">
        <v>4.1610919999999999E-3</v>
      </c>
      <c r="AZ132" s="54">
        <v>3.7851590000000002E-3</v>
      </c>
      <c r="BA132" s="54">
        <v>6.2921870000000003E-3</v>
      </c>
      <c r="BB132" s="54">
        <v>6.0770219999999996E-3</v>
      </c>
      <c r="BC132" s="54">
        <v>8.0783920000000002E-3</v>
      </c>
      <c r="BD132" s="54">
        <v>8.5336639999999998E-3</v>
      </c>
      <c r="BE132" s="54">
        <v>3.5667530000000002E-3</v>
      </c>
      <c r="BF132" s="54">
        <v>1.196356E-3</v>
      </c>
      <c r="BG132" s="54">
        <v>6.6179730000000001E-3</v>
      </c>
      <c r="BH132" s="54">
        <v>2.5783030000000001E-3</v>
      </c>
      <c r="BI132" s="54">
        <v>5.7071930000000002E-3</v>
      </c>
      <c r="BJ132" s="54">
        <v>7.6514319999999997E-3</v>
      </c>
      <c r="BK132" s="54">
        <v>4.6092900000000003E-3</v>
      </c>
      <c r="BL132" s="54">
        <v>8.2497160000000007E-3</v>
      </c>
      <c r="BM132" s="54">
        <v>6.3831779999999998E-3</v>
      </c>
      <c r="BN132" s="54">
        <v>4.5335710000000001E-3</v>
      </c>
      <c r="BO132" s="54">
        <v>2.2808170000000001E-3</v>
      </c>
      <c r="BP132" s="54">
        <v>3.818704E-3</v>
      </c>
    </row>
    <row r="133" spans="1:722" s="55" customFormat="1" x14ac:dyDescent="0.2">
      <c r="A133" s="54">
        <v>84.972067038999995</v>
      </c>
      <c r="B133" s="54">
        <v>2.6090290000000001E-3</v>
      </c>
      <c r="C133" s="54">
        <v>1.4851630000000001E-3</v>
      </c>
      <c r="D133" s="54">
        <v>5.7391539999999998E-3</v>
      </c>
      <c r="E133" s="54">
        <v>2.7411850000000001E-3</v>
      </c>
      <c r="F133" s="54">
        <v>7.7050290000000004E-3</v>
      </c>
      <c r="G133" s="54">
        <v>2.59121E-3</v>
      </c>
      <c r="H133" s="54">
        <v>1.3996793E-2</v>
      </c>
      <c r="I133" s="54">
        <v>3.145438E-3</v>
      </c>
      <c r="J133" s="54">
        <v>4.108006E-3</v>
      </c>
      <c r="K133" s="54">
        <v>5.9242339999999996E-3</v>
      </c>
      <c r="L133" s="54">
        <v>1.5355099999999999E-3</v>
      </c>
      <c r="M133" s="54">
        <v>1.575435E-3</v>
      </c>
      <c r="N133" s="54">
        <v>2.5762469999999998E-3</v>
      </c>
      <c r="O133" s="54">
        <v>2.86513E-3</v>
      </c>
      <c r="P133" s="54">
        <v>1.847762E-3</v>
      </c>
      <c r="Q133" s="54">
        <v>2.6317630000000001E-3</v>
      </c>
      <c r="R133" s="54">
        <v>6.3562569999999997E-3</v>
      </c>
      <c r="S133" s="54">
        <v>2.2795110000000001E-3</v>
      </c>
      <c r="T133" s="54">
        <v>1.0981883E-2</v>
      </c>
      <c r="U133" s="54">
        <v>7.2694109999999999E-3</v>
      </c>
      <c r="V133" s="54">
        <v>8.7219740000000004E-3</v>
      </c>
      <c r="W133" s="54">
        <v>4.3366489999999997E-3</v>
      </c>
      <c r="X133" s="54">
        <v>5.0559180000000004E-3</v>
      </c>
      <c r="Y133" s="54">
        <v>7.2402810000000003E-3</v>
      </c>
      <c r="Z133" s="54">
        <v>8.5684379999999994E-3</v>
      </c>
      <c r="AA133" s="54">
        <v>4.5372549999999996E-3</v>
      </c>
      <c r="AB133" s="54">
        <v>5.1840970000000004E-3</v>
      </c>
      <c r="AC133" s="54">
        <v>8.8876920000000009E-3</v>
      </c>
      <c r="AD133" s="54">
        <v>1.63773E-3</v>
      </c>
      <c r="AE133" s="54">
        <v>5.4413450000000002E-3</v>
      </c>
      <c r="AF133" s="54">
        <v>5.7695639999999996E-3</v>
      </c>
      <c r="AG133" s="54">
        <v>1.000206E-3</v>
      </c>
      <c r="AH133" s="54">
        <v>9.6917599999999998E-4</v>
      </c>
      <c r="AI133" s="54">
        <v>5.3671070000000003E-3</v>
      </c>
      <c r="AJ133" s="54">
        <v>2.3506709999999999E-3</v>
      </c>
      <c r="AK133" s="54">
        <v>1.6599379999999999E-3</v>
      </c>
      <c r="AL133" s="54">
        <v>1.5355410000000001E-3</v>
      </c>
      <c r="AM133" s="54">
        <v>1.5419787000000001E-2</v>
      </c>
      <c r="AN133" s="54">
        <v>1.4891469999999999E-3</v>
      </c>
      <c r="AO133" s="54">
        <v>3.2396299999999999E-3</v>
      </c>
      <c r="AP133" s="54">
        <v>1.3479500000000001E-3</v>
      </c>
      <c r="AQ133" s="54">
        <v>3.46635E-3</v>
      </c>
      <c r="AR133" s="54">
        <v>5.5549930000000003E-3</v>
      </c>
      <c r="AS133" s="54">
        <v>5.9526900000000001E-3</v>
      </c>
      <c r="AT133" s="54">
        <v>4.0277860000000002E-3</v>
      </c>
      <c r="AU133" s="54">
        <v>4.0227939999999997E-3</v>
      </c>
      <c r="AV133" s="54">
        <v>5.4599380000000001E-3</v>
      </c>
      <c r="AW133" s="54">
        <v>4.5621560000000004E-3</v>
      </c>
      <c r="AX133" s="54">
        <v>3.3669329999999999E-3</v>
      </c>
      <c r="AY133" s="54">
        <v>3.8383359999999999E-3</v>
      </c>
      <c r="AZ133" s="54">
        <v>3.9859090000000002E-3</v>
      </c>
      <c r="BA133" s="54">
        <v>6.0983369999999997E-3</v>
      </c>
      <c r="BB133" s="54">
        <v>6.3984239999999998E-3</v>
      </c>
      <c r="BC133" s="54">
        <v>7.7870559999999997E-3</v>
      </c>
      <c r="BD133" s="54">
        <v>8.6698939999999992E-3</v>
      </c>
      <c r="BE133" s="54">
        <v>3.9727449999999997E-3</v>
      </c>
      <c r="BF133" s="54">
        <v>1.122439E-3</v>
      </c>
      <c r="BG133" s="54">
        <v>7.0449880000000003E-3</v>
      </c>
      <c r="BH133" s="54">
        <v>2.573419E-3</v>
      </c>
      <c r="BI133" s="54">
        <v>7.0533849999999997E-3</v>
      </c>
      <c r="BJ133" s="54">
        <v>7.645822E-3</v>
      </c>
      <c r="BK133" s="54">
        <v>5.3080439999999996E-3</v>
      </c>
      <c r="BL133" s="54">
        <v>7.6727970000000003E-3</v>
      </c>
      <c r="BM133" s="54">
        <v>6.8731690000000002E-3</v>
      </c>
      <c r="BN133" s="54">
        <v>4.3752169999999998E-3</v>
      </c>
      <c r="BO133" s="54">
        <v>2.2165599999999998E-3</v>
      </c>
      <c r="BP133" s="54">
        <v>3.7490069999999999E-3</v>
      </c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  <c r="HU133" s="54"/>
      <c r="HV133" s="54"/>
      <c r="HW133" s="54"/>
      <c r="HX133" s="54"/>
      <c r="HY133" s="54"/>
      <c r="HZ133" s="54"/>
      <c r="IA133" s="54"/>
      <c r="IB133" s="54"/>
      <c r="IC133" s="54"/>
      <c r="ID133" s="54"/>
      <c r="IE133" s="54"/>
      <c r="IF133" s="54"/>
      <c r="IG133" s="54"/>
      <c r="IH133" s="54"/>
      <c r="II133" s="54"/>
      <c r="IJ133" s="54"/>
      <c r="IK133" s="54"/>
      <c r="IL133" s="54"/>
      <c r="IM133" s="54"/>
      <c r="IN133" s="54"/>
      <c r="IO133" s="54"/>
      <c r="IP133" s="54"/>
      <c r="IQ133" s="54"/>
      <c r="IR133" s="54"/>
      <c r="IS133" s="54"/>
      <c r="IT133" s="54"/>
      <c r="IU133" s="54"/>
      <c r="IV133" s="54"/>
      <c r="IW133" s="54"/>
      <c r="IX133" s="54"/>
      <c r="IY133" s="54"/>
      <c r="IZ133" s="54"/>
      <c r="JA133" s="54"/>
      <c r="JB133" s="54"/>
      <c r="JC133" s="54"/>
      <c r="JD133" s="54"/>
      <c r="JE133" s="54"/>
      <c r="JF133" s="54"/>
      <c r="JG133" s="54"/>
      <c r="JH133" s="54"/>
      <c r="JI133" s="54"/>
      <c r="JJ133" s="54"/>
      <c r="JK133" s="54"/>
      <c r="JL133" s="54"/>
      <c r="JM133" s="54"/>
      <c r="JN133" s="54"/>
      <c r="JO133" s="54"/>
      <c r="JP133" s="54"/>
      <c r="JQ133" s="54"/>
      <c r="JR133" s="54"/>
      <c r="JS133" s="54"/>
      <c r="JT133" s="54"/>
      <c r="JU133" s="54"/>
      <c r="JV133" s="54"/>
      <c r="JW133" s="54"/>
      <c r="JX133" s="54"/>
      <c r="JY133" s="54"/>
      <c r="JZ133" s="54"/>
      <c r="KA133" s="54"/>
      <c r="KB133" s="54"/>
      <c r="KC133" s="54"/>
      <c r="KD133" s="54"/>
      <c r="KE133" s="54"/>
      <c r="KF133" s="54"/>
      <c r="KG133" s="54"/>
      <c r="KH133" s="54"/>
      <c r="KI133" s="54"/>
      <c r="KJ133" s="54"/>
      <c r="KK133" s="54"/>
      <c r="KL133" s="54"/>
      <c r="KM133" s="54"/>
      <c r="KN133" s="54"/>
      <c r="KO133" s="54"/>
      <c r="KP133" s="54"/>
      <c r="KQ133" s="54"/>
      <c r="KR133" s="54"/>
      <c r="KS133" s="54"/>
      <c r="KT133" s="54"/>
      <c r="KU133" s="54"/>
      <c r="KV133" s="54"/>
      <c r="KW133" s="54"/>
      <c r="KX133" s="54"/>
      <c r="KY133" s="54"/>
      <c r="KZ133" s="54"/>
      <c r="LA133" s="54"/>
      <c r="LB133" s="54"/>
      <c r="LC133" s="54"/>
      <c r="LD133" s="54"/>
      <c r="LE133" s="54"/>
      <c r="LF133" s="54"/>
      <c r="LG133" s="54"/>
      <c r="LH133" s="54"/>
      <c r="LI133" s="54"/>
      <c r="LJ133" s="54"/>
      <c r="LK133" s="54"/>
      <c r="LL133" s="54"/>
      <c r="LM133" s="54"/>
      <c r="LN133" s="54"/>
      <c r="LO133" s="54"/>
      <c r="LP133" s="54"/>
      <c r="LQ133" s="54"/>
      <c r="LR133" s="54"/>
      <c r="LS133" s="54"/>
      <c r="LT133" s="54"/>
      <c r="LU133" s="54"/>
      <c r="LV133" s="54"/>
      <c r="LW133" s="54"/>
      <c r="LX133" s="54"/>
      <c r="LY133" s="54"/>
      <c r="LZ133" s="54"/>
      <c r="MA133" s="54"/>
      <c r="MB133" s="54"/>
      <c r="MC133" s="54"/>
      <c r="MD133" s="54"/>
      <c r="ME133" s="54"/>
      <c r="MF133" s="54"/>
      <c r="MG133" s="54"/>
      <c r="MH133" s="54"/>
      <c r="MI133" s="54"/>
      <c r="MJ133" s="54"/>
      <c r="MK133" s="54"/>
      <c r="ML133" s="54"/>
      <c r="MM133" s="54"/>
      <c r="MN133" s="54"/>
      <c r="MO133" s="54"/>
      <c r="MP133" s="54"/>
      <c r="MQ133" s="54"/>
      <c r="MR133" s="54"/>
      <c r="MS133" s="54"/>
      <c r="MT133" s="54"/>
      <c r="MU133" s="54"/>
      <c r="MV133" s="54"/>
      <c r="MW133" s="54"/>
      <c r="MX133" s="54"/>
      <c r="MY133" s="54"/>
      <c r="MZ133" s="54"/>
      <c r="NA133" s="54"/>
      <c r="NB133" s="54"/>
      <c r="NC133" s="54"/>
      <c r="ND133" s="54"/>
      <c r="NE133" s="54"/>
      <c r="NF133" s="54"/>
      <c r="NG133" s="54"/>
      <c r="NH133" s="54"/>
      <c r="NI133" s="54"/>
      <c r="NJ133" s="54"/>
      <c r="NK133" s="54"/>
      <c r="NL133" s="54"/>
      <c r="NM133" s="54"/>
      <c r="NN133" s="54"/>
      <c r="NO133" s="54"/>
      <c r="NP133" s="54"/>
      <c r="NQ133" s="54"/>
      <c r="NR133" s="54"/>
      <c r="NS133" s="54"/>
      <c r="NT133" s="54"/>
      <c r="NU133" s="54"/>
      <c r="NV133" s="54"/>
      <c r="NW133" s="54"/>
      <c r="NX133" s="54"/>
      <c r="NY133" s="54"/>
      <c r="NZ133" s="54"/>
      <c r="OA133" s="54"/>
      <c r="OB133" s="54"/>
      <c r="OC133" s="54"/>
      <c r="OD133" s="54"/>
      <c r="OE133" s="54"/>
      <c r="OF133" s="54"/>
      <c r="OG133" s="54"/>
      <c r="OH133" s="54"/>
      <c r="OI133" s="54"/>
      <c r="OJ133" s="54"/>
      <c r="OK133" s="54"/>
      <c r="OL133" s="54"/>
      <c r="OM133" s="54"/>
      <c r="ON133" s="54"/>
      <c r="OO133" s="54"/>
      <c r="OP133" s="54"/>
      <c r="OQ133" s="54"/>
      <c r="OR133" s="54"/>
      <c r="OS133" s="54"/>
      <c r="OT133" s="54"/>
      <c r="OU133" s="54"/>
      <c r="OV133" s="54"/>
      <c r="OW133" s="54"/>
      <c r="OX133" s="54"/>
      <c r="OY133" s="54"/>
      <c r="OZ133" s="54"/>
      <c r="PA133" s="54"/>
      <c r="PB133" s="54"/>
      <c r="PC133" s="54"/>
      <c r="PD133" s="54"/>
      <c r="PE133" s="54"/>
      <c r="PF133" s="54"/>
      <c r="PG133" s="54"/>
      <c r="PH133" s="54"/>
      <c r="PI133" s="54"/>
      <c r="PJ133" s="54"/>
      <c r="PK133" s="54"/>
      <c r="PL133" s="54"/>
      <c r="PM133" s="54"/>
      <c r="PN133" s="54"/>
      <c r="PO133" s="54"/>
      <c r="PP133" s="54"/>
      <c r="PQ133" s="54"/>
      <c r="PR133" s="54"/>
      <c r="PS133" s="54"/>
      <c r="PT133" s="54"/>
      <c r="PU133" s="54"/>
      <c r="PV133" s="54"/>
      <c r="PW133" s="54"/>
      <c r="PX133" s="54"/>
      <c r="PY133" s="54"/>
      <c r="PZ133" s="54"/>
      <c r="QA133" s="54"/>
      <c r="QB133" s="54"/>
      <c r="QC133" s="54"/>
      <c r="QD133" s="54"/>
      <c r="QE133" s="54"/>
      <c r="QF133" s="54"/>
      <c r="QG133" s="54"/>
      <c r="QH133" s="54"/>
      <c r="QI133" s="54"/>
      <c r="QJ133" s="54"/>
      <c r="QK133" s="54"/>
      <c r="QL133" s="54"/>
      <c r="QM133" s="54"/>
      <c r="QN133" s="54"/>
      <c r="QO133" s="54"/>
      <c r="QP133" s="54"/>
      <c r="QQ133" s="54"/>
      <c r="QR133" s="54"/>
      <c r="QS133" s="54"/>
      <c r="QT133" s="54"/>
      <c r="QU133" s="54"/>
      <c r="QV133" s="54"/>
      <c r="QW133" s="54"/>
      <c r="QX133" s="54"/>
      <c r="QY133" s="54"/>
      <c r="QZ133" s="54"/>
      <c r="RA133" s="54"/>
      <c r="RB133" s="54"/>
      <c r="RC133" s="54"/>
      <c r="RD133" s="54"/>
      <c r="RE133" s="54"/>
      <c r="RF133" s="54"/>
      <c r="RG133" s="54"/>
      <c r="RH133" s="54"/>
      <c r="RI133" s="54"/>
      <c r="RJ133" s="54"/>
      <c r="RK133" s="54"/>
      <c r="RL133" s="54"/>
      <c r="RM133" s="54"/>
      <c r="RN133" s="54"/>
      <c r="RO133" s="54"/>
      <c r="RP133" s="54"/>
      <c r="RQ133" s="54"/>
      <c r="RR133" s="54"/>
      <c r="RS133" s="54"/>
      <c r="RT133" s="54"/>
      <c r="RU133" s="54"/>
      <c r="RV133" s="54"/>
      <c r="RW133" s="54"/>
      <c r="RX133" s="54"/>
      <c r="RY133" s="54"/>
      <c r="RZ133" s="54"/>
      <c r="SA133" s="54"/>
      <c r="SB133" s="54"/>
      <c r="SC133" s="54"/>
      <c r="SD133" s="54"/>
      <c r="SE133" s="54"/>
      <c r="SF133" s="54"/>
      <c r="SG133" s="54"/>
      <c r="SH133" s="54"/>
      <c r="SI133" s="54"/>
      <c r="SJ133" s="54"/>
      <c r="SK133" s="54"/>
      <c r="SL133" s="54"/>
      <c r="SM133" s="54"/>
      <c r="SN133" s="54"/>
      <c r="SO133" s="54"/>
      <c r="SP133" s="54"/>
      <c r="SQ133" s="54"/>
      <c r="SR133" s="54"/>
      <c r="SS133" s="54"/>
      <c r="ST133" s="54"/>
      <c r="SU133" s="54"/>
      <c r="SV133" s="54"/>
      <c r="SW133" s="54"/>
      <c r="SX133" s="54"/>
      <c r="SY133" s="54"/>
      <c r="SZ133" s="54"/>
      <c r="TA133" s="54"/>
      <c r="TB133" s="54"/>
      <c r="TC133" s="54"/>
      <c r="TD133" s="54"/>
      <c r="TE133" s="54"/>
      <c r="TF133" s="54"/>
      <c r="TG133" s="54"/>
      <c r="TH133" s="54"/>
      <c r="TI133" s="54"/>
      <c r="TJ133" s="54"/>
      <c r="TK133" s="54"/>
      <c r="TL133" s="54"/>
      <c r="TM133" s="54"/>
      <c r="TN133" s="54"/>
      <c r="TO133" s="54"/>
      <c r="TP133" s="54"/>
      <c r="TQ133" s="54"/>
      <c r="TR133" s="54"/>
      <c r="TS133" s="54"/>
      <c r="TT133" s="54"/>
      <c r="TU133" s="54"/>
      <c r="TV133" s="54"/>
      <c r="TW133" s="54"/>
      <c r="TX133" s="54"/>
      <c r="TY133" s="54"/>
      <c r="TZ133" s="54"/>
      <c r="UA133" s="54"/>
      <c r="UB133" s="54"/>
      <c r="UC133" s="54"/>
      <c r="UD133" s="54"/>
      <c r="UE133" s="54"/>
      <c r="UF133" s="54"/>
      <c r="UG133" s="54"/>
      <c r="UH133" s="54"/>
      <c r="UI133" s="54"/>
      <c r="UJ133" s="54"/>
      <c r="UK133" s="54"/>
      <c r="UL133" s="54"/>
      <c r="UM133" s="54"/>
      <c r="UN133" s="54"/>
      <c r="UO133" s="54"/>
      <c r="UP133" s="54"/>
      <c r="UQ133" s="54"/>
      <c r="UR133" s="54"/>
      <c r="US133" s="54"/>
      <c r="UT133" s="54"/>
      <c r="UU133" s="54"/>
      <c r="UV133" s="54"/>
      <c r="UW133" s="54"/>
      <c r="UX133" s="54"/>
      <c r="UY133" s="54"/>
      <c r="UZ133" s="54"/>
      <c r="VA133" s="54"/>
      <c r="VB133" s="54"/>
      <c r="VC133" s="54"/>
      <c r="VD133" s="54"/>
      <c r="VE133" s="54"/>
      <c r="VF133" s="54"/>
      <c r="VG133" s="54"/>
      <c r="VH133" s="54"/>
      <c r="VI133" s="54"/>
      <c r="VJ133" s="54"/>
      <c r="VK133" s="54"/>
      <c r="VL133" s="54"/>
      <c r="VM133" s="54"/>
      <c r="VN133" s="54"/>
      <c r="VO133" s="54"/>
      <c r="VP133" s="54"/>
      <c r="VQ133" s="54"/>
      <c r="VR133" s="54"/>
      <c r="VS133" s="54"/>
      <c r="VT133" s="54"/>
      <c r="VU133" s="54"/>
      <c r="VV133" s="54"/>
      <c r="VW133" s="54"/>
      <c r="VX133" s="54"/>
      <c r="VY133" s="54"/>
      <c r="VZ133" s="54"/>
      <c r="WA133" s="54"/>
      <c r="WB133" s="54"/>
      <c r="WC133" s="54"/>
      <c r="WD133" s="54"/>
      <c r="WE133" s="54"/>
      <c r="WF133" s="54"/>
      <c r="WG133" s="54"/>
      <c r="WH133" s="54"/>
      <c r="WI133" s="54"/>
      <c r="WJ133" s="54"/>
      <c r="WK133" s="54"/>
      <c r="WL133" s="54"/>
      <c r="WM133" s="54"/>
      <c r="WN133" s="54"/>
      <c r="WO133" s="54"/>
      <c r="WP133" s="54"/>
      <c r="WQ133" s="54"/>
      <c r="WR133" s="54"/>
      <c r="WS133" s="54"/>
      <c r="WT133" s="54"/>
      <c r="WU133" s="54"/>
      <c r="WV133" s="54"/>
      <c r="WW133" s="54"/>
      <c r="WX133" s="54"/>
      <c r="WY133" s="54"/>
      <c r="WZ133" s="54"/>
      <c r="XA133" s="54"/>
      <c r="XB133" s="54"/>
      <c r="XC133" s="54"/>
      <c r="XD133" s="54"/>
      <c r="XE133" s="54"/>
      <c r="XF133" s="54"/>
      <c r="XG133" s="54"/>
      <c r="XH133" s="54"/>
      <c r="XI133" s="54"/>
      <c r="XJ133" s="54"/>
      <c r="XK133" s="54"/>
      <c r="XL133" s="54"/>
      <c r="XM133" s="54"/>
      <c r="XN133" s="54"/>
      <c r="XO133" s="54"/>
      <c r="XP133" s="54"/>
      <c r="XQ133" s="54"/>
      <c r="XR133" s="54"/>
      <c r="XS133" s="54"/>
      <c r="XT133" s="54"/>
      <c r="XU133" s="54"/>
      <c r="XV133" s="54"/>
      <c r="XW133" s="54"/>
      <c r="XX133" s="54"/>
      <c r="XY133" s="54"/>
      <c r="XZ133" s="54"/>
      <c r="YA133" s="54"/>
      <c r="YB133" s="54"/>
      <c r="YC133" s="54"/>
      <c r="YD133" s="54"/>
      <c r="YE133" s="54"/>
      <c r="YF133" s="54"/>
      <c r="YG133" s="54"/>
      <c r="YH133" s="54"/>
      <c r="YI133" s="54"/>
      <c r="YJ133" s="54"/>
      <c r="YK133" s="54"/>
      <c r="YL133" s="54"/>
      <c r="YM133" s="54"/>
      <c r="YN133" s="54"/>
      <c r="YO133" s="54"/>
      <c r="YP133" s="54"/>
      <c r="YQ133" s="54"/>
      <c r="YR133" s="54"/>
      <c r="YS133" s="54"/>
      <c r="YT133" s="54"/>
      <c r="YU133" s="54"/>
      <c r="YV133" s="54"/>
      <c r="YW133" s="54"/>
      <c r="YX133" s="54"/>
      <c r="YY133" s="54"/>
      <c r="YZ133" s="54"/>
      <c r="ZA133" s="54"/>
      <c r="ZB133" s="54"/>
      <c r="ZC133" s="54"/>
      <c r="ZD133" s="54"/>
      <c r="ZE133" s="54"/>
      <c r="ZF133" s="54"/>
      <c r="ZG133" s="54"/>
      <c r="ZH133" s="54"/>
      <c r="ZI133" s="54"/>
      <c r="ZJ133" s="54"/>
      <c r="ZK133" s="54"/>
      <c r="ZL133" s="54"/>
      <c r="ZM133" s="54"/>
      <c r="ZN133" s="54"/>
      <c r="ZO133" s="54"/>
      <c r="ZP133" s="54"/>
      <c r="ZQ133" s="54"/>
      <c r="ZR133" s="54"/>
      <c r="ZS133" s="54"/>
      <c r="ZT133" s="54"/>
      <c r="ZU133" s="54"/>
      <c r="ZV133" s="54"/>
      <c r="ZW133" s="54"/>
      <c r="ZX133" s="54"/>
      <c r="ZY133" s="54"/>
      <c r="ZZ133" s="54"/>
      <c r="AAA133" s="54"/>
      <c r="AAB133" s="54"/>
      <c r="AAC133" s="54"/>
      <c r="AAD133" s="54"/>
      <c r="AAE133" s="54"/>
      <c r="AAF133" s="54"/>
      <c r="AAG133" s="54"/>
      <c r="AAH133" s="54"/>
      <c r="AAI133" s="54"/>
      <c r="AAJ133" s="54"/>
      <c r="AAK133" s="54"/>
      <c r="AAL133" s="54"/>
      <c r="AAM133" s="54"/>
      <c r="AAN133" s="54"/>
      <c r="AAO133" s="54"/>
      <c r="AAP133" s="54"/>
      <c r="AAQ133" s="54"/>
      <c r="AAR133" s="54"/>
      <c r="AAS133" s="54"/>
      <c r="AAT133" s="54"/>
    </row>
    <row r="134" spans="1:722" s="55" customFormat="1" x14ac:dyDescent="0.2">
      <c r="A134" s="54">
        <v>85.977653630999995</v>
      </c>
      <c r="B134" s="54">
        <v>2.6699359999999999E-3</v>
      </c>
      <c r="C134" s="54">
        <v>1.450465E-3</v>
      </c>
      <c r="D134" s="54">
        <v>6.5629920000000001E-3</v>
      </c>
      <c r="E134" s="54">
        <v>2.8000759999999999E-3</v>
      </c>
      <c r="F134" s="54">
        <v>8.1679720000000008E-3</v>
      </c>
      <c r="G134" s="54">
        <v>2.6818300000000001E-3</v>
      </c>
      <c r="H134" s="54">
        <v>1.1326943000000001E-2</v>
      </c>
      <c r="I134" s="54">
        <v>3.0264179999999999E-3</v>
      </c>
      <c r="J134" s="54">
        <v>4.3564249999999997E-3</v>
      </c>
      <c r="K134" s="54">
        <v>4.9103769999999996E-3</v>
      </c>
      <c r="L134" s="54">
        <v>1.567237E-3</v>
      </c>
      <c r="M134" s="54">
        <v>1.423073E-3</v>
      </c>
      <c r="N134" s="54">
        <v>2.6270260000000002E-3</v>
      </c>
      <c r="O134" s="54">
        <v>3.0801650000000002E-3</v>
      </c>
      <c r="P134" s="54">
        <v>1.419905E-3</v>
      </c>
      <c r="Q134" s="54">
        <v>2.6472119999999999E-3</v>
      </c>
      <c r="R134" s="54">
        <v>6.6119209999999998E-3</v>
      </c>
      <c r="S134" s="54">
        <v>2.1941550000000002E-3</v>
      </c>
      <c r="T134" s="54">
        <v>1.1315555E-2</v>
      </c>
      <c r="U134" s="54">
        <v>7.5840049999999996E-3</v>
      </c>
      <c r="V134" s="54">
        <v>9.4164179999999993E-3</v>
      </c>
      <c r="W134" s="54">
        <v>4.3901670000000004E-3</v>
      </c>
      <c r="X134" s="54">
        <v>5.2101450000000002E-3</v>
      </c>
      <c r="Y134" s="54">
        <v>6.5897270000000001E-3</v>
      </c>
      <c r="Z134" s="54">
        <v>1.0374435E-2</v>
      </c>
      <c r="AA134" s="54">
        <v>4.6472359999999999E-3</v>
      </c>
      <c r="AB134" s="54">
        <v>5.3602700000000003E-3</v>
      </c>
      <c r="AC134" s="54">
        <v>9.3028980000000004E-3</v>
      </c>
      <c r="AD134" s="54">
        <v>1.725868E-3</v>
      </c>
      <c r="AE134" s="54">
        <v>5.70252E-3</v>
      </c>
      <c r="AF134" s="54">
        <v>5.0868800000000002E-3</v>
      </c>
      <c r="AG134" s="54">
        <v>9.1255500000000001E-4</v>
      </c>
      <c r="AH134" s="54">
        <v>9.9561399999999992E-4</v>
      </c>
      <c r="AI134" s="54">
        <v>4.8313480000000001E-3</v>
      </c>
      <c r="AJ134" s="54">
        <v>2.3100350000000002E-3</v>
      </c>
      <c r="AK134" s="54">
        <v>1.620528E-3</v>
      </c>
      <c r="AL134" s="54">
        <v>1.62558E-3</v>
      </c>
      <c r="AM134" s="54">
        <v>1.7877543999999999E-2</v>
      </c>
      <c r="AN134" s="54">
        <v>1.523602E-3</v>
      </c>
      <c r="AO134" s="54">
        <v>3.493449E-3</v>
      </c>
      <c r="AP134" s="54">
        <v>1.3117230000000001E-3</v>
      </c>
      <c r="AQ134" s="54">
        <v>3.5432240000000002E-3</v>
      </c>
      <c r="AR134" s="54">
        <v>5.5100369999999997E-3</v>
      </c>
      <c r="AS134" s="54">
        <v>5.5386419999999999E-3</v>
      </c>
      <c r="AT134" s="54">
        <v>4.2722080000000004E-3</v>
      </c>
      <c r="AU134" s="54">
        <v>5.3492640000000003E-3</v>
      </c>
      <c r="AV134" s="54">
        <v>5.273565E-3</v>
      </c>
      <c r="AW134" s="54">
        <v>5.2141260000000004E-3</v>
      </c>
      <c r="AX134" s="54">
        <v>3.5517589999999998E-3</v>
      </c>
      <c r="AY134" s="54">
        <v>3.8398849999999999E-3</v>
      </c>
      <c r="AZ134" s="54">
        <v>3.685196E-3</v>
      </c>
      <c r="BA134" s="54">
        <v>6.0255220000000002E-3</v>
      </c>
      <c r="BB134" s="54">
        <v>6.2194609999999999E-3</v>
      </c>
      <c r="BC134" s="54">
        <v>6.9533609999999999E-3</v>
      </c>
      <c r="BD134" s="54">
        <v>8.559232E-3</v>
      </c>
      <c r="BE134" s="54">
        <v>5.5640790000000004E-3</v>
      </c>
      <c r="BF134" s="54">
        <v>1.0971780000000001E-3</v>
      </c>
      <c r="BG134" s="54">
        <v>7.1331800000000002E-3</v>
      </c>
      <c r="BH134" s="54">
        <v>2.4572919999999998E-3</v>
      </c>
      <c r="BI134" s="54">
        <v>8.1660550000000002E-3</v>
      </c>
      <c r="BJ134" s="54">
        <v>7.9245089999999997E-3</v>
      </c>
      <c r="BK134" s="54">
        <v>5.8913139999999999E-3</v>
      </c>
      <c r="BL134" s="54">
        <v>8.3717600000000007E-3</v>
      </c>
      <c r="BM134" s="54">
        <v>7.5148649999999999E-3</v>
      </c>
      <c r="BN134" s="54">
        <v>4.1633219999999997E-3</v>
      </c>
      <c r="BO134" s="54">
        <v>2.176435E-3</v>
      </c>
      <c r="BP134" s="54">
        <v>3.5848550000000001E-3</v>
      </c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  <c r="HU134" s="54"/>
      <c r="HV134" s="54"/>
      <c r="HW134" s="54"/>
      <c r="HX134" s="54"/>
      <c r="HY134" s="54"/>
      <c r="HZ134" s="54"/>
      <c r="IA134" s="54"/>
      <c r="IB134" s="54"/>
      <c r="IC134" s="54"/>
      <c r="ID134" s="54"/>
      <c r="IE134" s="54"/>
      <c r="IF134" s="54"/>
      <c r="IG134" s="54"/>
      <c r="IH134" s="54"/>
      <c r="II134" s="54"/>
      <c r="IJ134" s="54"/>
      <c r="IK134" s="54"/>
      <c r="IL134" s="54"/>
      <c r="IM134" s="54"/>
      <c r="IN134" s="54"/>
      <c r="IO134" s="54"/>
      <c r="IP134" s="54"/>
      <c r="IQ134" s="54"/>
      <c r="IR134" s="54"/>
      <c r="IS134" s="54"/>
      <c r="IT134" s="54"/>
      <c r="IU134" s="54"/>
      <c r="IV134" s="54"/>
      <c r="IW134" s="54"/>
      <c r="IX134" s="54"/>
      <c r="IY134" s="54"/>
      <c r="IZ134" s="54"/>
      <c r="JA134" s="54"/>
      <c r="JB134" s="54"/>
      <c r="JC134" s="54"/>
      <c r="JD134" s="54"/>
      <c r="JE134" s="54"/>
      <c r="JF134" s="54"/>
      <c r="JG134" s="54"/>
      <c r="JH134" s="54"/>
      <c r="JI134" s="54"/>
      <c r="JJ134" s="54"/>
      <c r="JK134" s="54"/>
      <c r="JL134" s="54"/>
      <c r="JM134" s="54"/>
      <c r="JN134" s="54"/>
      <c r="JO134" s="54"/>
      <c r="JP134" s="54"/>
      <c r="JQ134" s="54"/>
      <c r="JR134" s="54"/>
      <c r="JS134" s="54"/>
      <c r="JT134" s="54"/>
      <c r="JU134" s="54"/>
      <c r="JV134" s="54"/>
      <c r="JW134" s="54"/>
      <c r="JX134" s="54"/>
      <c r="JY134" s="54"/>
      <c r="JZ134" s="54"/>
      <c r="KA134" s="54"/>
      <c r="KB134" s="54"/>
      <c r="KC134" s="54"/>
      <c r="KD134" s="54"/>
      <c r="KE134" s="54"/>
      <c r="KF134" s="54"/>
      <c r="KG134" s="54"/>
      <c r="KH134" s="54"/>
      <c r="KI134" s="54"/>
      <c r="KJ134" s="54"/>
      <c r="KK134" s="54"/>
      <c r="KL134" s="54"/>
      <c r="KM134" s="54"/>
      <c r="KN134" s="54"/>
      <c r="KO134" s="54"/>
      <c r="KP134" s="54"/>
      <c r="KQ134" s="54"/>
      <c r="KR134" s="54"/>
      <c r="KS134" s="54"/>
      <c r="KT134" s="54"/>
      <c r="KU134" s="54"/>
      <c r="KV134" s="54"/>
      <c r="KW134" s="54"/>
      <c r="KX134" s="54"/>
      <c r="KY134" s="54"/>
      <c r="KZ134" s="54"/>
      <c r="LA134" s="54"/>
      <c r="LB134" s="54"/>
      <c r="LC134" s="54"/>
      <c r="LD134" s="54"/>
      <c r="LE134" s="54"/>
      <c r="LF134" s="54"/>
      <c r="LG134" s="54"/>
      <c r="LH134" s="54"/>
      <c r="LI134" s="54"/>
      <c r="LJ134" s="54"/>
      <c r="LK134" s="54"/>
      <c r="LL134" s="54"/>
      <c r="LM134" s="54"/>
      <c r="LN134" s="54"/>
      <c r="LO134" s="54"/>
      <c r="LP134" s="54"/>
      <c r="LQ134" s="54"/>
      <c r="LR134" s="54"/>
      <c r="LS134" s="54"/>
      <c r="LT134" s="54"/>
      <c r="LU134" s="54"/>
      <c r="LV134" s="54"/>
      <c r="LW134" s="54"/>
      <c r="LX134" s="54"/>
      <c r="LY134" s="54"/>
      <c r="LZ134" s="54"/>
      <c r="MA134" s="54"/>
      <c r="MB134" s="54"/>
      <c r="MC134" s="54"/>
      <c r="MD134" s="54"/>
      <c r="ME134" s="54"/>
      <c r="MF134" s="54"/>
      <c r="MG134" s="54"/>
      <c r="MH134" s="54"/>
      <c r="MI134" s="54"/>
      <c r="MJ134" s="54"/>
      <c r="MK134" s="54"/>
      <c r="ML134" s="54"/>
      <c r="MM134" s="54"/>
      <c r="MN134" s="54"/>
      <c r="MO134" s="54"/>
      <c r="MP134" s="54"/>
      <c r="MQ134" s="54"/>
      <c r="MR134" s="54"/>
      <c r="MS134" s="54"/>
      <c r="MT134" s="54"/>
      <c r="MU134" s="54"/>
      <c r="MV134" s="54"/>
      <c r="MW134" s="54"/>
      <c r="MX134" s="54"/>
      <c r="MY134" s="54"/>
      <c r="MZ134" s="54"/>
      <c r="NA134" s="54"/>
      <c r="NB134" s="54"/>
      <c r="NC134" s="54"/>
      <c r="ND134" s="54"/>
      <c r="NE134" s="54"/>
      <c r="NF134" s="54"/>
      <c r="NG134" s="54"/>
      <c r="NH134" s="54"/>
      <c r="NI134" s="54"/>
      <c r="NJ134" s="54"/>
      <c r="NK134" s="54"/>
      <c r="NL134" s="54"/>
      <c r="NM134" s="54"/>
      <c r="NN134" s="54"/>
      <c r="NO134" s="54"/>
      <c r="NP134" s="54"/>
      <c r="NQ134" s="54"/>
      <c r="NR134" s="54"/>
      <c r="NS134" s="54"/>
      <c r="NT134" s="54"/>
      <c r="NU134" s="54"/>
      <c r="NV134" s="54"/>
      <c r="NW134" s="54"/>
      <c r="NX134" s="54"/>
      <c r="NY134" s="54"/>
      <c r="NZ134" s="54"/>
      <c r="OA134" s="54"/>
      <c r="OB134" s="54"/>
      <c r="OC134" s="54"/>
      <c r="OD134" s="54"/>
      <c r="OE134" s="54"/>
      <c r="OF134" s="54"/>
      <c r="OG134" s="54"/>
      <c r="OH134" s="54"/>
      <c r="OI134" s="54"/>
      <c r="OJ134" s="54"/>
      <c r="OK134" s="54"/>
      <c r="OL134" s="54"/>
      <c r="OM134" s="54"/>
      <c r="ON134" s="54"/>
      <c r="OO134" s="54"/>
      <c r="OP134" s="54"/>
      <c r="OQ134" s="54"/>
      <c r="OR134" s="54"/>
      <c r="OS134" s="54"/>
      <c r="OT134" s="54"/>
      <c r="OU134" s="54"/>
      <c r="OV134" s="54"/>
      <c r="OW134" s="54"/>
      <c r="OX134" s="54"/>
      <c r="OY134" s="54"/>
      <c r="OZ134" s="54"/>
      <c r="PA134" s="54"/>
      <c r="PB134" s="54"/>
      <c r="PC134" s="54"/>
      <c r="PD134" s="54"/>
      <c r="PE134" s="54"/>
      <c r="PF134" s="54"/>
      <c r="PG134" s="54"/>
      <c r="PH134" s="54"/>
      <c r="PI134" s="54"/>
      <c r="PJ134" s="54"/>
      <c r="PK134" s="54"/>
      <c r="PL134" s="54"/>
      <c r="PM134" s="54"/>
      <c r="PN134" s="54"/>
      <c r="PO134" s="54"/>
      <c r="PP134" s="54"/>
      <c r="PQ134" s="54"/>
      <c r="PR134" s="54"/>
      <c r="PS134" s="54"/>
      <c r="PT134" s="54"/>
      <c r="PU134" s="54"/>
      <c r="PV134" s="54"/>
      <c r="PW134" s="54"/>
      <c r="PX134" s="54"/>
      <c r="PY134" s="54"/>
      <c r="PZ134" s="54"/>
      <c r="QA134" s="54"/>
      <c r="QB134" s="54"/>
      <c r="QC134" s="54"/>
      <c r="QD134" s="54"/>
      <c r="QE134" s="54"/>
      <c r="QF134" s="54"/>
      <c r="QG134" s="54"/>
      <c r="QH134" s="54"/>
      <c r="QI134" s="54"/>
      <c r="QJ134" s="54"/>
      <c r="QK134" s="54"/>
      <c r="QL134" s="54"/>
      <c r="QM134" s="54"/>
      <c r="QN134" s="54"/>
      <c r="QO134" s="54"/>
      <c r="QP134" s="54"/>
      <c r="QQ134" s="54"/>
      <c r="QR134" s="54"/>
      <c r="QS134" s="54"/>
      <c r="QT134" s="54"/>
      <c r="QU134" s="54"/>
      <c r="QV134" s="54"/>
      <c r="QW134" s="54"/>
      <c r="QX134" s="54"/>
      <c r="QY134" s="54"/>
      <c r="QZ134" s="54"/>
      <c r="RA134" s="54"/>
      <c r="RB134" s="54"/>
      <c r="RC134" s="54"/>
      <c r="RD134" s="54"/>
      <c r="RE134" s="54"/>
      <c r="RF134" s="54"/>
      <c r="RG134" s="54"/>
      <c r="RH134" s="54"/>
      <c r="RI134" s="54"/>
      <c r="RJ134" s="54"/>
      <c r="RK134" s="54"/>
      <c r="RL134" s="54"/>
      <c r="RM134" s="54"/>
      <c r="RN134" s="54"/>
      <c r="RO134" s="54"/>
      <c r="RP134" s="54"/>
      <c r="RQ134" s="54"/>
      <c r="RR134" s="54"/>
      <c r="RS134" s="54"/>
      <c r="RT134" s="54"/>
      <c r="RU134" s="54"/>
      <c r="RV134" s="54"/>
      <c r="RW134" s="54"/>
      <c r="RX134" s="54"/>
      <c r="RY134" s="54"/>
      <c r="RZ134" s="54"/>
      <c r="SA134" s="54"/>
      <c r="SB134" s="54"/>
      <c r="SC134" s="54"/>
      <c r="SD134" s="54"/>
      <c r="SE134" s="54"/>
      <c r="SF134" s="54"/>
      <c r="SG134" s="54"/>
      <c r="SH134" s="54"/>
      <c r="SI134" s="54"/>
      <c r="SJ134" s="54"/>
      <c r="SK134" s="54"/>
      <c r="SL134" s="54"/>
      <c r="SM134" s="54"/>
      <c r="SN134" s="54"/>
      <c r="SO134" s="54"/>
      <c r="SP134" s="54"/>
      <c r="SQ134" s="54"/>
      <c r="SR134" s="54"/>
      <c r="SS134" s="54"/>
      <c r="ST134" s="54"/>
      <c r="SU134" s="54"/>
      <c r="SV134" s="54"/>
      <c r="SW134" s="54"/>
      <c r="SX134" s="54"/>
      <c r="SY134" s="54"/>
      <c r="SZ134" s="54"/>
      <c r="TA134" s="54"/>
      <c r="TB134" s="54"/>
      <c r="TC134" s="54"/>
      <c r="TD134" s="54"/>
      <c r="TE134" s="54"/>
      <c r="TF134" s="54"/>
      <c r="TG134" s="54"/>
      <c r="TH134" s="54"/>
      <c r="TI134" s="54"/>
      <c r="TJ134" s="54"/>
      <c r="TK134" s="54"/>
      <c r="TL134" s="54"/>
      <c r="TM134" s="54"/>
      <c r="TN134" s="54"/>
      <c r="TO134" s="54"/>
      <c r="TP134" s="54"/>
      <c r="TQ134" s="54"/>
      <c r="TR134" s="54"/>
      <c r="TS134" s="54"/>
      <c r="TT134" s="54"/>
      <c r="TU134" s="54"/>
      <c r="TV134" s="54"/>
      <c r="TW134" s="54"/>
      <c r="TX134" s="54"/>
      <c r="TY134" s="54"/>
      <c r="TZ134" s="54"/>
      <c r="UA134" s="54"/>
      <c r="UB134" s="54"/>
      <c r="UC134" s="54"/>
      <c r="UD134" s="54"/>
      <c r="UE134" s="54"/>
      <c r="UF134" s="54"/>
      <c r="UG134" s="54"/>
      <c r="UH134" s="54"/>
      <c r="UI134" s="54"/>
      <c r="UJ134" s="54"/>
      <c r="UK134" s="54"/>
      <c r="UL134" s="54"/>
      <c r="UM134" s="54"/>
      <c r="UN134" s="54"/>
      <c r="UO134" s="54"/>
      <c r="UP134" s="54"/>
      <c r="UQ134" s="54"/>
      <c r="UR134" s="54"/>
      <c r="US134" s="54"/>
      <c r="UT134" s="54"/>
      <c r="UU134" s="54"/>
      <c r="UV134" s="54"/>
      <c r="UW134" s="54"/>
      <c r="UX134" s="54"/>
      <c r="UY134" s="54"/>
      <c r="UZ134" s="54"/>
      <c r="VA134" s="54"/>
      <c r="VB134" s="54"/>
      <c r="VC134" s="54"/>
      <c r="VD134" s="54"/>
      <c r="VE134" s="54"/>
      <c r="VF134" s="54"/>
      <c r="VG134" s="54"/>
      <c r="VH134" s="54"/>
      <c r="VI134" s="54"/>
      <c r="VJ134" s="54"/>
      <c r="VK134" s="54"/>
      <c r="VL134" s="54"/>
      <c r="VM134" s="54"/>
      <c r="VN134" s="54"/>
      <c r="VO134" s="54"/>
      <c r="VP134" s="54"/>
      <c r="VQ134" s="54"/>
      <c r="VR134" s="54"/>
      <c r="VS134" s="54"/>
      <c r="VT134" s="54"/>
      <c r="VU134" s="54"/>
      <c r="VV134" s="54"/>
      <c r="VW134" s="54"/>
      <c r="VX134" s="54"/>
      <c r="VY134" s="54"/>
      <c r="VZ134" s="54"/>
      <c r="WA134" s="54"/>
      <c r="WB134" s="54"/>
      <c r="WC134" s="54"/>
      <c r="WD134" s="54"/>
      <c r="WE134" s="54"/>
      <c r="WF134" s="54"/>
      <c r="WG134" s="54"/>
      <c r="WH134" s="54"/>
      <c r="WI134" s="54"/>
      <c r="WJ134" s="54"/>
      <c r="WK134" s="54"/>
      <c r="WL134" s="54"/>
      <c r="WM134" s="54"/>
      <c r="WN134" s="54"/>
      <c r="WO134" s="54"/>
      <c r="WP134" s="54"/>
      <c r="WQ134" s="54"/>
      <c r="WR134" s="54"/>
      <c r="WS134" s="54"/>
      <c r="WT134" s="54"/>
      <c r="WU134" s="54"/>
      <c r="WV134" s="54"/>
      <c r="WW134" s="54"/>
      <c r="WX134" s="54"/>
      <c r="WY134" s="54"/>
      <c r="WZ134" s="54"/>
      <c r="XA134" s="54"/>
      <c r="XB134" s="54"/>
      <c r="XC134" s="54"/>
      <c r="XD134" s="54"/>
      <c r="XE134" s="54"/>
      <c r="XF134" s="54"/>
      <c r="XG134" s="54"/>
      <c r="XH134" s="54"/>
      <c r="XI134" s="54"/>
      <c r="XJ134" s="54"/>
      <c r="XK134" s="54"/>
      <c r="XL134" s="54"/>
      <c r="XM134" s="54"/>
      <c r="XN134" s="54"/>
      <c r="XO134" s="54"/>
      <c r="XP134" s="54"/>
      <c r="XQ134" s="54"/>
      <c r="XR134" s="54"/>
      <c r="XS134" s="54"/>
      <c r="XT134" s="54"/>
      <c r="XU134" s="54"/>
      <c r="XV134" s="54"/>
      <c r="XW134" s="54"/>
      <c r="XX134" s="54"/>
      <c r="XY134" s="54"/>
      <c r="XZ134" s="54"/>
      <c r="YA134" s="54"/>
      <c r="YB134" s="54"/>
      <c r="YC134" s="54"/>
      <c r="YD134" s="54"/>
      <c r="YE134" s="54"/>
      <c r="YF134" s="54"/>
      <c r="YG134" s="54"/>
      <c r="YH134" s="54"/>
      <c r="YI134" s="54"/>
      <c r="YJ134" s="54"/>
      <c r="YK134" s="54"/>
      <c r="YL134" s="54"/>
      <c r="YM134" s="54"/>
      <c r="YN134" s="54"/>
      <c r="YO134" s="54"/>
      <c r="YP134" s="54"/>
      <c r="YQ134" s="54"/>
      <c r="YR134" s="54"/>
      <c r="YS134" s="54"/>
      <c r="YT134" s="54"/>
      <c r="YU134" s="54"/>
      <c r="YV134" s="54"/>
      <c r="YW134" s="54"/>
      <c r="YX134" s="54"/>
      <c r="YY134" s="54"/>
      <c r="YZ134" s="54"/>
      <c r="ZA134" s="54"/>
      <c r="ZB134" s="54"/>
      <c r="ZC134" s="54"/>
      <c r="ZD134" s="54"/>
      <c r="ZE134" s="54"/>
      <c r="ZF134" s="54"/>
      <c r="ZG134" s="54"/>
      <c r="ZH134" s="54"/>
      <c r="ZI134" s="54"/>
      <c r="ZJ134" s="54"/>
      <c r="ZK134" s="54"/>
      <c r="ZL134" s="54"/>
      <c r="ZM134" s="54"/>
      <c r="ZN134" s="54"/>
      <c r="ZO134" s="54"/>
      <c r="ZP134" s="54"/>
      <c r="ZQ134" s="54"/>
      <c r="ZR134" s="54"/>
      <c r="ZS134" s="54"/>
      <c r="ZT134" s="54"/>
      <c r="ZU134" s="54"/>
      <c r="ZV134" s="54"/>
      <c r="ZW134" s="54"/>
      <c r="ZX134" s="54"/>
      <c r="ZY134" s="54"/>
      <c r="ZZ134" s="54"/>
      <c r="AAA134" s="54"/>
      <c r="AAB134" s="54"/>
      <c r="AAC134" s="54"/>
      <c r="AAD134" s="54"/>
      <c r="AAE134" s="54"/>
      <c r="AAF134" s="54"/>
      <c r="AAG134" s="54"/>
      <c r="AAH134" s="54"/>
      <c r="AAI134" s="54"/>
      <c r="AAJ134" s="54"/>
      <c r="AAK134" s="54"/>
      <c r="AAL134" s="54"/>
      <c r="AAM134" s="54"/>
      <c r="AAN134" s="54"/>
      <c r="AAO134" s="54"/>
      <c r="AAP134" s="54"/>
      <c r="AAQ134" s="54"/>
      <c r="AAR134" s="54"/>
      <c r="AAS134" s="54"/>
      <c r="AAT134" s="54"/>
    </row>
    <row r="135" spans="1:722" s="55" customFormat="1" x14ac:dyDescent="0.2">
      <c r="A135" s="54">
        <v>86.983240222999996</v>
      </c>
      <c r="B135" s="54">
        <v>2.813893E-3</v>
      </c>
      <c r="C135" s="54">
        <v>1.47543E-3</v>
      </c>
      <c r="D135" s="54">
        <v>6.591576E-3</v>
      </c>
      <c r="E135" s="54">
        <v>3.045309E-3</v>
      </c>
      <c r="F135" s="54">
        <v>8.1808829999999999E-3</v>
      </c>
      <c r="G135" s="54">
        <v>2.6769329999999998E-3</v>
      </c>
      <c r="H135" s="54">
        <v>1.4978069E-2</v>
      </c>
      <c r="I135" s="54">
        <v>2.9887009999999999E-3</v>
      </c>
      <c r="J135" s="54">
        <v>4.3543269999999999E-3</v>
      </c>
      <c r="K135" s="54">
        <v>4.843394E-3</v>
      </c>
      <c r="L135" s="54">
        <v>1.753674E-3</v>
      </c>
      <c r="M135" s="54">
        <v>1.4254210000000001E-3</v>
      </c>
      <c r="N135" s="54">
        <v>2.1788469999999998E-3</v>
      </c>
      <c r="O135" s="54">
        <v>3.3574189999999999E-3</v>
      </c>
      <c r="P135" s="54">
        <v>9.1623699999999998E-4</v>
      </c>
      <c r="Q135" s="54">
        <v>2.686814E-3</v>
      </c>
      <c r="R135" s="54">
        <v>6.7418490000000003E-3</v>
      </c>
      <c r="S135" s="54">
        <v>1.881558E-3</v>
      </c>
      <c r="T135" s="54">
        <v>1.1526241E-2</v>
      </c>
      <c r="U135" s="54">
        <v>8.4357990000000008E-3</v>
      </c>
      <c r="V135" s="54">
        <v>9.6437720000000001E-3</v>
      </c>
      <c r="W135" s="54">
        <v>3.9553369999999997E-3</v>
      </c>
      <c r="X135" s="54">
        <v>5.4350609999999997E-3</v>
      </c>
      <c r="Y135" s="54">
        <v>6.6200920000000002E-3</v>
      </c>
      <c r="Z135" s="54">
        <v>1.0895722E-2</v>
      </c>
      <c r="AA135" s="54">
        <v>4.5553770000000002E-3</v>
      </c>
      <c r="AB135" s="54">
        <v>4.5529209999999997E-3</v>
      </c>
      <c r="AC135" s="54">
        <v>8.4733529999999994E-3</v>
      </c>
      <c r="AD135" s="54">
        <v>1.7859569999999999E-3</v>
      </c>
      <c r="AE135" s="54">
        <v>6.0036480000000003E-3</v>
      </c>
      <c r="AF135" s="54">
        <v>5.8450489999999997E-3</v>
      </c>
      <c r="AG135" s="54">
        <v>8.8572100000000001E-4</v>
      </c>
      <c r="AH135" s="54">
        <v>9.9005199999999995E-4</v>
      </c>
      <c r="AI135" s="54">
        <v>4.5961600000000002E-3</v>
      </c>
      <c r="AJ135" s="54">
        <v>2.1387709999999998E-3</v>
      </c>
      <c r="AK135" s="54">
        <v>1.6525800000000001E-3</v>
      </c>
      <c r="AL135" s="54">
        <v>1.523742E-3</v>
      </c>
      <c r="AM135" s="54">
        <v>2.1115074000000001E-2</v>
      </c>
      <c r="AN135" s="54">
        <v>1.5082349999999999E-3</v>
      </c>
      <c r="AO135" s="54">
        <v>4.0108230000000002E-3</v>
      </c>
      <c r="AP135" s="54">
        <v>1.46196E-3</v>
      </c>
      <c r="AQ135" s="54">
        <v>3.4367109999999998E-3</v>
      </c>
      <c r="AR135" s="54">
        <v>4.8304189999999999E-3</v>
      </c>
      <c r="AS135" s="54">
        <v>4.7147860000000003E-3</v>
      </c>
      <c r="AT135" s="54">
        <v>4.3259250000000004E-3</v>
      </c>
      <c r="AU135" s="54">
        <v>5.6053830000000002E-3</v>
      </c>
      <c r="AV135" s="54">
        <v>5.41656E-3</v>
      </c>
      <c r="AW135" s="54">
        <v>5.0600460000000003E-3</v>
      </c>
      <c r="AX135" s="54">
        <v>3.7723510000000002E-3</v>
      </c>
      <c r="AY135" s="54">
        <v>3.873923E-3</v>
      </c>
      <c r="AZ135" s="54">
        <v>3.7576749999999998E-3</v>
      </c>
      <c r="BA135" s="54">
        <v>6.7183269999999996E-3</v>
      </c>
      <c r="BB135" s="54">
        <v>6.2032049999999998E-3</v>
      </c>
      <c r="BC135" s="54">
        <v>6.377031E-3</v>
      </c>
      <c r="BD135" s="54">
        <v>8.5111430000000005E-3</v>
      </c>
      <c r="BE135" s="54">
        <v>4.6825390000000003E-3</v>
      </c>
      <c r="BF135" s="54">
        <v>1.0866459999999999E-3</v>
      </c>
      <c r="BG135" s="54">
        <v>6.6200249999999999E-3</v>
      </c>
      <c r="BH135" s="54">
        <v>2.4582279999999998E-3</v>
      </c>
      <c r="BI135" s="54">
        <v>7.8647300000000003E-3</v>
      </c>
      <c r="BJ135" s="54">
        <v>8.2775290000000005E-3</v>
      </c>
      <c r="BK135" s="54">
        <v>6.2790770000000001E-3</v>
      </c>
      <c r="BL135" s="54">
        <v>8.7863139999999999E-3</v>
      </c>
      <c r="BM135" s="54">
        <v>8.0482309999999994E-3</v>
      </c>
      <c r="BN135" s="54">
        <v>4.6457670000000003E-3</v>
      </c>
      <c r="BO135" s="54">
        <v>2.2375820000000001E-3</v>
      </c>
      <c r="BP135" s="54">
        <v>3.5501619999999999E-3</v>
      </c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  <c r="HU135" s="54"/>
      <c r="HV135" s="54"/>
      <c r="HW135" s="54"/>
      <c r="HX135" s="54"/>
      <c r="HY135" s="54"/>
      <c r="HZ135" s="54"/>
      <c r="IA135" s="54"/>
      <c r="IB135" s="54"/>
      <c r="IC135" s="54"/>
      <c r="ID135" s="54"/>
      <c r="IE135" s="54"/>
      <c r="IF135" s="54"/>
      <c r="IG135" s="54"/>
      <c r="IH135" s="54"/>
      <c r="II135" s="54"/>
      <c r="IJ135" s="54"/>
      <c r="IK135" s="54"/>
      <c r="IL135" s="54"/>
      <c r="IM135" s="54"/>
      <c r="IN135" s="54"/>
      <c r="IO135" s="54"/>
      <c r="IP135" s="54"/>
      <c r="IQ135" s="54"/>
      <c r="IR135" s="54"/>
      <c r="IS135" s="54"/>
      <c r="IT135" s="54"/>
      <c r="IU135" s="54"/>
      <c r="IV135" s="54"/>
      <c r="IW135" s="54"/>
      <c r="IX135" s="54"/>
      <c r="IY135" s="54"/>
      <c r="IZ135" s="54"/>
      <c r="JA135" s="54"/>
      <c r="JB135" s="54"/>
      <c r="JC135" s="54"/>
      <c r="JD135" s="54"/>
      <c r="JE135" s="54"/>
      <c r="JF135" s="54"/>
      <c r="JG135" s="54"/>
      <c r="JH135" s="54"/>
      <c r="JI135" s="54"/>
      <c r="JJ135" s="54"/>
      <c r="JK135" s="54"/>
      <c r="JL135" s="54"/>
      <c r="JM135" s="54"/>
      <c r="JN135" s="54"/>
      <c r="JO135" s="54"/>
      <c r="JP135" s="54"/>
      <c r="JQ135" s="54"/>
      <c r="JR135" s="54"/>
      <c r="JS135" s="54"/>
      <c r="JT135" s="54"/>
      <c r="JU135" s="54"/>
      <c r="JV135" s="54"/>
      <c r="JW135" s="54"/>
      <c r="JX135" s="54"/>
      <c r="JY135" s="54"/>
      <c r="JZ135" s="54"/>
      <c r="KA135" s="54"/>
      <c r="KB135" s="54"/>
      <c r="KC135" s="54"/>
      <c r="KD135" s="54"/>
      <c r="KE135" s="54"/>
      <c r="KF135" s="54"/>
      <c r="KG135" s="54"/>
      <c r="KH135" s="54"/>
      <c r="KI135" s="54"/>
      <c r="KJ135" s="54"/>
      <c r="KK135" s="54"/>
      <c r="KL135" s="54"/>
      <c r="KM135" s="54"/>
      <c r="KN135" s="54"/>
      <c r="KO135" s="54"/>
      <c r="KP135" s="54"/>
      <c r="KQ135" s="54"/>
      <c r="KR135" s="54"/>
      <c r="KS135" s="54"/>
      <c r="KT135" s="54"/>
      <c r="KU135" s="54"/>
      <c r="KV135" s="54"/>
      <c r="KW135" s="54"/>
      <c r="KX135" s="54"/>
      <c r="KY135" s="54"/>
      <c r="KZ135" s="54"/>
      <c r="LA135" s="54"/>
      <c r="LB135" s="54"/>
      <c r="LC135" s="54"/>
      <c r="LD135" s="54"/>
      <c r="LE135" s="54"/>
      <c r="LF135" s="54"/>
      <c r="LG135" s="54"/>
      <c r="LH135" s="54"/>
      <c r="LI135" s="54"/>
      <c r="LJ135" s="54"/>
      <c r="LK135" s="54"/>
      <c r="LL135" s="54"/>
      <c r="LM135" s="54"/>
      <c r="LN135" s="54"/>
      <c r="LO135" s="54"/>
      <c r="LP135" s="54"/>
      <c r="LQ135" s="54"/>
      <c r="LR135" s="54"/>
      <c r="LS135" s="54"/>
      <c r="LT135" s="54"/>
      <c r="LU135" s="54"/>
      <c r="LV135" s="54"/>
      <c r="LW135" s="54"/>
      <c r="LX135" s="54"/>
      <c r="LY135" s="54"/>
      <c r="LZ135" s="54"/>
      <c r="MA135" s="54"/>
      <c r="MB135" s="54"/>
      <c r="MC135" s="54"/>
      <c r="MD135" s="54"/>
      <c r="ME135" s="54"/>
      <c r="MF135" s="54"/>
      <c r="MG135" s="54"/>
      <c r="MH135" s="54"/>
      <c r="MI135" s="54"/>
      <c r="MJ135" s="54"/>
      <c r="MK135" s="54"/>
      <c r="ML135" s="54"/>
      <c r="MM135" s="54"/>
      <c r="MN135" s="54"/>
      <c r="MO135" s="54"/>
      <c r="MP135" s="54"/>
      <c r="MQ135" s="54"/>
      <c r="MR135" s="54"/>
      <c r="MS135" s="54"/>
      <c r="MT135" s="54"/>
      <c r="MU135" s="54"/>
      <c r="MV135" s="54"/>
      <c r="MW135" s="54"/>
      <c r="MX135" s="54"/>
      <c r="MY135" s="54"/>
      <c r="MZ135" s="54"/>
      <c r="NA135" s="54"/>
      <c r="NB135" s="54"/>
      <c r="NC135" s="54"/>
      <c r="ND135" s="54"/>
      <c r="NE135" s="54"/>
      <c r="NF135" s="54"/>
      <c r="NG135" s="54"/>
      <c r="NH135" s="54"/>
      <c r="NI135" s="54"/>
      <c r="NJ135" s="54"/>
      <c r="NK135" s="54"/>
      <c r="NL135" s="54"/>
      <c r="NM135" s="54"/>
      <c r="NN135" s="54"/>
      <c r="NO135" s="54"/>
      <c r="NP135" s="54"/>
      <c r="NQ135" s="54"/>
      <c r="NR135" s="54"/>
      <c r="NS135" s="54"/>
      <c r="NT135" s="54"/>
      <c r="NU135" s="54"/>
      <c r="NV135" s="54"/>
      <c r="NW135" s="54"/>
      <c r="NX135" s="54"/>
      <c r="NY135" s="54"/>
      <c r="NZ135" s="54"/>
      <c r="OA135" s="54"/>
      <c r="OB135" s="54"/>
      <c r="OC135" s="54"/>
      <c r="OD135" s="54"/>
      <c r="OE135" s="54"/>
      <c r="OF135" s="54"/>
      <c r="OG135" s="54"/>
      <c r="OH135" s="54"/>
      <c r="OI135" s="54"/>
      <c r="OJ135" s="54"/>
      <c r="OK135" s="54"/>
      <c r="OL135" s="54"/>
      <c r="OM135" s="54"/>
      <c r="ON135" s="54"/>
      <c r="OO135" s="54"/>
      <c r="OP135" s="54"/>
      <c r="OQ135" s="54"/>
      <c r="OR135" s="54"/>
      <c r="OS135" s="54"/>
      <c r="OT135" s="54"/>
      <c r="OU135" s="54"/>
      <c r="OV135" s="54"/>
      <c r="OW135" s="54"/>
      <c r="OX135" s="54"/>
      <c r="OY135" s="54"/>
      <c r="OZ135" s="54"/>
      <c r="PA135" s="54"/>
      <c r="PB135" s="54"/>
      <c r="PC135" s="54"/>
      <c r="PD135" s="54"/>
      <c r="PE135" s="54"/>
      <c r="PF135" s="54"/>
      <c r="PG135" s="54"/>
      <c r="PH135" s="54"/>
      <c r="PI135" s="54"/>
      <c r="PJ135" s="54"/>
      <c r="PK135" s="54"/>
      <c r="PL135" s="54"/>
      <c r="PM135" s="54"/>
      <c r="PN135" s="54"/>
      <c r="PO135" s="54"/>
      <c r="PP135" s="54"/>
      <c r="PQ135" s="54"/>
      <c r="PR135" s="54"/>
      <c r="PS135" s="54"/>
      <c r="PT135" s="54"/>
      <c r="PU135" s="54"/>
      <c r="PV135" s="54"/>
      <c r="PW135" s="54"/>
      <c r="PX135" s="54"/>
      <c r="PY135" s="54"/>
      <c r="PZ135" s="54"/>
      <c r="QA135" s="54"/>
      <c r="QB135" s="54"/>
      <c r="QC135" s="54"/>
      <c r="QD135" s="54"/>
      <c r="QE135" s="54"/>
      <c r="QF135" s="54"/>
      <c r="QG135" s="54"/>
      <c r="QH135" s="54"/>
      <c r="QI135" s="54"/>
      <c r="QJ135" s="54"/>
      <c r="QK135" s="54"/>
      <c r="QL135" s="54"/>
      <c r="QM135" s="54"/>
      <c r="QN135" s="54"/>
      <c r="QO135" s="54"/>
      <c r="QP135" s="54"/>
      <c r="QQ135" s="54"/>
      <c r="QR135" s="54"/>
      <c r="QS135" s="54"/>
      <c r="QT135" s="54"/>
      <c r="QU135" s="54"/>
      <c r="QV135" s="54"/>
      <c r="QW135" s="54"/>
      <c r="QX135" s="54"/>
      <c r="QY135" s="54"/>
      <c r="QZ135" s="54"/>
      <c r="RA135" s="54"/>
      <c r="RB135" s="54"/>
      <c r="RC135" s="54"/>
      <c r="RD135" s="54"/>
      <c r="RE135" s="54"/>
      <c r="RF135" s="54"/>
      <c r="RG135" s="54"/>
      <c r="RH135" s="54"/>
      <c r="RI135" s="54"/>
      <c r="RJ135" s="54"/>
      <c r="RK135" s="54"/>
      <c r="RL135" s="54"/>
      <c r="RM135" s="54"/>
      <c r="RN135" s="54"/>
      <c r="RO135" s="54"/>
      <c r="RP135" s="54"/>
      <c r="RQ135" s="54"/>
      <c r="RR135" s="54"/>
      <c r="RS135" s="54"/>
      <c r="RT135" s="54"/>
      <c r="RU135" s="54"/>
      <c r="RV135" s="54"/>
      <c r="RW135" s="54"/>
      <c r="RX135" s="54"/>
      <c r="RY135" s="54"/>
      <c r="RZ135" s="54"/>
      <c r="SA135" s="54"/>
      <c r="SB135" s="54"/>
      <c r="SC135" s="54"/>
      <c r="SD135" s="54"/>
      <c r="SE135" s="54"/>
      <c r="SF135" s="54"/>
      <c r="SG135" s="54"/>
      <c r="SH135" s="54"/>
      <c r="SI135" s="54"/>
      <c r="SJ135" s="54"/>
      <c r="SK135" s="54"/>
      <c r="SL135" s="54"/>
      <c r="SM135" s="54"/>
      <c r="SN135" s="54"/>
      <c r="SO135" s="54"/>
      <c r="SP135" s="54"/>
      <c r="SQ135" s="54"/>
      <c r="SR135" s="54"/>
      <c r="SS135" s="54"/>
      <c r="ST135" s="54"/>
      <c r="SU135" s="54"/>
      <c r="SV135" s="54"/>
      <c r="SW135" s="54"/>
      <c r="SX135" s="54"/>
      <c r="SY135" s="54"/>
      <c r="SZ135" s="54"/>
      <c r="TA135" s="54"/>
      <c r="TB135" s="54"/>
      <c r="TC135" s="54"/>
      <c r="TD135" s="54"/>
      <c r="TE135" s="54"/>
      <c r="TF135" s="54"/>
      <c r="TG135" s="54"/>
      <c r="TH135" s="54"/>
      <c r="TI135" s="54"/>
      <c r="TJ135" s="54"/>
      <c r="TK135" s="54"/>
      <c r="TL135" s="54"/>
      <c r="TM135" s="54"/>
      <c r="TN135" s="54"/>
      <c r="TO135" s="54"/>
      <c r="TP135" s="54"/>
      <c r="TQ135" s="54"/>
      <c r="TR135" s="54"/>
      <c r="TS135" s="54"/>
      <c r="TT135" s="54"/>
      <c r="TU135" s="54"/>
      <c r="TV135" s="54"/>
      <c r="TW135" s="54"/>
      <c r="TX135" s="54"/>
      <c r="TY135" s="54"/>
      <c r="TZ135" s="54"/>
      <c r="UA135" s="54"/>
      <c r="UB135" s="54"/>
      <c r="UC135" s="54"/>
      <c r="UD135" s="54"/>
      <c r="UE135" s="54"/>
      <c r="UF135" s="54"/>
      <c r="UG135" s="54"/>
      <c r="UH135" s="54"/>
      <c r="UI135" s="54"/>
      <c r="UJ135" s="54"/>
      <c r="UK135" s="54"/>
      <c r="UL135" s="54"/>
      <c r="UM135" s="54"/>
      <c r="UN135" s="54"/>
      <c r="UO135" s="54"/>
      <c r="UP135" s="54"/>
      <c r="UQ135" s="54"/>
      <c r="UR135" s="54"/>
      <c r="US135" s="54"/>
      <c r="UT135" s="54"/>
      <c r="UU135" s="54"/>
      <c r="UV135" s="54"/>
      <c r="UW135" s="54"/>
      <c r="UX135" s="54"/>
      <c r="UY135" s="54"/>
      <c r="UZ135" s="54"/>
      <c r="VA135" s="54"/>
      <c r="VB135" s="54"/>
      <c r="VC135" s="54"/>
      <c r="VD135" s="54"/>
      <c r="VE135" s="54"/>
      <c r="VF135" s="54"/>
      <c r="VG135" s="54"/>
      <c r="VH135" s="54"/>
      <c r="VI135" s="54"/>
      <c r="VJ135" s="54"/>
      <c r="VK135" s="54"/>
      <c r="VL135" s="54"/>
      <c r="VM135" s="54"/>
      <c r="VN135" s="54"/>
      <c r="VO135" s="54"/>
      <c r="VP135" s="54"/>
      <c r="VQ135" s="54"/>
      <c r="VR135" s="54"/>
      <c r="VS135" s="54"/>
      <c r="VT135" s="54"/>
      <c r="VU135" s="54"/>
      <c r="VV135" s="54"/>
      <c r="VW135" s="54"/>
      <c r="VX135" s="54"/>
      <c r="VY135" s="54"/>
      <c r="VZ135" s="54"/>
      <c r="WA135" s="54"/>
      <c r="WB135" s="54"/>
      <c r="WC135" s="54"/>
      <c r="WD135" s="54"/>
      <c r="WE135" s="54"/>
      <c r="WF135" s="54"/>
      <c r="WG135" s="54"/>
      <c r="WH135" s="54"/>
      <c r="WI135" s="54"/>
      <c r="WJ135" s="54"/>
      <c r="WK135" s="54"/>
      <c r="WL135" s="54"/>
      <c r="WM135" s="54"/>
      <c r="WN135" s="54"/>
      <c r="WO135" s="54"/>
      <c r="WP135" s="54"/>
      <c r="WQ135" s="54"/>
      <c r="WR135" s="54"/>
      <c r="WS135" s="54"/>
      <c r="WT135" s="54"/>
      <c r="WU135" s="54"/>
      <c r="WV135" s="54"/>
      <c r="WW135" s="54"/>
      <c r="WX135" s="54"/>
      <c r="WY135" s="54"/>
      <c r="WZ135" s="54"/>
      <c r="XA135" s="54"/>
      <c r="XB135" s="54"/>
      <c r="XC135" s="54"/>
      <c r="XD135" s="54"/>
      <c r="XE135" s="54"/>
      <c r="XF135" s="54"/>
      <c r="XG135" s="54"/>
      <c r="XH135" s="54"/>
      <c r="XI135" s="54"/>
      <c r="XJ135" s="54"/>
      <c r="XK135" s="54"/>
      <c r="XL135" s="54"/>
      <c r="XM135" s="54"/>
      <c r="XN135" s="54"/>
      <c r="XO135" s="54"/>
      <c r="XP135" s="54"/>
      <c r="XQ135" s="54"/>
      <c r="XR135" s="54"/>
      <c r="XS135" s="54"/>
      <c r="XT135" s="54"/>
      <c r="XU135" s="54"/>
      <c r="XV135" s="54"/>
      <c r="XW135" s="54"/>
      <c r="XX135" s="54"/>
      <c r="XY135" s="54"/>
      <c r="XZ135" s="54"/>
      <c r="YA135" s="54"/>
      <c r="YB135" s="54"/>
      <c r="YC135" s="54"/>
      <c r="YD135" s="54"/>
      <c r="YE135" s="54"/>
      <c r="YF135" s="54"/>
      <c r="YG135" s="54"/>
      <c r="YH135" s="54"/>
      <c r="YI135" s="54"/>
      <c r="YJ135" s="54"/>
      <c r="YK135" s="54"/>
      <c r="YL135" s="54"/>
      <c r="YM135" s="54"/>
      <c r="YN135" s="54"/>
      <c r="YO135" s="54"/>
      <c r="YP135" s="54"/>
      <c r="YQ135" s="54"/>
      <c r="YR135" s="54"/>
      <c r="YS135" s="54"/>
      <c r="YT135" s="54"/>
      <c r="YU135" s="54"/>
      <c r="YV135" s="54"/>
      <c r="YW135" s="54"/>
      <c r="YX135" s="54"/>
      <c r="YY135" s="54"/>
      <c r="YZ135" s="54"/>
      <c r="ZA135" s="54"/>
      <c r="ZB135" s="54"/>
      <c r="ZC135" s="54"/>
      <c r="ZD135" s="54"/>
      <c r="ZE135" s="54"/>
      <c r="ZF135" s="54"/>
      <c r="ZG135" s="54"/>
      <c r="ZH135" s="54"/>
      <c r="ZI135" s="54"/>
      <c r="ZJ135" s="54"/>
      <c r="ZK135" s="54"/>
      <c r="ZL135" s="54"/>
      <c r="ZM135" s="54"/>
      <c r="ZN135" s="54"/>
      <c r="ZO135" s="54"/>
      <c r="ZP135" s="54"/>
      <c r="ZQ135" s="54"/>
      <c r="ZR135" s="54"/>
      <c r="ZS135" s="54"/>
      <c r="ZT135" s="54"/>
      <c r="ZU135" s="54"/>
      <c r="ZV135" s="54"/>
      <c r="ZW135" s="54"/>
      <c r="ZX135" s="54"/>
      <c r="ZY135" s="54"/>
      <c r="ZZ135" s="54"/>
      <c r="AAA135" s="54"/>
      <c r="AAB135" s="54"/>
      <c r="AAC135" s="54"/>
      <c r="AAD135" s="54"/>
      <c r="AAE135" s="54"/>
      <c r="AAF135" s="54"/>
      <c r="AAG135" s="54"/>
      <c r="AAH135" s="54"/>
      <c r="AAI135" s="54"/>
      <c r="AAJ135" s="54"/>
      <c r="AAK135" s="54"/>
      <c r="AAL135" s="54"/>
      <c r="AAM135" s="54"/>
      <c r="AAN135" s="54"/>
      <c r="AAO135" s="54"/>
      <c r="AAP135" s="54"/>
      <c r="AAQ135" s="54"/>
      <c r="AAR135" s="54"/>
      <c r="AAS135" s="54"/>
      <c r="AAT135" s="54"/>
    </row>
    <row r="136" spans="1:722" s="55" customFormat="1" x14ac:dyDescent="0.2">
      <c r="A136" s="55">
        <v>87.988826816</v>
      </c>
      <c r="B136" s="55">
        <v>2.7921619999999999E-3</v>
      </c>
      <c r="C136" s="55">
        <v>1.4135899999999999E-3</v>
      </c>
      <c r="D136" s="55">
        <v>6.3629630000000001E-3</v>
      </c>
      <c r="E136" s="55">
        <v>3.3607379999999998E-3</v>
      </c>
      <c r="F136" s="55">
        <v>7.6516839999999997E-3</v>
      </c>
      <c r="G136" s="55">
        <v>2.4876350000000002E-3</v>
      </c>
      <c r="H136" s="55">
        <v>1.322915E-2</v>
      </c>
      <c r="I136" s="55">
        <v>3.0228809999999998E-3</v>
      </c>
      <c r="J136" s="55">
        <v>4.1516349999999999E-3</v>
      </c>
      <c r="K136" s="55">
        <v>3.9396659999999997E-3</v>
      </c>
      <c r="L136" s="55">
        <v>1.9018469999999999E-3</v>
      </c>
      <c r="M136" s="55">
        <v>1.0900269999999999E-3</v>
      </c>
      <c r="N136" s="55">
        <v>2.7239120000000002E-3</v>
      </c>
      <c r="O136" s="55">
        <v>3.523862E-3</v>
      </c>
      <c r="P136" s="55">
        <v>1.0242000000000001E-3</v>
      </c>
      <c r="Q136" s="55">
        <v>2.7124190000000002E-3</v>
      </c>
      <c r="R136" s="55">
        <v>6.5085309999999997E-3</v>
      </c>
      <c r="S136" s="55">
        <v>2.0231609999999999E-3</v>
      </c>
      <c r="T136" s="55">
        <v>1.1766464000000001E-2</v>
      </c>
      <c r="U136" s="55">
        <v>8.5528300000000008E-3</v>
      </c>
      <c r="V136" s="55">
        <v>9.1219600000000001E-3</v>
      </c>
      <c r="W136" s="55">
        <v>3.5997220000000001E-3</v>
      </c>
      <c r="X136" s="55">
        <v>5.580448E-3</v>
      </c>
      <c r="Y136" s="55">
        <v>7.9352239999999994E-3</v>
      </c>
      <c r="Z136" s="55">
        <v>9.5860249999999998E-3</v>
      </c>
      <c r="AA136" s="55">
        <v>4.3016549999999997E-3</v>
      </c>
      <c r="AB136" s="55">
        <v>3.9870720000000004E-3</v>
      </c>
      <c r="AC136" s="55">
        <v>8.2090240000000005E-3</v>
      </c>
      <c r="AD136" s="55">
        <v>1.7799650000000001E-3</v>
      </c>
      <c r="AE136" s="55">
        <v>5.9683890000000002E-3</v>
      </c>
      <c r="AF136" s="55">
        <v>5.2577539999999999E-3</v>
      </c>
      <c r="AG136" s="55">
        <v>9.5572799999999998E-4</v>
      </c>
      <c r="AH136" s="55">
        <v>9.9098599999999991E-4</v>
      </c>
      <c r="AI136" s="55">
        <v>4.3312460000000004E-3</v>
      </c>
      <c r="AJ136" s="55">
        <v>2.022715E-3</v>
      </c>
      <c r="AK136" s="55">
        <v>1.6546410000000001E-3</v>
      </c>
      <c r="AL136" s="55">
        <v>1.708806E-3</v>
      </c>
      <c r="AM136" s="55">
        <v>2.5399550999999999E-2</v>
      </c>
      <c r="AN136" s="55">
        <v>1.4035390000000001E-3</v>
      </c>
      <c r="AO136" s="55">
        <v>4.0956129999999997E-3</v>
      </c>
      <c r="AP136" s="55">
        <v>1.2105880000000001E-3</v>
      </c>
      <c r="AQ136" s="55">
        <v>3.8256060000000001E-3</v>
      </c>
      <c r="AR136" s="55">
        <v>4.6468680000000002E-3</v>
      </c>
      <c r="AS136" s="55">
        <v>4.1265360000000001E-3</v>
      </c>
      <c r="AT136" s="55">
        <v>4.4770060000000004E-3</v>
      </c>
      <c r="AU136" s="55">
        <v>5.5582299999999999E-3</v>
      </c>
      <c r="AV136" s="55">
        <v>5.2101020000000003E-3</v>
      </c>
      <c r="AW136" s="55">
        <v>4.9651720000000003E-3</v>
      </c>
      <c r="AX136" s="55">
        <v>3.9401039999999998E-3</v>
      </c>
      <c r="AY136" s="55">
        <v>4.4509450000000004E-3</v>
      </c>
      <c r="AZ136" s="55">
        <v>3.7228740000000001E-3</v>
      </c>
      <c r="BA136" s="55">
        <v>6.3399629999999997E-3</v>
      </c>
      <c r="BB136" s="55">
        <v>5.9923499999999996E-3</v>
      </c>
      <c r="BC136" s="55">
        <v>6.1818840000000003E-3</v>
      </c>
      <c r="BD136" s="55">
        <v>8.6655489999999998E-3</v>
      </c>
      <c r="BE136" s="55">
        <v>4.844592E-3</v>
      </c>
      <c r="BF136" s="55">
        <v>1.1686929999999999E-3</v>
      </c>
      <c r="BG136" s="55">
        <v>6.2756590000000003E-3</v>
      </c>
      <c r="BH136" s="55">
        <v>2.4251229999999999E-3</v>
      </c>
      <c r="BI136" s="55">
        <v>7.0434759999999999E-3</v>
      </c>
      <c r="BJ136" s="55">
        <v>8.4626990000000006E-3</v>
      </c>
      <c r="BK136" s="55">
        <v>6.5963219999999999E-3</v>
      </c>
      <c r="BL136" s="55">
        <v>8.1468879999999997E-3</v>
      </c>
      <c r="BM136" s="55">
        <v>8.4921140000000003E-3</v>
      </c>
      <c r="BN136" s="55">
        <v>5.6166050000000002E-3</v>
      </c>
      <c r="BO136" s="55">
        <v>2.2610709999999999E-3</v>
      </c>
      <c r="BP136" s="55">
        <v>3.5231910000000002E-3</v>
      </c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54"/>
      <c r="HV136" s="54"/>
      <c r="HW136" s="54"/>
      <c r="HX136" s="54"/>
      <c r="HY136" s="54"/>
      <c r="HZ136" s="54"/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/>
      <c r="IS136" s="54"/>
      <c r="IT136" s="54"/>
      <c r="IU136" s="54"/>
      <c r="IV136" s="54"/>
      <c r="IW136" s="54"/>
      <c r="IX136" s="54"/>
      <c r="IY136" s="54"/>
      <c r="IZ136" s="54"/>
      <c r="JA136" s="54"/>
      <c r="JB136" s="54"/>
      <c r="JC136" s="54"/>
      <c r="JD136" s="54"/>
      <c r="JE136" s="54"/>
      <c r="JF136" s="54"/>
      <c r="JG136" s="54"/>
      <c r="JH136" s="54"/>
      <c r="JI136" s="54"/>
      <c r="JJ136" s="54"/>
      <c r="JK136" s="54"/>
      <c r="JL136" s="54"/>
      <c r="JM136" s="54"/>
      <c r="JN136" s="54"/>
      <c r="JO136" s="54"/>
      <c r="JP136" s="54"/>
      <c r="JQ136" s="54"/>
      <c r="JR136" s="54"/>
      <c r="JS136" s="54"/>
      <c r="JT136" s="54"/>
      <c r="JU136" s="54"/>
      <c r="JV136" s="54"/>
      <c r="JW136" s="54"/>
      <c r="JX136" s="54"/>
      <c r="JY136" s="54"/>
      <c r="JZ136" s="54"/>
      <c r="KA136" s="54"/>
      <c r="KB136" s="54"/>
      <c r="KC136" s="54"/>
      <c r="KD136" s="54"/>
      <c r="KE136" s="54"/>
      <c r="KF136" s="54"/>
      <c r="KG136" s="54"/>
      <c r="KH136" s="54"/>
      <c r="KI136" s="54"/>
      <c r="KJ136" s="54"/>
      <c r="KK136" s="54"/>
      <c r="KL136" s="54"/>
      <c r="KM136" s="54"/>
      <c r="KN136" s="54"/>
      <c r="KO136" s="54"/>
      <c r="KP136" s="54"/>
      <c r="KQ136" s="54"/>
      <c r="KR136" s="54"/>
      <c r="KS136" s="54"/>
      <c r="KT136" s="54"/>
      <c r="KU136" s="54"/>
      <c r="KV136" s="54"/>
      <c r="KW136" s="54"/>
      <c r="KX136" s="54"/>
      <c r="KY136" s="54"/>
      <c r="KZ136" s="54"/>
      <c r="LA136" s="54"/>
      <c r="LB136" s="54"/>
      <c r="LC136" s="54"/>
      <c r="LD136" s="54"/>
      <c r="LE136" s="54"/>
      <c r="LF136" s="54"/>
      <c r="LG136" s="54"/>
      <c r="LH136" s="54"/>
      <c r="LI136" s="54"/>
      <c r="LJ136" s="54"/>
      <c r="LK136" s="54"/>
      <c r="LL136" s="54"/>
      <c r="LM136" s="54"/>
      <c r="LN136" s="54"/>
      <c r="LO136" s="54"/>
      <c r="LP136" s="54"/>
      <c r="LQ136" s="54"/>
      <c r="LR136" s="54"/>
      <c r="LS136" s="54"/>
      <c r="LT136" s="54"/>
      <c r="LU136" s="54"/>
      <c r="LV136" s="54"/>
      <c r="LW136" s="54"/>
      <c r="LX136" s="54"/>
      <c r="LY136" s="54"/>
      <c r="LZ136" s="54"/>
      <c r="MA136" s="54"/>
      <c r="MB136" s="54"/>
      <c r="MC136" s="54"/>
      <c r="MD136" s="54"/>
      <c r="ME136" s="54"/>
      <c r="MF136" s="54"/>
      <c r="MG136" s="54"/>
      <c r="MH136" s="54"/>
      <c r="MI136" s="54"/>
      <c r="MJ136" s="54"/>
      <c r="MK136" s="54"/>
      <c r="ML136" s="54"/>
      <c r="MM136" s="54"/>
      <c r="MN136" s="54"/>
      <c r="MO136" s="54"/>
      <c r="MP136" s="54"/>
      <c r="MQ136" s="54"/>
      <c r="MR136" s="54"/>
      <c r="MS136" s="54"/>
      <c r="MT136" s="54"/>
      <c r="MU136" s="54"/>
      <c r="MV136" s="54"/>
      <c r="MW136" s="54"/>
      <c r="MX136" s="54"/>
      <c r="MY136" s="54"/>
      <c r="MZ136" s="54"/>
      <c r="NA136" s="54"/>
      <c r="NB136" s="54"/>
      <c r="NC136" s="54"/>
      <c r="ND136" s="54"/>
      <c r="NE136" s="54"/>
      <c r="NF136" s="54"/>
      <c r="NG136" s="54"/>
      <c r="NH136" s="54"/>
      <c r="NI136" s="54"/>
      <c r="NJ136" s="54"/>
      <c r="NK136" s="54"/>
      <c r="NL136" s="54"/>
      <c r="NM136" s="54"/>
      <c r="NN136" s="54"/>
      <c r="NO136" s="54"/>
      <c r="NP136" s="54"/>
      <c r="NQ136" s="54"/>
      <c r="NR136" s="54"/>
      <c r="NS136" s="54"/>
      <c r="NT136" s="54"/>
      <c r="NU136" s="54"/>
      <c r="NV136" s="54"/>
      <c r="NW136" s="54"/>
      <c r="NX136" s="54"/>
      <c r="NY136" s="54"/>
      <c r="NZ136" s="54"/>
      <c r="OA136" s="54"/>
      <c r="OB136" s="54"/>
      <c r="OC136" s="54"/>
      <c r="OD136" s="54"/>
      <c r="OE136" s="54"/>
      <c r="OF136" s="54"/>
      <c r="OG136" s="54"/>
      <c r="OH136" s="54"/>
      <c r="OI136" s="54"/>
      <c r="OJ136" s="54"/>
      <c r="OK136" s="54"/>
      <c r="OL136" s="54"/>
      <c r="OM136" s="54"/>
      <c r="ON136" s="54"/>
      <c r="OO136" s="54"/>
      <c r="OP136" s="54"/>
      <c r="OQ136" s="54"/>
      <c r="OR136" s="54"/>
      <c r="OS136" s="54"/>
      <c r="OT136" s="54"/>
      <c r="OU136" s="54"/>
      <c r="OV136" s="54"/>
      <c r="OW136" s="54"/>
      <c r="OX136" s="54"/>
      <c r="OY136" s="54"/>
      <c r="OZ136" s="54"/>
      <c r="PA136" s="54"/>
      <c r="PB136" s="54"/>
      <c r="PC136" s="54"/>
      <c r="PD136" s="54"/>
      <c r="PE136" s="54"/>
      <c r="PF136" s="54"/>
      <c r="PG136" s="54"/>
      <c r="PH136" s="54"/>
      <c r="PI136" s="54"/>
      <c r="PJ136" s="54"/>
      <c r="PK136" s="54"/>
      <c r="PL136" s="54"/>
      <c r="PM136" s="54"/>
      <c r="PN136" s="54"/>
      <c r="PO136" s="54"/>
      <c r="PP136" s="54"/>
      <c r="PQ136" s="54"/>
      <c r="PR136" s="54"/>
      <c r="PS136" s="54"/>
      <c r="PT136" s="54"/>
      <c r="PU136" s="54"/>
      <c r="PV136" s="54"/>
      <c r="PW136" s="54"/>
      <c r="PX136" s="54"/>
      <c r="PY136" s="54"/>
      <c r="PZ136" s="54"/>
      <c r="QA136" s="54"/>
      <c r="QB136" s="54"/>
      <c r="QC136" s="54"/>
      <c r="QD136" s="54"/>
      <c r="QE136" s="54"/>
      <c r="QF136" s="54"/>
      <c r="QG136" s="54"/>
      <c r="QH136" s="54"/>
      <c r="QI136" s="54"/>
      <c r="QJ136" s="54"/>
      <c r="QK136" s="54"/>
      <c r="QL136" s="54"/>
      <c r="QM136" s="54"/>
      <c r="QN136" s="54"/>
      <c r="QO136" s="54"/>
      <c r="QP136" s="54"/>
      <c r="QQ136" s="54"/>
      <c r="QR136" s="54"/>
      <c r="QS136" s="54"/>
      <c r="QT136" s="54"/>
      <c r="QU136" s="54"/>
      <c r="QV136" s="54"/>
      <c r="QW136" s="54"/>
      <c r="QX136" s="54"/>
      <c r="QY136" s="54"/>
      <c r="QZ136" s="54"/>
      <c r="RA136" s="54"/>
      <c r="RB136" s="54"/>
      <c r="RC136" s="54"/>
      <c r="RD136" s="54"/>
      <c r="RE136" s="54"/>
      <c r="RF136" s="54"/>
      <c r="RG136" s="54"/>
      <c r="RH136" s="54"/>
      <c r="RI136" s="54"/>
      <c r="RJ136" s="54"/>
      <c r="RK136" s="54"/>
      <c r="RL136" s="54"/>
      <c r="RM136" s="54"/>
      <c r="RN136" s="54"/>
      <c r="RO136" s="54"/>
      <c r="RP136" s="54"/>
      <c r="RQ136" s="54"/>
      <c r="RR136" s="54"/>
      <c r="RS136" s="54"/>
      <c r="RT136" s="54"/>
      <c r="RU136" s="54"/>
      <c r="RV136" s="54"/>
      <c r="RW136" s="54"/>
      <c r="RX136" s="54"/>
      <c r="RY136" s="54"/>
      <c r="RZ136" s="54"/>
      <c r="SA136" s="54"/>
      <c r="SB136" s="54"/>
      <c r="SC136" s="54"/>
      <c r="SD136" s="54"/>
      <c r="SE136" s="54"/>
      <c r="SF136" s="54"/>
      <c r="SG136" s="54"/>
      <c r="SH136" s="54"/>
      <c r="SI136" s="54"/>
      <c r="SJ136" s="54"/>
      <c r="SK136" s="54"/>
      <c r="SL136" s="54"/>
      <c r="SM136" s="54"/>
      <c r="SN136" s="54"/>
      <c r="SO136" s="54"/>
      <c r="SP136" s="54"/>
      <c r="SQ136" s="54"/>
      <c r="SR136" s="54"/>
      <c r="SS136" s="54"/>
      <c r="ST136" s="54"/>
      <c r="SU136" s="54"/>
      <c r="SV136" s="54"/>
      <c r="SW136" s="54"/>
      <c r="SX136" s="54"/>
      <c r="SY136" s="54"/>
      <c r="SZ136" s="54"/>
      <c r="TA136" s="54"/>
      <c r="TB136" s="54"/>
      <c r="TC136" s="54"/>
      <c r="TD136" s="54"/>
      <c r="TE136" s="54"/>
      <c r="TF136" s="54"/>
      <c r="TG136" s="54"/>
      <c r="TH136" s="54"/>
      <c r="TI136" s="54"/>
      <c r="TJ136" s="54"/>
      <c r="TK136" s="54"/>
      <c r="TL136" s="54"/>
      <c r="TM136" s="54"/>
      <c r="TN136" s="54"/>
      <c r="TO136" s="54"/>
      <c r="TP136" s="54"/>
      <c r="TQ136" s="54"/>
      <c r="TR136" s="54"/>
      <c r="TS136" s="54"/>
      <c r="TT136" s="54"/>
      <c r="TU136" s="54"/>
      <c r="TV136" s="54"/>
      <c r="TW136" s="54"/>
      <c r="TX136" s="54"/>
      <c r="TY136" s="54"/>
      <c r="TZ136" s="54"/>
      <c r="UA136" s="54"/>
      <c r="UB136" s="54"/>
      <c r="UC136" s="54"/>
      <c r="UD136" s="54"/>
      <c r="UE136" s="54"/>
      <c r="UF136" s="54"/>
      <c r="UG136" s="54"/>
      <c r="UH136" s="54"/>
      <c r="UI136" s="54"/>
      <c r="UJ136" s="54"/>
      <c r="UK136" s="54"/>
      <c r="UL136" s="54"/>
      <c r="UM136" s="54"/>
      <c r="UN136" s="54"/>
      <c r="UO136" s="54"/>
      <c r="UP136" s="54"/>
      <c r="UQ136" s="54"/>
      <c r="UR136" s="54"/>
      <c r="US136" s="54"/>
      <c r="UT136" s="54"/>
      <c r="UU136" s="54"/>
      <c r="UV136" s="54"/>
      <c r="UW136" s="54"/>
      <c r="UX136" s="54"/>
      <c r="UY136" s="54"/>
      <c r="UZ136" s="54"/>
      <c r="VA136" s="54"/>
      <c r="VB136" s="54"/>
      <c r="VC136" s="54"/>
      <c r="VD136" s="54"/>
      <c r="VE136" s="54"/>
      <c r="VF136" s="54"/>
      <c r="VG136" s="54"/>
      <c r="VH136" s="54"/>
      <c r="VI136" s="54"/>
      <c r="VJ136" s="54"/>
      <c r="VK136" s="54"/>
      <c r="VL136" s="54"/>
      <c r="VM136" s="54"/>
      <c r="VN136" s="54"/>
      <c r="VO136" s="54"/>
      <c r="VP136" s="54"/>
      <c r="VQ136" s="54"/>
      <c r="VR136" s="54"/>
      <c r="VS136" s="54"/>
      <c r="VT136" s="54"/>
      <c r="VU136" s="54"/>
      <c r="VV136" s="54"/>
      <c r="VW136" s="54"/>
      <c r="VX136" s="54"/>
      <c r="VY136" s="54"/>
      <c r="VZ136" s="54"/>
      <c r="WA136" s="54"/>
      <c r="WB136" s="54"/>
      <c r="WC136" s="54"/>
      <c r="WD136" s="54"/>
      <c r="WE136" s="54"/>
      <c r="WF136" s="54"/>
      <c r="WG136" s="54"/>
      <c r="WH136" s="54"/>
      <c r="WI136" s="54"/>
      <c r="WJ136" s="54"/>
      <c r="WK136" s="54"/>
      <c r="WL136" s="54"/>
      <c r="WM136" s="54"/>
      <c r="WN136" s="54"/>
      <c r="WO136" s="54"/>
      <c r="WP136" s="54"/>
      <c r="WQ136" s="54"/>
      <c r="WR136" s="54"/>
      <c r="WS136" s="54"/>
      <c r="WT136" s="54"/>
      <c r="WU136" s="54"/>
      <c r="WV136" s="54"/>
      <c r="WW136" s="54"/>
      <c r="WX136" s="54"/>
      <c r="WY136" s="54"/>
      <c r="WZ136" s="54"/>
      <c r="XA136" s="54"/>
      <c r="XB136" s="54"/>
      <c r="XC136" s="54"/>
      <c r="XD136" s="54"/>
      <c r="XE136" s="54"/>
      <c r="XF136" s="54"/>
      <c r="XG136" s="54"/>
      <c r="XH136" s="54"/>
      <c r="XI136" s="54"/>
      <c r="XJ136" s="54"/>
      <c r="XK136" s="54"/>
      <c r="XL136" s="54"/>
      <c r="XM136" s="54"/>
      <c r="XN136" s="54"/>
      <c r="XO136" s="54"/>
      <c r="XP136" s="54"/>
      <c r="XQ136" s="54"/>
      <c r="XR136" s="54"/>
      <c r="XS136" s="54"/>
      <c r="XT136" s="54"/>
      <c r="XU136" s="54"/>
      <c r="XV136" s="54"/>
      <c r="XW136" s="54"/>
      <c r="XX136" s="54"/>
      <c r="XY136" s="54"/>
      <c r="XZ136" s="54"/>
      <c r="YA136" s="54"/>
      <c r="YB136" s="54"/>
      <c r="YC136" s="54"/>
      <c r="YD136" s="54"/>
      <c r="YE136" s="54"/>
      <c r="YF136" s="54"/>
      <c r="YG136" s="54"/>
      <c r="YH136" s="54"/>
      <c r="YI136" s="54"/>
      <c r="YJ136" s="54"/>
      <c r="YK136" s="54"/>
      <c r="YL136" s="54"/>
      <c r="YM136" s="54"/>
      <c r="YN136" s="54"/>
      <c r="YO136" s="54"/>
      <c r="YP136" s="54"/>
      <c r="YQ136" s="54"/>
      <c r="YR136" s="54"/>
      <c r="YS136" s="54"/>
      <c r="YT136" s="54"/>
      <c r="YU136" s="54"/>
      <c r="YV136" s="54"/>
      <c r="YW136" s="54"/>
      <c r="YX136" s="54"/>
      <c r="YY136" s="54"/>
      <c r="YZ136" s="54"/>
      <c r="ZA136" s="54"/>
      <c r="ZB136" s="54"/>
      <c r="ZC136" s="54"/>
      <c r="ZD136" s="54"/>
      <c r="ZE136" s="54"/>
      <c r="ZF136" s="54"/>
      <c r="ZG136" s="54"/>
      <c r="ZH136" s="54"/>
      <c r="ZI136" s="54"/>
      <c r="ZJ136" s="54"/>
      <c r="ZK136" s="54"/>
      <c r="ZL136" s="54"/>
      <c r="ZM136" s="54"/>
      <c r="ZN136" s="54"/>
      <c r="ZO136" s="54"/>
      <c r="ZP136" s="54"/>
      <c r="ZQ136" s="54"/>
      <c r="ZR136" s="54"/>
      <c r="ZS136" s="54"/>
      <c r="ZT136" s="54"/>
      <c r="ZU136" s="54"/>
      <c r="ZV136" s="54"/>
      <c r="ZW136" s="54"/>
      <c r="ZX136" s="54"/>
      <c r="ZY136" s="54"/>
      <c r="ZZ136" s="54"/>
      <c r="AAA136" s="54"/>
      <c r="AAB136" s="54"/>
      <c r="AAC136" s="54"/>
      <c r="AAD136" s="54"/>
      <c r="AAE136" s="54"/>
      <c r="AAF136" s="54"/>
      <c r="AAG136" s="54"/>
      <c r="AAH136" s="54"/>
      <c r="AAI136" s="54"/>
      <c r="AAJ136" s="54"/>
      <c r="AAK136" s="54"/>
      <c r="AAL136" s="54"/>
      <c r="AAM136" s="54"/>
      <c r="AAN136" s="54"/>
      <c r="AAO136" s="54"/>
      <c r="AAP136" s="54"/>
      <c r="AAQ136" s="54"/>
      <c r="AAR136" s="54"/>
      <c r="AAS136" s="54"/>
      <c r="AAT136" s="54"/>
    </row>
    <row r="137" spans="1:722" s="55" customFormat="1" x14ac:dyDescent="0.2">
      <c r="A137" s="55">
        <v>88.994413408</v>
      </c>
      <c r="B137" s="55">
        <v>2.5270829999999998E-3</v>
      </c>
      <c r="C137" s="55">
        <v>1.298778E-3</v>
      </c>
      <c r="D137" s="55">
        <v>5.5177619999999998E-3</v>
      </c>
      <c r="E137" s="55">
        <v>3.5877000000000001E-3</v>
      </c>
      <c r="F137" s="55">
        <v>6.8454950000000001E-3</v>
      </c>
      <c r="G137" s="55">
        <v>2.3154170000000002E-3</v>
      </c>
      <c r="H137" s="55">
        <v>5.7964150000000001E-3</v>
      </c>
      <c r="I137" s="55">
        <v>2.9081490000000001E-3</v>
      </c>
      <c r="J137" s="55">
        <v>2.2154470000000002E-3</v>
      </c>
      <c r="K137" s="55">
        <v>1.5288159999999999E-3</v>
      </c>
      <c r="L137" s="55">
        <v>1.9197870000000001E-3</v>
      </c>
      <c r="M137" s="55">
        <v>5.5405000000000005E-4</v>
      </c>
      <c r="N137" s="55">
        <v>9.0152199999999998E-4</v>
      </c>
      <c r="O137" s="55">
        <v>3.475438E-3</v>
      </c>
      <c r="P137" s="55">
        <v>1.175541E-3</v>
      </c>
      <c r="Q137" s="55">
        <v>2.8927419999999998E-3</v>
      </c>
      <c r="R137" s="55">
        <v>6.4947889999999999E-3</v>
      </c>
      <c r="S137" s="55">
        <v>1.946901E-3</v>
      </c>
      <c r="T137" s="55">
        <v>1.1507774E-2</v>
      </c>
      <c r="U137" s="55">
        <v>8.6882790000000001E-3</v>
      </c>
      <c r="V137" s="55">
        <v>9.2170519999999999E-3</v>
      </c>
      <c r="W137" s="55">
        <v>3.7517570000000001E-3</v>
      </c>
      <c r="X137" s="55">
        <v>4.8248550000000003E-3</v>
      </c>
      <c r="Y137" s="55">
        <v>7.5116760000000001E-3</v>
      </c>
      <c r="Z137" s="55">
        <v>7.5510910000000002E-3</v>
      </c>
      <c r="AA137" s="55">
        <v>3.599882E-3</v>
      </c>
      <c r="AB137" s="55">
        <v>3.5778160000000002E-3</v>
      </c>
      <c r="AC137" s="55">
        <v>9.2480529999999991E-3</v>
      </c>
      <c r="AD137" s="55">
        <v>1.6868969999999999E-3</v>
      </c>
      <c r="AE137" s="55">
        <v>5.1884920000000003E-3</v>
      </c>
      <c r="AF137" s="55">
        <v>3.8345839999999998E-3</v>
      </c>
      <c r="AG137" s="55">
        <v>4.2880700000000002E-4</v>
      </c>
      <c r="AH137" s="55">
        <v>9.6823199999999997E-4</v>
      </c>
      <c r="AI137" s="55">
        <v>4.2384529999999997E-3</v>
      </c>
      <c r="AJ137" s="55">
        <v>1.761206E-3</v>
      </c>
      <c r="AK137" s="55">
        <v>1.371333E-3</v>
      </c>
      <c r="AL137" s="55">
        <v>6.7088499999999997E-4</v>
      </c>
      <c r="AM137" s="55">
        <v>1.2402718E-2</v>
      </c>
      <c r="AN137" s="55">
        <v>1.499815E-3</v>
      </c>
      <c r="AO137" s="55">
        <v>3.9790629999999997E-3</v>
      </c>
      <c r="AP137" s="55">
        <v>4.7300499999999997E-4</v>
      </c>
      <c r="AQ137" s="55">
        <v>3.5008980000000001E-3</v>
      </c>
      <c r="AR137" s="55">
        <v>4.3524669999999996E-3</v>
      </c>
      <c r="AS137" s="55">
        <v>3.5037419999999998E-3</v>
      </c>
      <c r="AT137" s="55">
        <v>4.4149560000000003E-3</v>
      </c>
      <c r="AU137" s="55">
        <v>5.1059060000000003E-3</v>
      </c>
      <c r="AV137" s="55">
        <v>4.7615019999999999E-3</v>
      </c>
      <c r="AW137" s="55">
        <v>4.8482309999999997E-3</v>
      </c>
      <c r="AX137" s="55">
        <v>3.937365E-3</v>
      </c>
      <c r="AY137" s="55">
        <v>4.1513710000000001E-3</v>
      </c>
      <c r="AZ137" s="55">
        <v>3.2299630000000002E-3</v>
      </c>
      <c r="BA137" s="55">
        <v>6.1578070000000004E-3</v>
      </c>
      <c r="BB137" s="55">
        <v>5.9116170000000001E-3</v>
      </c>
      <c r="BC137" s="55">
        <v>5.6805199999999997E-3</v>
      </c>
      <c r="BD137" s="55">
        <v>9.1805740000000004E-3</v>
      </c>
      <c r="BE137" s="55">
        <v>4.6805079999999999E-3</v>
      </c>
      <c r="BF137" s="55">
        <v>4.65067E-4</v>
      </c>
      <c r="BG137" s="55">
        <v>5.5727429999999998E-3</v>
      </c>
      <c r="BH137" s="55">
        <v>2.3237850000000001E-3</v>
      </c>
      <c r="BI137" s="55">
        <v>5.7847089999999999E-3</v>
      </c>
      <c r="BJ137" s="55">
        <v>7.7976670000000003E-3</v>
      </c>
      <c r="BK137" s="55">
        <v>5.7088149999999999E-3</v>
      </c>
      <c r="BL137" s="55">
        <v>8.5453500000000002E-3</v>
      </c>
      <c r="BM137" s="55">
        <v>8.5558260000000008E-3</v>
      </c>
      <c r="BN137" s="55">
        <v>5.701935E-3</v>
      </c>
      <c r="BO137" s="55">
        <v>2.227007E-3</v>
      </c>
      <c r="BP137" s="55">
        <v>3.3518739999999999E-3</v>
      </c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  <c r="HU137" s="54"/>
      <c r="HV137" s="54"/>
      <c r="HW137" s="54"/>
      <c r="HX137" s="54"/>
      <c r="HY137" s="54"/>
      <c r="HZ137" s="54"/>
      <c r="IA137" s="54"/>
      <c r="IB137" s="54"/>
      <c r="IC137" s="54"/>
      <c r="ID137" s="54"/>
      <c r="IE137" s="54"/>
      <c r="IF137" s="54"/>
      <c r="IG137" s="54"/>
      <c r="IH137" s="54"/>
      <c r="II137" s="54"/>
      <c r="IJ137" s="54"/>
      <c r="IK137" s="54"/>
      <c r="IL137" s="54"/>
      <c r="IM137" s="54"/>
      <c r="IN137" s="54"/>
      <c r="IO137" s="54"/>
      <c r="IP137" s="54"/>
      <c r="IQ137" s="54"/>
      <c r="IR137" s="54"/>
      <c r="IS137" s="54"/>
      <c r="IT137" s="54"/>
      <c r="IU137" s="54"/>
      <c r="IV137" s="54"/>
      <c r="IW137" s="54"/>
      <c r="IX137" s="54"/>
      <c r="IY137" s="54"/>
      <c r="IZ137" s="54"/>
      <c r="JA137" s="54"/>
      <c r="JB137" s="54"/>
      <c r="JC137" s="54"/>
      <c r="JD137" s="54"/>
      <c r="JE137" s="54"/>
      <c r="JF137" s="54"/>
      <c r="JG137" s="54"/>
      <c r="JH137" s="54"/>
      <c r="JI137" s="54"/>
      <c r="JJ137" s="54"/>
      <c r="JK137" s="54"/>
      <c r="JL137" s="54"/>
      <c r="JM137" s="54"/>
      <c r="JN137" s="54"/>
      <c r="JO137" s="54"/>
      <c r="JP137" s="54"/>
      <c r="JQ137" s="54"/>
      <c r="JR137" s="54"/>
      <c r="JS137" s="54"/>
      <c r="JT137" s="54"/>
      <c r="JU137" s="54"/>
      <c r="JV137" s="54"/>
      <c r="JW137" s="54"/>
      <c r="JX137" s="54"/>
      <c r="JY137" s="54"/>
      <c r="JZ137" s="54"/>
      <c r="KA137" s="54"/>
      <c r="KB137" s="54"/>
      <c r="KC137" s="54"/>
      <c r="KD137" s="54"/>
      <c r="KE137" s="54"/>
      <c r="KF137" s="54"/>
      <c r="KG137" s="54"/>
      <c r="KH137" s="54"/>
      <c r="KI137" s="54"/>
      <c r="KJ137" s="54"/>
      <c r="KK137" s="54"/>
      <c r="KL137" s="54"/>
      <c r="KM137" s="54"/>
      <c r="KN137" s="54"/>
      <c r="KO137" s="54"/>
      <c r="KP137" s="54"/>
      <c r="KQ137" s="54"/>
      <c r="KR137" s="54"/>
      <c r="KS137" s="54"/>
      <c r="KT137" s="54"/>
      <c r="KU137" s="54"/>
      <c r="KV137" s="54"/>
      <c r="KW137" s="54"/>
      <c r="KX137" s="54"/>
      <c r="KY137" s="54"/>
      <c r="KZ137" s="54"/>
      <c r="LA137" s="54"/>
      <c r="LB137" s="54"/>
      <c r="LC137" s="54"/>
      <c r="LD137" s="54"/>
      <c r="LE137" s="54"/>
      <c r="LF137" s="54"/>
      <c r="LG137" s="54"/>
      <c r="LH137" s="54"/>
      <c r="LI137" s="54"/>
      <c r="LJ137" s="54"/>
      <c r="LK137" s="54"/>
      <c r="LL137" s="54"/>
      <c r="LM137" s="54"/>
      <c r="LN137" s="54"/>
      <c r="LO137" s="54"/>
      <c r="LP137" s="54"/>
      <c r="LQ137" s="54"/>
      <c r="LR137" s="54"/>
      <c r="LS137" s="54"/>
      <c r="LT137" s="54"/>
      <c r="LU137" s="54"/>
      <c r="LV137" s="54"/>
      <c r="LW137" s="54"/>
      <c r="LX137" s="54"/>
      <c r="LY137" s="54"/>
      <c r="LZ137" s="54"/>
      <c r="MA137" s="54"/>
      <c r="MB137" s="54"/>
      <c r="MC137" s="54"/>
      <c r="MD137" s="54"/>
      <c r="ME137" s="54"/>
      <c r="MF137" s="54"/>
      <c r="MG137" s="54"/>
      <c r="MH137" s="54"/>
      <c r="MI137" s="54"/>
      <c r="MJ137" s="54"/>
      <c r="MK137" s="54"/>
      <c r="ML137" s="54"/>
      <c r="MM137" s="54"/>
      <c r="MN137" s="54"/>
      <c r="MO137" s="54"/>
      <c r="MP137" s="54"/>
      <c r="MQ137" s="54"/>
      <c r="MR137" s="54"/>
      <c r="MS137" s="54"/>
      <c r="MT137" s="54"/>
      <c r="MU137" s="54"/>
      <c r="MV137" s="54"/>
      <c r="MW137" s="54"/>
      <c r="MX137" s="54"/>
      <c r="MY137" s="54"/>
      <c r="MZ137" s="54"/>
      <c r="NA137" s="54"/>
      <c r="NB137" s="54"/>
      <c r="NC137" s="54"/>
      <c r="ND137" s="54"/>
      <c r="NE137" s="54"/>
      <c r="NF137" s="54"/>
      <c r="NG137" s="54"/>
      <c r="NH137" s="54"/>
      <c r="NI137" s="54"/>
      <c r="NJ137" s="54"/>
      <c r="NK137" s="54"/>
      <c r="NL137" s="54"/>
      <c r="NM137" s="54"/>
      <c r="NN137" s="54"/>
      <c r="NO137" s="54"/>
      <c r="NP137" s="54"/>
      <c r="NQ137" s="54"/>
      <c r="NR137" s="54"/>
      <c r="NS137" s="54"/>
      <c r="NT137" s="54"/>
      <c r="NU137" s="54"/>
      <c r="NV137" s="54"/>
      <c r="NW137" s="54"/>
      <c r="NX137" s="54"/>
      <c r="NY137" s="54"/>
      <c r="NZ137" s="54"/>
      <c r="OA137" s="54"/>
      <c r="OB137" s="54"/>
      <c r="OC137" s="54"/>
      <c r="OD137" s="54"/>
      <c r="OE137" s="54"/>
      <c r="OF137" s="54"/>
      <c r="OG137" s="54"/>
      <c r="OH137" s="54"/>
      <c r="OI137" s="54"/>
      <c r="OJ137" s="54"/>
      <c r="OK137" s="54"/>
      <c r="OL137" s="54"/>
      <c r="OM137" s="54"/>
      <c r="ON137" s="54"/>
      <c r="OO137" s="54"/>
      <c r="OP137" s="54"/>
      <c r="OQ137" s="54"/>
      <c r="OR137" s="54"/>
      <c r="OS137" s="54"/>
      <c r="OT137" s="54"/>
      <c r="OU137" s="54"/>
      <c r="OV137" s="54"/>
      <c r="OW137" s="54"/>
      <c r="OX137" s="54"/>
      <c r="OY137" s="54"/>
      <c r="OZ137" s="54"/>
      <c r="PA137" s="54"/>
      <c r="PB137" s="54"/>
      <c r="PC137" s="54"/>
      <c r="PD137" s="54"/>
      <c r="PE137" s="54"/>
      <c r="PF137" s="54"/>
      <c r="PG137" s="54"/>
      <c r="PH137" s="54"/>
      <c r="PI137" s="54"/>
      <c r="PJ137" s="54"/>
      <c r="PK137" s="54"/>
      <c r="PL137" s="54"/>
      <c r="PM137" s="54"/>
      <c r="PN137" s="54"/>
      <c r="PO137" s="54"/>
      <c r="PP137" s="54"/>
      <c r="PQ137" s="54"/>
      <c r="PR137" s="54"/>
      <c r="PS137" s="54"/>
      <c r="PT137" s="54"/>
      <c r="PU137" s="54"/>
      <c r="PV137" s="54"/>
      <c r="PW137" s="54"/>
      <c r="PX137" s="54"/>
      <c r="PY137" s="54"/>
      <c r="PZ137" s="54"/>
      <c r="QA137" s="54"/>
      <c r="QB137" s="54"/>
      <c r="QC137" s="54"/>
      <c r="QD137" s="54"/>
      <c r="QE137" s="54"/>
      <c r="QF137" s="54"/>
      <c r="QG137" s="54"/>
      <c r="QH137" s="54"/>
      <c r="QI137" s="54"/>
      <c r="QJ137" s="54"/>
      <c r="QK137" s="54"/>
      <c r="QL137" s="54"/>
      <c r="QM137" s="54"/>
      <c r="QN137" s="54"/>
      <c r="QO137" s="54"/>
      <c r="QP137" s="54"/>
      <c r="QQ137" s="54"/>
      <c r="QR137" s="54"/>
      <c r="QS137" s="54"/>
      <c r="QT137" s="54"/>
      <c r="QU137" s="54"/>
      <c r="QV137" s="54"/>
      <c r="QW137" s="54"/>
      <c r="QX137" s="54"/>
      <c r="QY137" s="54"/>
      <c r="QZ137" s="54"/>
      <c r="RA137" s="54"/>
      <c r="RB137" s="54"/>
      <c r="RC137" s="54"/>
      <c r="RD137" s="54"/>
      <c r="RE137" s="54"/>
      <c r="RF137" s="54"/>
      <c r="RG137" s="54"/>
      <c r="RH137" s="54"/>
      <c r="RI137" s="54"/>
      <c r="RJ137" s="54"/>
      <c r="RK137" s="54"/>
      <c r="RL137" s="54"/>
      <c r="RM137" s="54"/>
      <c r="RN137" s="54"/>
      <c r="RO137" s="54"/>
      <c r="RP137" s="54"/>
      <c r="RQ137" s="54"/>
      <c r="RR137" s="54"/>
      <c r="RS137" s="54"/>
      <c r="RT137" s="54"/>
      <c r="RU137" s="54"/>
      <c r="RV137" s="54"/>
      <c r="RW137" s="54"/>
      <c r="RX137" s="54"/>
      <c r="RY137" s="54"/>
      <c r="RZ137" s="54"/>
      <c r="SA137" s="54"/>
      <c r="SB137" s="54"/>
      <c r="SC137" s="54"/>
      <c r="SD137" s="54"/>
      <c r="SE137" s="54"/>
      <c r="SF137" s="54"/>
      <c r="SG137" s="54"/>
      <c r="SH137" s="54"/>
      <c r="SI137" s="54"/>
      <c r="SJ137" s="54"/>
      <c r="SK137" s="54"/>
      <c r="SL137" s="54"/>
      <c r="SM137" s="54"/>
      <c r="SN137" s="54"/>
      <c r="SO137" s="54"/>
      <c r="SP137" s="54"/>
      <c r="SQ137" s="54"/>
      <c r="SR137" s="54"/>
      <c r="SS137" s="54"/>
      <c r="ST137" s="54"/>
      <c r="SU137" s="54"/>
      <c r="SV137" s="54"/>
      <c r="SW137" s="54"/>
      <c r="SX137" s="54"/>
      <c r="SY137" s="54"/>
      <c r="SZ137" s="54"/>
      <c r="TA137" s="54"/>
      <c r="TB137" s="54"/>
      <c r="TC137" s="54"/>
      <c r="TD137" s="54"/>
      <c r="TE137" s="54"/>
      <c r="TF137" s="54"/>
      <c r="TG137" s="54"/>
      <c r="TH137" s="54"/>
      <c r="TI137" s="54"/>
      <c r="TJ137" s="54"/>
      <c r="TK137" s="54"/>
      <c r="TL137" s="54"/>
      <c r="TM137" s="54"/>
      <c r="TN137" s="54"/>
      <c r="TO137" s="54"/>
      <c r="TP137" s="54"/>
      <c r="TQ137" s="54"/>
      <c r="TR137" s="54"/>
      <c r="TS137" s="54"/>
      <c r="TT137" s="54"/>
      <c r="TU137" s="54"/>
      <c r="TV137" s="54"/>
      <c r="TW137" s="54"/>
      <c r="TX137" s="54"/>
      <c r="TY137" s="54"/>
      <c r="TZ137" s="54"/>
      <c r="UA137" s="54"/>
      <c r="UB137" s="54"/>
      <c r="UC137" s="54"/>
      <c r="UD137" s="54"/>
      <c r="UE137" s="54"/>
      <c r="UF137" s="54"/>
      <c r="UG137" s="54"/>
      <c r="UH137" s="54"/>
      <c r="UI137" s="54"/>
      <c r="UJ137" s="54"/>
      <c r="UK137" s="54"/>
      <c r="UL137" s="54"/>
      <c r="UM137" s="54"/>
      <c r="UN137" s="54"/>
      <c r="UO137" s="54"/>
      <c r="UP137" s="54"/>
      <c r="UQ137" s="54"/>
      <c r="UR137" s="54"/>
      <c r="US137" s="54"/>
      <c r="UT137" s="54"/>
      <c r="UU137" s="54"/>
      <c r="UV137" s="54"/>
      <c r="UW137" s="54"/>
      <c r="UX137" s="54"/>
      <c r="UY137" s="54"/>
      <c r="UZ137" s="54"/>
      <c r="VA137" s="54"/>
      <c r="VB137" s="54"/>
      <c r="VC137" s="54"/>
      <c r="VD137" s="54"/>
      <c r="VE137" s="54"/>
      <c r="VF137" s="54"/>
      <c r="VG137" s="54"/>
      <c r="VH137" s="54"/>
      <c r="VI137" s="54"/>
      <c r="VJ137" s="54"/>
      <c r="VK137" s="54"/>
      <c r="VL137" s="54"/>
      <c r="VM137" s="54"/>
      <c r="VN137" s="54"/>
      <c r="VO137" s="54"/>
      <c r="VP137" s="54"/>
      <c r="VQ137" s="54"/>
      <c r="VR137" s="54"/>
      <c r="VS137" s="54"/>
      <c r="VT137" s="54"/>
      <c r="VU137" s="54"/>
      <c r="VV137" s="54"/>
      <c r="VW137" s="54"/>
      <c r="VX137" s="54"/>
      <c r="VY137" s="54"/>
      <c r="VZ137" s="54"/>
      <c r="WA137" s="54"/>
      <c r="WB137" s="54"/>
      <c r="WC137" s="54"/>
      <c r="WD137" s="54"/>
      <c r="WE137" s="54"/>
      <c r="WF137" s="54"/>
      <c r="WG137" s="54"/>
      <c r="WH137" s="54"/>
      <c r="WI137" s="54"/>
      <c r="WJ137" s="54"/>
      <c r="WK137" s="54"/>
      <c r="WL137" s="54"/>
      <c r="WM137" s="54"/>
      <c r="WN137" s="54"/>
      <c r="WO137" s="54"/>
      <c r="WP137" s="54"/>
      <c r="WQ137" s="54"/>
      <c r="WR137" s="54"/>
      <c r="WS137" s="54"/>
      <c r="WT137" s="54"/>
      <c r="WU137" s="54"/>
      <c r="WV137" s="54"/>
      <c r="WW137" s="54"/>
      <c r="WX137" s="54"/>
      <c r="WY137" s="54"/>
      <c r="WZ137" s="54"/>
      <c r="XA137" s="54"/>
      <c r="XB137" s="54"/>
      <c r="XC137" s="54"/>
      <c r="XD137" s="54"/>
      <c r="XE137" s="54"/>
      <c r="XF137" s="54"/>
      <c r="XG137" s="54"/>
      <c r="XH137" s="54"/>
      <c r="XI137" s="54"/>
      <c r="XJ137" s="54"/>
      <c r="XK137" s="54"/>
      <c r="XL137" s="54"/>
      <c r="XM137" s="54"/>
      <c r="XN137" s="54"/>
      <c r="XO137" s="54"/>
      <c r="XP137" s="54"/>
      <c r="XQ137" s="54"/>
      <c r="XR137" s="54"/>
      <c r="XS137" s="54"/>
      <c r="XT137" s="54"/>
      <c r="XU137" s="54"/>
      <c r="XV137" s="54"/>
      <c r="XW137" s="54"/>
      <c r="XX137" s="54"/>
      <c r="XY137" s="54"/>
      <c r="XZ137" s="54"/>
      <c r="YA137" s="54"/>
      <c r="YB137" s="54"/>
      <c r="YC137" s="54"/>
      <c r="YD137" s="54"/>
      <c r="YE137" s="54"/>
      <c r="YF137" s="54"/>
      <c r="YG137" s="54"/>
      <c r="YH137" s="54"/>
      <c r="YI137" s="54"/>
      <c r="YJ137" s="54"/>
      <c r="YK137" s="54"/>
      <c r="YL137" s="54"/>
      <c r="YM137" s="54"/>
      <c r="YN137" s="54"/>
      <c r="YO137" s="54"/>
      <c r="YP137" s="54"/>
      <c r="YQ137" s="54"/>
      <c r="YR137" s="54"/>
      <c r="YS137" s="54"/>
      <c r="YT137" s="54"/>
      <c r="YU137" s="54"/>
      <c r="YV137" s="54"/>
      <c r="YW137" s="54"/>
      <c r="YX137" s="54"/>
      <c r="YY137" s="54"/>
      <c r="YZ137" s="54"/>
      <c r="ZA137" s="54"/>
      <c r="ZB137" s="54"/>
      <c r="ZC137" s="54"/>
      <c r="ZD137" s="54"/>
      <c r="ZE137" s="54"/>
      <c r="ZF137" s="54"/>
      <c r="ZG137" s="54"/>
      <c r="ZH137" s="54"/>
      <c r="ZI137" s="54"/>
      <c r="ZJ137" s="54"/>
      <c r="ZK137" s="54"/>
      <c r="ZL137" s="54"/>
      <c r="ZM137" s="54"/>
      <c r="ZN137" s="54"/>
      <c r="ZO137" s="54"/>
      <c r="ZP137" s="54"/>
      <c r="ZQ137" s="54"/>
      <c r="ZR137" s="54"/>
      <c r="ZS137" s="54"/>
      <c r="ZT137" s="54"/>
      <c r="ZU137" s="54"/>
      <c r="ZV137" s="54"/>
      <c r="ZW137" s="54"/>
      <c r="ZX137" s="54"/>
      <c r="ZY137" s="54"/>
      <c r="ZZ137" s="54"/>
      <c r="AAA137" s="54"/>
      <c r="AAB137" s="54"/>
      <c r="AAC137" s="54"/>
      <c r="AAD137" s="54"/>
      <c r="AAE137" s="54"/>
      <c r="AAF137" s="54"/>
      <c r="AAG137" s="54"/>
      <c r="AAH137" s="54"/>
      <c r="AAI137" s="54"/>
      <c r="AAJ137" s="54"/>
      <c r="AAK137" s="54"/>
      <c r="AAL137" s="54"/>
      <c r="AAM137" s="54"/>
      <c r="AAN137" s="54"/>
      <c r="AAO137" s="54"/>
      <c r="AAP137" s="54"/>
      <c r="AAQ137" s="54"/>
      <c r="AAR137" s="54"/>
      <c r="AAS137" s="54"/>
      <c r="AAT137" s="54"/>
    </row>
    <row r="138" spans="1:722" x14ac:dyDescent="0.2">
      <c r="A138" s="55">
        <v>90</v>
      </c>
      <c r="B138" s="55">
        <v>3.3196269999999999E-3</v>
      </c>
      <c r="C138" s="55">
        <v>1.6479349999999999E-3</v>
      </c>
      <c r="D138" s="55">
        <v>5.8671829999999998E-3</v>
      </c>
      <c r="E138" s="55">
        <v>3.7900360000000001E-3</v>
      </c>
      <c r="F138" s="55">
        <v>8.8121929999999994E-3</v>
      </c>
      <c r="G138" s="55">
        <v>2.554831E-3</v>
      </c>
      <c r="H138" s="55">
        <v>2.1765105999999999E-2</v>
      </c>
      <c r="I138" s="55">
        <v>3.7864800000000001E-3</v>
      </c>
      <c r="J138" s="55">
        <v>8.0228260000000003E-3</v>
      </c>
      <c r="K138" s="55">
        <v>8.9709830000000001E-3</v>
      </c>
      <c r="L138" s="55">
        <v>2.032889E-3</v>
      </c>
      <c r="M138" s="55">
        <v>2.0231479999999998E-3</v>
      </c>
      <c r="N138" s="55">
        <v>5.1402069999999999E-3</v>
      </c>
      <c r="O138" s="55">
        <v>4.1551590000000003E-3</v>
      </c>
      <c r="P138" s="55">
        <v>1.6488010000000001E-3</v>
      </c>
      <c r="Q138" s="55">
        <v>3.1205E-3</v>
      </c>
      <c r="R138" s="55">
        <v>6.518299E-3</v>
      </c>
      <c r="S138" s="55">
        <v>2.6127239999999999E-3</v>
      </c>
      <c r="T138" s="55">
        <v>1.0829517E-2</v>
      </c>
      <c r="U138" s="55">
        <v>1.062335E-2</v>
      </c>
      <c r="V138" s="55">
        <v>1.2427018999999999E-2</v>
      </c>
      <c r="W138" s="55">
        <v>5.6398189999999999E-3</v>
      </c>
      <c r="X138" s="55">
        <v>5.9299519999999996E-3</v>
      </c>
      <c r="Y138" s="55">
        <v>1.0915005E-2</v>
      </c>
      <c r="Z138" s="55">
        <v>9.567117E-3</v>
      </c>
      <c r="AA138" s="55">
        <v>5.7371619999999996E-3</v>
      </c>
      <c r="AB138" s="55">
        <v>4.730812E-3</v>
      </c>
      <c r="AC138" s="55">
        <v>9.0549540000000005E-3</v>
      </c>
      <c r="AD138" s="55">
        <v>2.0428239999999999E-3</v>
      </c>
      <c r="AE138" s="55">
        <v>5.850254E-3</v>
      </c>
      <c r="AF138" s="55">
        <v>4.9848949999999996E-3</v>
      </c>
      <c r="AG138" s="55">
        <v>1.858525E-3</v>
      </c>
      <c r="AH138" s="55">
        <v>9.5417500000000003E-4</v>
      </c>
      <c r="AI138" s="55">
        <v>5.8387760000000004E-3</v>
      </c>
      <c r="AJ138" s="55">
        <v>2.285661E-3</v>
      </c>
      <c r="AK138" s="55">
        <v>1.9643740000000001E-3</v>
      </c>
      <c r="AL138" s="55">
        <v>3.3932910000000001E-3</v>
      </c>
      <c r="AM138" s="55">
        <v>4.5169849999999998E-2</v>
      </c>
      <c r="AN138" s="55">
        <v>2.0010589999999999E-3</v>
      </c>
      <c r="AO138" s="55">
        <v>4.8248850000000001E-3</v>
      </c>
      <c r="AP138" s="55">
        <v>2.8210449999999999E-3</v>
      </c>
      <c r="AQ138" s="55">
        <v>5.0743869999999996E-3</v>
      </c>
      <c r="AR138" s="55">
        <v>4.7182550000000002E-3</v>
      </c>
      <c r="AS138" s="55">
        <v>3.457417E-3</v>
      </c>
      <c r="AT138" s="55">
        <v>5.36252E-3</v>
      </c>
      <c r="AU138" s="55">
        <v>6.0207979999999999E-3</v>
      </c>
      <c r="AV138" s="55">
        <v>4.5618500000000001E-3</v>
      </c>
      <c r="AW138" s="55">
        <v>4.5104059999999998E-3</v>
      </c>
      <c r="AX138" s="55">
        <v>4.1602050000000002E-3</v>
      </c>
      <c r="AY138" s="55">
        <v>4.8737800000000003E-3</v>
      </c>
      <c r="AZ138" s="55">
        <v>3.9765740000000001E-3</v>
      </c>
      <c r="BA138" s="55">
        <v>7.8553119999999997E-3</v>
      </c>
      <c r="BB138" s="55">
        <v>7.2155850000000001E-3</v>
      </c>
      <c r="BC138" s="55">
        <v>7.4232129999999997E-3</v>
      </c>
      <c r="BD138" s="55">
        <v>9.6756199999999994E-3</v>
      </c>
      <c r="BE138" s="55">
        <v>4.503038E-3</v>
      </c>
      <c r="BF138" s="55">
        <v>2.0930020000000001E-3</v>
      </c>
      <c r="BG138" s="55">
        <v>6.7598220000000004E-3</v>
      </c>
      <c r="BH138" s="55">
        <v>3.7453809999999999E-3</v>
      </c>
      <c r="BI138" s="55">
        <v>6.3378590000000004E-3</v>
      </c>
      <c r="BJ138" s="55">
        <v>7.8347759999999999E-3</v>
      </c>
      <c r="BK138" s="55">
        <v>7.5520229999999997E-3</v>
      </c>
      <c r="BL138" s="55">
        <v>9.6495309999999994E-3</v>
      </c>
      <c r="BM138" s="55">
        <v>9.2764449999999995E-3</v>
      </c>
      <c r="BN138" s="55">
        <v>5.1178780000000002E-3</v>
      </c>
      <c r="BO138" s="55">
        <v>2.6990109999999999E-3</v>
      </c>
      <c r="BP138" s="55">
        <v>3.2959629999999998E-3</v>
      </c>
    </row>
    <row r="139" spans="1:722" x14ac:dyDescent="0.2">
      <c r="A139" s="55">
        <v>91.005586592</v>
      </c>
      <c r="B139" s="55">
        <v>2.8453200000000001E-3</v>
      </c>
      <c r="C139" s="55">
        <v>1.260246E-3</v>
      </c>
      <c r="D139" s="55">
        <v>4.7138689999999999E-3</v>
      </c>
      <c r="E139" s="55">
        <v>3.8045879999999998E-3</v>
      </c>
      <c r="F139" s="55">
        <v>6.7168239999999997E-3</v>
      </c>
      <c r="G139" s="55">
        <v>2.1982949999999998E-3</v>
      </c>
      <c r="H139" s="55">
        <v>4.9753920000000004E-3</v>
      </c>
      <c r="I139" s="55">
        <v>3.0408000000000002E-3</v>
      </c>
      <c r="J139" s="55">
        <v>2.047606E-3</v>
      </c>
      <c r="K139" s="55">
        <v>1.7106490000000001E-3</v>
      </c>
      <c r="L139" s="55">
        <v>1.7078499999999999E-3</v>
      </c>
      <c r="M139" s="55">
        <v>3.1616199999999999E-4</v>
      </c>
      <c r="N139" s="55">
        <v>9.6813499999999996E-4</v>
      </c>
      <c r="O139" s="55">
        <v>3.5644729999999999E-3</v>
      </c>
      <c r="P139" s="55">
        <v>1.193358E-3</v>
      </c>
      <c r="Q139" s="55">
        <v>3.3296060000000001E-3</v>
      </c>
      <c r="R139" s="55">
        <v>6.0596089999999997E-3</v>
      </c>
      <c r="S139" s="55">
        <v>1.9120280000000001E-3</v>
      </c>
      <c r="T139" s="55">
        <v>1.0290888E-2</v>
      </c>
      <c r="U139" s="55">
        <v>8.5465929999999999E-3</v>
      </c>
      <c r="V139" s="55">
        <v>6.4025660000000002E-3</v>
      </c>
      <c r="W139" s="55">
        <v>4.7785270000000003E-3</v>
      </c>
      <c r="X139" s="55">
        <v>4.5466839999999996E-3</v>
      </c>
      <c r="Y139" s="55">
        <v>8.9344200000000002E-3</v>
      </c>
      <c r="Z139" s="55">
        <v>7.3894520000000003E-3</v>
      </c>
      <c r="AA139" s="55">
        <v>4.2951029999999998E-3</v>
      </c>
      <c r="AB139" s="55">
        <v>3.9099199999999999E-3</v>
      </c>
      <c r="AC139" s="55">
        <v>8.3559059999999998E-3</v>
      </c>
      <c r="AD139" s="55">
        <v>1.925352E-3</v>
      </c>
      <c r="AE139" s="55">
        <v>4.823669E-3</v>
      </c>
      <c r="AF139" s="55">
        <v>3.7441610000000002E-3</v>
      </c>
      <c r="AG139" s="55">
        <v>4.4760699999999999E-4</v>
      </c>
      <c r="AH139" s="55">
        <v>8.1369500000000002E-4</v>
      </c>
      <c r="AI139" s="55">
        <v>4.985911E-3</v>
      </c>
      <c r="AJ139" s="55">
        <v>1.705722E-3</v>
      </c>
      <c r="AK139" s="55">
        <v>1.509306E-3</v>
      </c>
      <c r="AL139" s="55">
        <v>6.4567699999999999E-4</v>
      </c>
      <c r="AM139" s="55">
        <v>1.2098205000000001E-2</v>
      </c>
      <c r="AN139" s="55">
        <v>1.491888E-3</v>
      </c>
      <c r="AO139" s="55">
        <v>3.8789670000000001E-3</v>
      </c>
      <c r="AP139" s="55">
        <v>4.6210899999999999E-4</v>
      </c>
      <c r="AQ139" s="55">
        <v>3.9308779999999996E-3</v>
      </c>
      <c r="AR139" s="55">
        <v>4.2899369999999997E-3</v>
      </c>
      <c r="AS139" s="55">
        <v>3.4208440000000001E-3</v>
      </c>
      <c r="AT139" s="55">
        <v>4.441502E-3</v>
      </c>
      <c r="AU139" s="55">
        <v>4.5780400000000002E-3</v>
      </c>
      <c r="AV139" s="55">
        <v>4.5628580000000004E-3</v>
      </c>
      <c r="AW139" s="55">
        <v>4.5191140000000003E-3</v>
      </c>
      <c r="AX139" s="55">
        <v>3.7655100000000001E-3</v>
      </c>
      <c r="AY139" s="55">
        <v>3.8103870000000001E-3</v>
      </c>
      <c r="AZ139" s="55">
        <v>3.0418469999999999E-3</v>
      </c>
      <c r="BA139" s="55">
        <v>5.892067E-3</v>
      </c>
      <c r="BB139" s="55">
        <v>5.0315469999999999E-3</v>
      </c>
      <c r="BC139" s="55">
        <v>6.194349E-3</v>
      </c>
      <c r="BD139" s="55">
        <v>9.3063280000000009E-3</v>
      </c>
      <c r="BE139" s="55">
        <v>4.0257289999999996E-3</v>
      </c>
      <c r="BF139" s="55">
        <v>4.6196600000000002E-4</v>
      </c>
      <c r="BG139" s="55">
        <v>5.0218240000000003E-3</v>
      </c>
      <c r="BH139" s="55">
        <v>3.4847160000000001E-3</v>
      </c>
      <c r="BI139" s="55">
        <v>4.0366789999999996E-3</v>
      </c>
      <c r="BJ139" s="55">
        <v>7.1159689999999998E-3</v>
      </c>
      <c r="BK139" s="55">
        <v>4.7134120000000002E-3</v>
      </c>
      <c r="BL139" s="55">
        <v>8.9154739999999996E-3</v>
      </c>
      <c r="BM139" s="55">
        <v>9.5811030000000005E-3</v>
      </c>
      <c r="BN139" s="55">
        <v>4.340834E-3</v>
      </c>
      <c r="BO139" s="55">
        <v>2.3661229999999999E-3</v>
      </c>
      <c r="BP139" s="55">
        <v>3.169144E-3</v>
      </c>
    </row>
    <row r="140" spans="1:722" x14ac:dyDescent="0.2">
      <c r="A140" s="55">
        <v>92.011173184</v>
      </c>
      <c r="B140" s="55">
        <v>2.9557730000000001E-3</v>
      </c>
      <c r="C140" s="55">
        <v>1.3393120000000001E-3</v>
      </c>
      <c r="D140" s="55">
        <v>5.4068349999999996E-3</v>
      </c>
      <c r="E140" s="55">
        <v>4.3600820000000004E-3</v>
      </c>
      <c r="F140" s="55">
        <v>7.4268880000000004E-3</v>
      </c>
      <c r="G140" s="55">
        <v>2.5208779999999998E-3</v>
      </c>
      <c r="H140" s="55">
        <v>1.4449859000000001E-2</v>
      </c>
      <c r="I140" s="55">
        <v>3.5056280000000002E-3</v>
      </c>
      <c r="J140" s="55">
        <v>4.3927749999999998E-3</v>
      </c>
      <c r="K140" s="55">
        <v>5.0756239999999999E-3</v>
      </c>
      <c r="L140" s="55">
        <v>1.701602E-3</v>
      </c>
      <c r="M140" s="55">
        <v>8.4751900000000003E-4</v>
      </c>
      <c r="N140" s="55">
        <v>2.929002E-3</v>
      </c>
      <c r="O140" s="55">
        <v>3.6550319999999999E-3</v>
      </c>
      <c r="P140" s="55">
        <v>1.220236E-3</v>
      </c>
      <c r="Q140" s="55">
        <v>3.276106E-3</v>
      </c>
      <c r="R140" s="55">
        <v>6.4169300000000004E-3</v>
      </c>
      <c r="S140" s="55">
        <v>1.9813130000000002E-3</v>
      </c>
      <c r="T140" s="55">
        <v>1.0876986999999999E-2</v>
      </c>
      <c r="U140" s="55">
        <v>9.4225179999999995E-3</v>
      </c>
      <c r="V140" s="55">
        <v>7.3595240000000001E-3</v>
      </c>
      <c r="W140" s="55">
        <v>4.5077060000000002E-3</v>
      </c>
      <c r="X140" s="55">
        <v>4.9346650000000004E-3</v>
      </c>
      <c r="Y140" s="55">
        <v>1.0919758E-2</v>
      </c>
      <c r="Z140" s="55">
        <v>7.1147679999999996E-3</v>
      </c>
      <c r="AA140" s="55">
        <v>4.6828750000000004E-3</v>
      </c>
      <c r="AB140" s="55">
        <v>3.8398429999999999E-3</v>
      </c>
      <c r="AC140" s="55">
        <v>8.4194379999999996E-3</v>
      </c>
      <c r="AD140" s="55">
        <v>1.791288E-3</v>
      </c>
      <c r="AE140" s="55">
        <v>5.0960420000000003E-3</v>
      </c>
      <c r="AF140" s="55">
        <v>3.6042069999999999E-3</v>
      </c>
      <c r="AG140" s="55">
        <v>9.8379099999999992E-4</v>
      </c>
      <c r="AH140" s="55">
        <v>8.2366999999999998E-4</v>
      </c>
      <c r="AI140" s="55">
        <v>5.378659E-3</v>
      </c>
      <c r="AJ140" s="55">
        <v>1.809494E-3</v>
      </c>
      <c r="AK140" s="55">
        <v>1.4546839999999999E-3</v>
      </c>
      <c r="AL140" s="55">
        <v>1.9119250000000001E-3</v>
      </c>
      <c r="AM140" s="55">
        <v>2.4450915E-2</v>
      </c>
      <c r="AN140" s="55">
        <v>1.5135280000000001E-3</v>
      </c>
      <c r="AO140" s="55">
        <v>3.8770660000000002E-3</v>
      </c>
      <c r="AP140" s="55">
        <v>1.192067E-3</v>
      </c>
      <c r="AQ140" s="55">
        <v>4.6311950000000003E-3</v>
      </c>
      <c r="AR140" s="55">
        <v>3.9263889999999997E-3</v>
      </c>
      <c r="AS140" s="55">
        <v>3.712838E-3</v>
      </c>
      <c r="AT140" s="55">
        <v>4.6110739999999997E-3</v>
      </c>
      <c r="AU140" s="55">
        <v>5.6180600000000002E-3</v>
      </c>
      <c r="AV140" s="55">
        <v>4.8461900000000002E-3</v>
      </c>
      <c r="AW140" s="55">
        <v>4.2261449999999997E-3</v>
      </c>
      <c r="AX140" s="55">
        <v>3.6546019999999999E-3</v>
      </c>
      <c r="AY140" s="55">
        <v>3.7497239999999999E-3</v>
      </c>
      <c r="AZ140" s="55">
        <v>3.49161E-3</v>
      </c>
      <c r="BA140" s="55">
        <v>6.7206360000000003E-3</v>
      </c>
      <c r="BB140" s="55">
        <v>5.5416270000000004E-3</v>
      </c>
      <c r="BC140" s="55">
        <v>6.5132580000000001E-3</v>
      </c>
      <c r="BD140" s="55">
        <v>9.0676679999999992E-3</v>
      </c>
      <c r="BE140" s="55">
        <v>3.6861329999999999E-3</v>
      </c>
      <c r="BF140" s="55">
        <v>1.0219529999999999E-3</v>
      </c>
      <c r="BG140" s="55">
        <v>5.0972559999999997E-3</v>
      </c>
      <c r="BH140" s="55">
        <v>4.8106329999999999E-3</v>
      </c>
      <c r="BI140" s="55">
        <v>4.5947189999999997E-3</v>
      </c>
      <c r="BJ140" s="55">
        <v>6.9143160000000002E-3</v>
      </c>
      <c r="BK140" s="55">
        <v>5.6611589999999998E-3</v>
      </c>
      <c r="BL140" s="55">
        <v>8.4564170000000008E-3</v>
      </c>
      <c r="BM140" s="55">
        <v>1.0933221E-2</v>
      </c>
      <c r="BN140" s="55">
        <v>4.4149000000000002E-3</v>
      </c>
      <c r="BO140" s="55">
        <v>2.4040009999999998E-3</v>
      </c>
      <c r="BP140" s="55">
        <v>3.4877699999999998E-3</v>
      </c>
    </row>
    <row r="141" spans="1:722" x14ac:dyDescent="0.2">
      <c r="A141" s="54">
        <v>93.016759777000004</v>
      </c>
      <c r="B141" s="54">
        <v>2.5638620000000001E-3</v>
      </c>
      <c r="C141" s="54">
        <v>1.3732600000000001E-3</v>
      </c>
      <c r="D141" s="54">
        <v>6.2156210000000002E-3</v>
      </c>
      <c r="E141" s="54">
        <v>4.5029079999999999E-3</v>
      </c>
      <c r="F141" s="54">
        <v>7.0894180000000001E-3</v>
      </c>
      <c r="G141" s="54">
        <v>3.0206629999999998E-3</v>
      </c>
      <c r="H141" s="54">
        <v>8.9129150000000004E-3</v>
      </c>
      <c r="I141" s="54">
        <v>3.4780950000000001E-3</v>
      </c>
      <c r="J141" s="54">
        <v>3.8253290000000001E-3</v>
      </c>
      <c r="K141" s="54">
        <v>4.938408E-3</v>
      </c>
      <c r="L141" s="54">
        <v>1.6878900000000001E-3</v>
      </c>
      <c r="M141" s="54">
        <v>1.0128369999999999E-3</v>
      </c>
      <c r="N141" s="54">
        <v>2.3411650000000001E-3</v>
      </c>
      <c r="O141" s="54">
        <v>3.5326860000000002E-3</v>
      </c>
      <c r="P141" s="54">
        <v>1.141478E-3</v>
      </c>
      <c r="Q141" s="54">
        <v>3.676548E-3</v>
      </c>
      <c r="R141" s="54">
        <v>5.780744E-3</v>
      </c>
      <c r="S141" s="54">
        <v>1.9346789999999999E-3</v>
      </c>
      <c r="T141" s="54">
        <v>9.9956709999999994E-3</v>
      </c>
      <c r="U141" s="54">
        <v>1.0362929E-2</v>
      </c>
      <c r="V141" s="54">
        <v>9.2267860000000007E-3</v>
      </c>
      <c r="W141" s="54">
        <v>4.5187960000000003E-3</v>
      </c>
      <c r="X141" s="54">
        <v>4.8686980000000003E-3</v>
      </c>
      <c r="Y141" s="54">
        <v>1.0248973999999999E-2</v>
      </c>
      <c r="Z141" s="54">
        <v>7.1235990000000004E-3</v>
      </c>
      <c r="AA141" s="54">
        <v>5.2305210000000001E-3</v>
      </c>
      <c r="AB141" s="54">
        <v>3.6918889999999998E-3</v>
      </c>
      <c r="AC141" s="54">
        <v>8.3851029999999997E-3</v>
      </c>
      <c r="AD141" s="54">
        <v>1.7379730000000001E-3</v>
      </c>
      <c r="AE141" s="54">
        <v>5.4826409999999999E-3</v>
      </c>
      <c r="AF141" s="54">
        <v>3.321638E-3</v>
      </c>
      <c r="AG141" s="54">
        <v>9.5770899999999995E-4</v>
      </c>
      <c r="AH141" s="54">
        <v>8.4670700000000004E-4</v>
      </c>
      <c r="AI141" s="54">
        <v>5.4991739999999999E-3</v>
      </c>
      <c r="AJ141" s="54">
        <v>1.8253900000000001E-3</v>
      </c>
      <c r="AK141" s="54">
        <v>1.5950090000000001E-3</v>
      </c>
      <c r="AL141" s="54">
        <v>1.4964469999999999E-3</v>
      </c>
      <c r="AM141" s="54">
        <v>1.9639765999999999E-2</v>
      </c>
      <c r="AN141" s="54">
        <v>1.5723009999999999E-3</v>
      </c>
      <c r="AO141" s="54">
        <v>3.8467649999999998E-3</v>
      </c>
      <c r="AP141" s="54">
        <v>1.4870759999999999E-3</v>
      </c>
      <c r="AQ141" s="54">
        <v>4.687465E-3</v>
      </c>
      <c r="AR141" s="54">
        <v>3.8479299999999998E-3</v>
      </c>
      <c r="AS141" s="54">
        <v>3.6208220000000001E-3</v>
      </c>
      <c r="AT141" s="54">
        <v>4.5105120000000004E-3</v>
      </c>
      <c r="AU141" s="54">
        <v>5.6338940000000004E-3</v>
      </c>
      <c r="AV141" s="54">
        <v>4.7232419999999999E-3</v>
      </c>
      <c r="AW141" s="54">
        <v>4.618647E-3</v>
      </c>
      <c r="AX141" s="54">
        <v>3.4666990000000002E-3</v>
      </c>
      <c r="AY141" s="54">
        <v>3.5823780000000002E-3</v>
      </c>
      <c r="AZ141" s="54">
        <v>3.5816680000000001E-3</v>
      </c>
      <c r="BA141" s="54">
        <v>6.7954859999999999E-3</v>
      </c>
      <c r="BB141" s="54">
        <v>5.7419940000000003E-3</v>
      </c>
      <c r="BC141" s="54">
        <v>6.2328849999999996E-3</v>
      </c>
      <c r="BD141" s="54">
        <v>9.8066170000000001E-3</v>
      </c>
      <c r="BE141" s="54">
        <v>3.5680339999999999E-3</v>
      </c>
      <c r="BF141" s="54">
        <v>9.8937999999999999E-4</v>
      </c>
      <c r="BG141" s="54">
        <v>4.8177920000000004E-3</v>
      </c>
      <c r="BH141" s="54">
        <v>5.595325E-3</v>
      </c>
      <c r="BI141" s="54">
        <v>4.861687E-3</v>
      </c>
      <c r="BJ141" s="54">
        <v>7.7481269999999996E-3</v>
      </c>
      <c r="BK141" s="54">
        <v>6.1689630000000004E-3</v>
      </c>
      <c r="BL141" s="54">
        <v>8.2848880000000007E-3</v>
      </c>
      <c r="BM141" s="54">
        <v>1.2121778E-2</v>
      </c>
      <c r="BN141" s="54">
        <v>4.5482789999999997E-3</v>
      </c>
      <c r="BO141" s="54">
        <v>2.213072E-3</v>
      </c>
      <c r="BP141" s="54">
        <v>3.7871430000000002E-3</v>
      </c>
    </row>
    <row r="142" spans="1:722" x14ac:dyDescent="0.2">
      <c r="A142" s="54">
        <v>94.022346369000005</v>
      </c>
      <c r="B142" s="54">
        <v>2.4804979999999998E-3</v>
      </c>
      <c r="C142" s="54">
        <v>1.300542E-3</v>
      </c>
      <c r="D142" s="54">
        <v>6.4763199999999998E-3</v>
      </c>
      <c r="E142" s="54">
        <v>4.3527319999999998E-3</v>
      </c>
      <c r="F142" s="54">
        <v>6.3242819999999996E-3</v>
      </c>
      <c r="G142" s="54">
        <v>2.8281949999999999E-3</v>
      </c>
      <c r="H142" s="54">
        <v>1.8186345999999999E-2</v>
      </c>
      <c r="I142" s="54">
        <v>3.2699199999999999E-3</v>
      </c>
      <c r="J142" s="54">
        <v>4.0017569999999999E-3</v>
      </c>
      <c r="K142" s="54">
        <v>4.5586250000000002E-3</v>
      </c>
      <c r="L142" s="54">
        <v>1.8931589999999999E-3</v>
      </c>
      <c r="M142" s="54">
        <v>1.1738969999999999E-3</v>
      </c>
      <c r="N142" s="54">
        <v>2.693183E-3</v>
      </c>
      <c r="O142" s="54">
        <v>3.397036E-3</v>
      </c>
      <c r="P142" s="54">
        <v>1.1289449999999999E-3</v>
      </c>
      <c r="Q142" s="54">
        <v>3.2047439999999998E-3</v>
      </c>
      <c r="R142" s="54">
        <v>5.5323739999999996E-3</v>
      </c>
      <c r="S142" s="54">
        <v>2.0768919999999999E-3</v>
      </c>
      <c r="T142" s="54">
        <v>9.1810599999999996E-3</v>
      </c>
      <c r="U142" s="54">
        <v>1.0672215000000001E-2</v>
      </c>
      <c r="V142" s="54">
        <v>8.9620050000000003E-3</v>
      </c>
      <c r="W142" s="54">
        <v>4.5671879999999998E-3</v>
      </c>
      <c r="X142" s="54">
        <v>4.5749079999999999E-3</v>
      </c>
      <c r="Y142" s="54">
        <v>9.7045180000000005E-3</v>
      </c>
      <c r="Z142" s="54">
        <v>7.6126450000000003E-3</v>
      </c>
      <c r="AA142" s="54">
        <v>5.0797339999999998E-3</v>
      </c>
      <c r="AB142" s="54">
        <v>3.7807819999999999E-3</v>
      </c>
      <c r="AC142" s="54">
        <v>8.6812820000000002E-3</v>
      </c>
      <c r="AD142" s="54">
        <v>1.72507E-3</v>
      </c>
      <c r="AE142" s="54">
        <v>6.2215630000000003E-3</v>
      </c>
      <c r="AF142" s="54">
        <v>3.0285849999999999E-3</v>
      </c>
      <c r="AG142" s="54">
        <v>8.7855699999999997E-4</v>
      </c>
      <c r="AH142" s="54">
        <v>8.01526E-4</v>
      </c>
      <c r="AI142" s="54">
        <v>5.2446189999999998E-3</v>
      </c>
      <c r="AJ142" s="54">
        <v>1.7935990000000001E-3</v>
      </c>
      <c r="AK142" s="54">
        <v>1.3826859999999999E-3</v>
      </c>
      <c r="AL142" s="54">
        <v>1.668395E-3</v>
      </c>
      <c r="AM142" s="54">
        <v>1.6777842000000001E-2</v>
      </c>
      <c r="AN142" s="54">
        <v>1.8483239999999999E-3</v>
      </c>
      <c r="AO142" s="54">
        <v>3.509931E-3</v>
      </c>
      <c r="AP142" s="54">
        <v>1.207879E-3</v>
      </c>
      <c r="AQ142" s="54">
        <v>4.9627309999999997E-3</v>
      </c>
      <c r="AR142" s="54">
        <v>3.6439520000000002E-3</v>
      </c>
      <c r="AS142" s="54">
        <v>3.1805319999999998E-3</v>
      </c>
      <c r="AT142" s="54">
        <v>4.4751000000000001E-3</v>
      </c>
      <c r="AU142" s="54">
        <v>4.8221119999999999E-3</v>
      </c>
      <c r="AV142" s="54">
        <v>5.0031650000000004E-3</v>
      </c>
      <c r="AW142" s="54">
        <v>5.3496940000000003E-3</v>
      </c>
      <c r="AX142" s="54">
        <v>3.235669E-3</v>
      </c>
      <c r="AY142" s="54">
        <v>3.7124609999999998E-3</v>
      </c>
      <c r="AZ142" s="54">
        <v>3.5207699999999999E-3</v>
      </c>
      <c r="BA142" s="54">
        <v>6.5910120000000003E-3</v>
      </c>
      <c r="BB142" s="54">
        <v>5.8481760000000001E-3</v>
      </c>
      <c r="BC142" s="54">
        <v>6.4362450000000002E-3</v>
      </c>
      <c r="BD142" s="54">
        <v>1.0234912000000001E-2</v>
      </c>
      <c r="BE142" s="54">
        <v>3.8652869999999998E-3</v>
      </c>
      <c r="BF142" s="54">
        <v>9.7256000000000003E-4</v>
      </c>
      <c r="BG142" s="54">
        <v>4.6655150000000003E-3</v>
      </c>
      <c r="BH142" s="54">
        <v>6.0531939999999996E-3</v>
      </c>
      <c r="BI142" s="54">
        <v>4.8337670000000001E-3</v>
      </c>
      <c r="BJ142" s="54">
        <v>7.6471129999999997E-3</v>
      </c>
      <c r="BK142" s="54">
        <v>6.8983990000000004E-3</v>
      </c>
      <c r="BL142" s="54">
        <v>9.1377590000000005E-3</v>
      </c>
      <c r="BM142" s="54">
        <v>1.2442284E-2</v>
      </c>
      <c r="BN142" s="54">
        <v>4.7200410000000003E-3</v>
      </c>
      <c r="BO142" s="54">
        <v>2.00111E-3</v>
      </c>
      <c r="BP142" s="54">
        <v>3.953163E-3</v>
      </c>
    </row>
    <row r="143" spans="1:722" x14ac:dyDescent="0.2">
      <c r="A143" s="54">
        <v>95.027932961000005</v>
      </c>
      <c r="B143" s="54">
        <v>2.8089909999999998E-3</v>
      </c>
      <c r="C143" s="54">
        <v>1.307002E-3</v>
      </c>
      <c r="D143" s="54">
        <v>6.4208609999999999E-3</v>
      </c>
      <c r="E143" s="54">
        <v>4.2559399999999997E-3</v>
      </c>
      <c r="F143" s="54">
        <v>5.7284229999999998E-3</v>
      </c>
      <c r="G143" s="54">
        <v>2.5186499999999999E-3</v>
      </c>
      <c r="H143" s="54">
        <v>1.0818093000000001E-2</v>
      </c>
      <c r="I143" s="54">
        <v>3.064878E-3</v>
      </c>
      <c r="J143" s="54">
        <v>4.0300429999999996E-3</v>
      </c>
      <c r="K143" s="54">
        <v>4.443092E-3</v>
      </c>
      <c r="L143" s="54">
        <v>2.0912370000000001E-3</v>
      </c>
      <c r="M143" s="54">
        <v>1.4051809999999999E-3</v>
      </c>
      <c r="N143" s="54">
        <v>2.4189720000000001E-3</v>
      </c>
      <c r="O143" s="54">
        <v>3.2210329999999999E-3</v>
      </c>
      <c r="P143" s="54">
        <v>1.2471649999999999E-3</v>
      </c>
      <c r="Q143" s="54">
        <v>3.6649690000000001E-3</v>
      </c>
      <c r="R143" s="54">
        <v>5.8648870000000001E-3</v>
      </c>
      <c r="S143" s="54">
        <v>2.1614759999999998E-3</v>
      </c>
      <c r="T143" s="54">
        <v>9.3907890000000001E-3</v>
      </c>
      <c r="U143" s="54">
        <v>1.0594157E-2</v>
      </c>
      <c r="V143" s="54">
        <v>8.0489719999999997E-3</v>
      </c>
      <c r="W143" s="54">
        <v>4.9450409999999998E-3</v>
      </c>
      <c r="X143" s="54">
        <v>4.3065239999999999E-3</v>
      </c>
      <c r="Y143" s="54">
        <v>9.7702829999999994E-3</v>
      </c>
      <c r="Z143" s="54">
        <v>7.4677010000000002E-3</v>
      </c>
      <c r="AA143" s="54">
        <v>4.974956E-3</v>
      </c>
      <c r="AB143" s="54">
        <v>3.5376990000000001E-3</v>
      </c>
      <c r="AC143" s="54">
        <v>9.464086E-3</v>
      </c>
      <c r="AD143" s="54">
        <v>1.7494489999999999E-3</v>
      </c>
      <c r="AE143" s="54">
        <v>7.0189349999999996E-3</v>
      </c>
      <c r="AF143" s="54">
        <v>2.822775E-3</v>
      </c>
      <c r="AG143" s="54">
        <v>1.0592830000000001E-3</v>
      </c>
      <c r="AH143" s="54">
        <v>7.5191099999999996E-4</v>
      </c>
      <c r="AI143" s="54">
        <v>5.0378130000000004E-3</v>
      </c>
      <c r="AJ143" s="54">
        <v>1.805245E-3</v>
      </c>
      <c r="AK143" s="54">
        <v>1.387119E-3</v>
      </c>
      <c r="AL143" s="54">
        <v>1.5555199999999999E-3</v>
      </c>
      <c r="AM143" s="54">
        <v>1.3548370000000001E-2</v>
      </c>
      <c r="AN143" s="54">
        <v>2.0009289999999998E-3</v>
      </c>
      <c r="AO143" s="54">
        <v>3.391827E-3</v>
      </c>
      <c r="AP143" s="54">
        <v>1.2549919999999999E-3</v>
      </c>
      <c r="AQ143" s="54">
        <v>5.3542859999999998E-3</v>
      </c>
      <c r="AR143" s="54">
        <v>3.5771510000000002E-3</v>
      </c>
      <c r="AS143" s="54">
        <v>3.6139309999999999E-3</v>
      </c>
      <c r="AT143" s="54">
        <v>4.5607240000000004E-3</v>
      </c>
      <c r="AU143" s="54">
        <v>4.5982810000000001E-3</v>
      </c>
      <c r="AV143" s="54">
        <v>5.157048E-3</v>
      </c>
      <c r="AW143" s="54">
        <v>4.7533540000000004E-3</v>
      </c>
      <c r="AX143" s="54">
        <v>3.0392209999999999E-3</v>
      </c>
      <c r="AY143" s="54">
        <v>3.8649510000000002E-3</v>
      </c>
      <c r="AZ143" s="54">
        <v>3.4632690000000002E-3</v>
      </c>
      <c r="BA143" s="54">
        <v>7.1985130000000001E-3</v>
      </c>
      <c r="BB143" s="54">
        <v>5.8329200000000001E-3</v>
      </c>
      <c r="BC143" s="54">
        <v>6.3697900000000002E-3</v>
      </c>
      <c r="BD143" s="54">
        <v>9.3277489999999998E-3</v>
      </c>
      <c r="BE143" s="54">
        <v>3.597327E-3</v>
      </c>
      <c r="BF143" s="54">
        <v>9.4105999999999997E-4</v>
      </c>
      <c r="BG143" s="54">
        <v>4.4382579999999996E-3</v>
      </c>
      <c r="BH143" s="54">
        <v>5.7187599999999998E-3</v>
      </c>
      <c r="BI143" s="54">
        <v>5.0232840000000003E-3</v>
      </c>
      <c r="BJ143" s="54">
        <v>6.365557E-3</v>
      </c>
      <c r="BK143" s="54">
        <v>7.3541800000000001E-3</v>
      </c>
      <c r="BL143" s="54">
        <v>1.0023888999999999E-2</v>
      </c>
      <c r="BM143" s="54">
        <v>1.1288279999999999E-2</v>
      </c>
      <c r="BN143" s="54">
        <v>5.2953339999999996E-3</v>
      </c>
      <c r="BO143" s="54">
        <v>1.859781E-3</v>
      </c>
      <c r="BP143" s="54">
        <v>3.7379230000000002E-3</v>
      </c>
    </row>
    <row r="144" spans="1:722" x14ac:dyDescent="0.2">
      <c r="A144" s="54">
        <v>96.033519553000005</v>
      </c>
      <c r="B144" s="54">
        <v>3.0155170000000001E-3</v>
      </c>
      <c r="C144" s="54">
        <v>1.3139219999999999E-3</v>
      </c>
      <c r="D144" s="54">
        <v>6.4187009999999997E-3</v>
      </c>
      <c r="E144" s="54">
        <v>4.3061369999999998E-3</v>
      </c>
      <c r="F144" s="54">
        <v>6.0053040000000004E-3</v>
      </c>
      <c r="G144" s="54">
        <v>2.1116500000000001E-3</v>
      </c>
      <c r="H144" s="54">
        <v>1.2907014E-2</v>
      </c>
      <c r="I144" s="54">
        <v>3.1922650000000001E-3</v>
      </c>
      <c r="J144" s="54">
        <v>3.8915569999999999E-3</v>
      </c>
      <c r="K144" s="54">
        <v>4.8357419999999996E-3</v>
      </c>
      <c r="L144" s="54">
        <v>2.1151189999999999E-3</v>
      </c>
      <c r="M144" s="54">
        <v>1.659282E-3</v>
      </c>
      <c r="N144" s="54">
        <v>2.8143109999999999E-3</v>
      </c>
      <c r="O144" s="54">
        <v>3.1308989999999999E-3</v>
      </c>
      <c r="P144" s="54">
        <v>1.362902E-3</v>
      </c>
      <c r="Q144" s="54">
        <v>3.6252599999999999E-3</v>
      </c>
      <c r="R144" s="54">
        <v>6.1698079999999997E-3</v>
      </c>
      <c r="S144" s="54">
        <v>2.3596450000000001E-3</v>
      </c>
      <c r="T144" s="54">
        <v>9.3630550000000003E-3</v>
      </c>
      <c r="U144" s="54">
        <v>1.0419978999999999E-2</v>
      </c>
      <c r="V144" s="54">
        <v>7.3867159999999998E-3</v>
      </c>
      <c r="W144" s="54">
        <v>5.2176230000000002E-3</v>
      </c>
      <c r="X144" s="54">
        <v>3.894986E-3</v>
      </c>
      <c r="Y144" s="54">
        <v>9.4587209999999998E-3</v>
      </c>
      <c r="Z144" s="54">
        <v>7.0984689999999996E-3</v>
      </c>
      <c r="AA144" s="54">
        <v>4.9578729999999998E-3</v>
      </c>
      <c r="AB144" s="54">
        <v>3.4757680000000002E-3</v>
      </c>
      <c r="AC144" s="54">
        <v>9.1919949999999997E-3</v>
      </c>
      <c r="AD144" s="54">
        <v>1.8879389999999999E-3</v>
      </c>
      <c r="AE144" s="54">
        <v>7.5080609999999999E-3</v>
      </c>
      <c r="AF144" s="54">
        <v>2.491376E-3</v>
      </c>
      <c r="AG144" s="54">
        <v>9.1737600000000002E-4</v>
      </c>
      <c r="AH144" s="54">
        <v>7.6051500000000002E-4</v>
      </c>
      <c r="AI144" s="54">
        <v>4.4937969999999999E-3</v>
      </c>
      <c r="AJ144" s="54">
        <v>1.7818549999999999E-3</v>
      </c>
      <c r="AK144" s="54">
        <v>1.3292499999999999E-3</v>
      </c>
      <c r="AL144" s="54">
        <v>1.663821E-3</v>
      </c>
      <c r="AM144" s="54">
        <v>1.1196695E-2</v>
      </c>
      <c r="AN144" s="54">
        <v>1.9756439999999999E-3</v>
      </c>
      <c r="AO144" s="54">
        <v>3.153243E-3</v>
      </c>
      <c r="AP144" s="54">
        <v>1.239824E-3</v>
      </c>
      <c r="AQ144" s="54">
        <v>5.5003170000000002E-3</v>
      </c>
      <c r="AR144" s="54">
        <v>4.333979E-3</v>
      </c>
      <c r="AS144" s="54">
        <v>4.4926740000000003E-3</v>
      </c>
      <c r="AT144" s="54">
        <v>4.7710640000000002E-3</v>
      </c>
      <c r="AU144" s="54">
        <v>4.2302859999999998E-3</v>
      </c>
      <c r="AV144" s="54">
        <v>4.9347590000000004E-3</v>
      </c>
      <c r="AW144" s="54">
        <v>4.5976159999999997E-3</v>
      </c>
      <c r="AX144" s="54">
        <v>2.8295479999999999E-3</v>
      </c>
      <c r="AY144" s="54">
        <v>3.665509E-3</v>
      </c>
      <c r="AZ144" s="54">
        <v>3.6003210000000001E-3</v>
      </c>
      <c r="BA144" s="54">
        <v>6.3859959999999997E-3</v>
      </c>
      <c r="BB144" s="54">
        <v>5.5461770000000002E-3</v>
      </c>
      <c r="BC144" s="54">
        <v>6.004779E-3</v>
      </c>
      <c r="BD144" s="54">
        <v>8.7678200000000008E-3</v>
      </c>
      <c r="BE144" s="54">
        <v>3.6387009999999998E-3</v>
      </c>
      <c r="BF144" s="54">
        <v>9.5312499999999998E-4</v>
      </c>
      <c r="BG144" s="54">
        <v>4.4186030000000001E-3</v>
      </c>
      <c r="BH144" s="54">
        <v>4.9545889999999997E-3</v>
      </c>
      <c r="BI144" s="54">
        <v>5.0491700000000004E-3</v>
      </c>
      <c r="BJ144" s="54">
        <v>5.3150810000000001E-3</v>
      </c>
      <c r="BK144" s="54">
        <v>7.3983069999999998E-3</v>
      </c>
      <c r="BL144" s="54">
        <v>8.4689670000000009E-3</v>
      </c>
      <c r="BM144" s="54">
        <v>9.3967259999999993E-3</v>
      </c>
      <c r="BN144" s="54">
        <v>4.8489939999999997E-3</v>
      </c>
      <c r="BO144" s="54">
        <v>1.6835750000000001E-3</v>
      </c>
      <c r="BP144" s="54">
        <v>3.3723049999999999E-3</v>
      </c>
    </row>
    <row r="145" spans="1:68" x14ac:dyDescent="0.2">
      <c r="A145" s="54">
        <v>97.039106145000005</v>
      </c>
      <c r="B145" s="54">
        <v>3.179276E-3</v>
      </c>
      <c r="C145" s="54">
        <v>1.2736469999999999E-3</v>
      </c>
      <c r="D145" s="54">
        <v>6.1618619999999997E-3</v>
      </c>
      <c r="E145" s="54">
        <v>4.4376420000000003E-3</v>
      </c>
      <c r="F145" s="54">
        <v>6.4970009999999996E-3</v>
      </c>
      <c r="G145" s="54">
        <v>2.015153E-3</v>
      </c>
      <c r="H145" s="54">
        <v>1.1626386000000001E-2</v>
      </c>
      <c r="I145" s="54">
        <v>3.5276449999999998E-3</v>
      </c>
      <c r="J145" s="54">
        <v>3.9493480000000001E-3</v>
      </c>
      <c r="K145" s="54">
        <v>4.5365919999999999E-3</v>
      </c>
      <c r="L145" s="54">
        <v>1.9240080000000001E-3</v>
      </c>
      <c r="M145" s="54">
        <v>1.6792770000000001E-3</v>
      </c>
      <c r="N145" s="54">
        <v>2.5359890000000002E-3</v>
      </c>
      <c r="O145" s="54">
        <v>2.7826299999999999E-3</v>
      </c>
      <c r="P145" s="54">
        <v>1.3760090000000001E-3</v>
      </c>
      <c r="Q145" s="54">
        <v>3.673997E-3</v>
      </c>
      <c r="R145" s="54">
        <v>5.9147949999999996E-3</v>
      </c>
      <c r="S145" s="54">
        <v>2.4906730000000001E-3</v>
      </c>
      <c r="T145" s="54">
        <v>9.0502010000000008E-3</v>
      </c>
      <c r="U145" s="54">
        <v>1.0364689E-2</v>
      </c>
      <c r="V145" s="54">
        <v>7.0170140000000002E-3</v>
      </c>
      <c r="W145" s="54">
        <v>5.4898969999999997E-3</v>
      </c>
      <c r="X145" s="54">
        <v>3.5359979999999998E-3</v>
      </c>
      <c r="Y145" s="54">
        <v>8.7787830000000001E-3</v>
      </c>
      <c r="Z145" s="54">
        <v>6.9866210000000002E-3</v>
      </c>
      <c r="AA145" s="54">
        <v>5.1568949999999999E-3</v>
      </c>
      <c r="AB145" s="54">
        <v>3.243648E-3</v>
      </c>
      <c r="AC145" s="54">
        <v>7.8089700000000001E-3</v>
      </c>
      <c r="AD145" s="54">
        <v>1.9604850000000001E-3</v>
      </c>
      <c r="AE145" s="54">
        <v>7.7036739999999998E-3</v>
      </c>
      <c r="AF145" s="54">
        <v>2.5072440000000001E-3</v>
      </c>
      <c r="AG145" s="54">
        <v>1.0192490000000001E-3</v>
      </c>
      <c r="AH145" s="54">
        <v>8.0091400000000001E-4</v>
      </c>
      <c r="AI145" s="54">
        <v>4.2244939999999996E-3</v>
      </c>
      <c r="AJ145" s="54">
        <v>1.8396720000000001E-3</v>
      </c>
      <c r="AK145" s="54">
        <v>1.299871E-3</v>
      </c>
      <c r="AL145" s="54">
        <v>1.6972440000000001E-3</v>
      </c>
      <c r="AM145" s="54">
        <v>9.109153E-3</v>
      </c>
      <c r="AN145" s="54">
        <v>1.6613979999999999E-3</v>
      </c>
      <c r="AO145" s="54">
        <v>3.2724960000000002E-3</v>
      </c>
      <c r="AP145" s="54">
        <v>1.283838E-3</v>
      </c>
      <c r="AQ145" s="54">
        <v>5.844068E-3</v>
      </c>
      <c r="AR145" s="54">
        <v>4.1145349999999999E-3</v>
      </c>
      <c r="AS145" s="54">
        <v>5.5946240000000003E-3</v>
      </c>
      <c r="AT145" s="54">
        <v>5.4378359999999997E-3</v>
      </c>
      <c r="AU145" s="54">
        <v>5.1013550000000001E-3</v>
      </c>
      <c r="AV145" s="54">
        <v>4.8959279999999999E-3</v>
      </c>
      <c r="AW145" s="54">
        <v>4.4988090000000003E-3</v>
      </c>
      <c r="AX145" s="54">
        <v>2.6238279999999999E-3</v>
      </c>
      <c r="AY145" s="54">
        <v>3.5179769999999998E-3</v>
      </c>
      <c r="AZ145" s="54">
        <v>3.5460040000000002E-3</v>
      </c>
      <c r="BA145" s="54">
        <v>6.2549279999999999E-3</v>
      </c>
      <c r="BB145" s="54">
        <v>5.2211489999999996E-3</v>
      </c>
      <c r="BC145" s="54">
        <v>5.4612990000000002E-3</v>
      </c>
      <c r="BD145" s="54">
        <v>8.923205E-3</v>
      </c>
      <c r="BE145" s="54">
        <v>3.3858959999999998E-3</v>
      </c>
      <c r="BF145" s="54">
        <v>9.9264600000000002E-4</v>
      </c>
      <c r="BG145" s="54">
        <v>3.9572069999999999E-3</v>
      </c>
      <c r="BH145" s="54">
        <v>4.1867500000000004E-3</v>
      </c>
      <c r="BI145" s="54">
        <v>4.9140090000000004E-3</v>
      </c>
      <c r="BJ145" s="54">
        <v>4.9901199999999998E-3</v>
      </c>
      <c r="BK145" s="54">
        <v>7.5139509999999996E-3</v>
      </c>
      <c r="BL145" s="54">
        <v>7.293501E-3</v>
      </c>
      <c r="BM145" s="54">
        <v>8.0029339999999997E-3</v>
      </c>
      <c r="BN145" s="54">
        <v>3.8954039999999999E-3</v>
      </c>
      <c r="BO145" s="54">
        <v>1.6196400000000001E-3</v>
      </c>
      <c r="BP145" s="54">
        <v>3.4791399999999999E-3</v>
      </c>
    </row>
    <row r="146" spans="1:68" x14ac:dyDescent="0.2">
      <c r="A146" s="54">
        <v>98.044692737000005</v>
      </c>
      <c r="B146" s="54">
        <v>3.3837239999999998E-3</v>
      </c>
      <c r="C146" s="54">
        <v>1.272614E-3</v>
      </c>
      <c r="D146" s="54">
        <v>5.911581E-3</v>
      </c>
      <c r="E146" s="54">
        <v>4.4202449999999997E-3</v>
      </c>
      <c r="F146" s="54">
        <v>6.9930080000000002E-3</v>
      </c>
      <c r="G146" s="54">
        <v>2.3674379999999999E-3</v>
      </c>
      <c r="H146" s="54">
        <v>9.9787780000000006E-3</v>
      </c>
      <c r="I146" s="54">
        <v>3.9115959999999998E-3</v>
      </c>
      <c r="J146" s="54">
        <v>3.8138239999999999E-3</v>
      </c>
      <c r="K146" s="54">
        <v>4.9640980000000001E-3</v>
      </c>
      <c r="L146" s="54">
        <v>1.7788070000000001E-3</v>
      </c>
      <c r="M146" s="54">
        <v>1.7861890000000001E-3</v>
      </c>
      <c r="N146" s="54">
        <v>2.971231E-3</v>
      </c>
      <c r="O146" s="54">
        <v>2.6811159999999999E-3</v>
      </c>
      <c r="P146" s="54">
        <v>1.402585E-3</v>
      </c>
      <c r="Q146" s="54">
        <v>3.349463E-3</v>
      </c>
      <c r="R146" s="54">
        <v>5.3857200000000001E-3</v>
      </c>
      <c r="S146" s="54">
        <v>2.485199E-3</v>
      </c>
      <c r="T146" s="54">
        <v>8.4607069999999996E-3</v>
      </c>
      <c r="U146" s="54">
        <v>9.2185489999999995E-3</v>
      </c>
      <c r="V146" s="54">
        <v>6.8049349999999998E-3</v>
      </c>
      <c r="W146" s="54">
        <v>5.7471739999999999E-3</v>
      </c>
      <c r="X146" s="54">
        <v>3.4160620000000001E-3</v>
      </c>
      <c r="Y146" s="54">
        <v>8.3183300000000005E-3</v>
      </c>
      <c r="Z146" s="54">
        <v>7.393663E-3</v>
      </c>
      <c r="AA146" s="54">
        <v>5.2721929999999997E-3</v>
      </c>
      <c r="AB146" s="54">
        <v>3.2351559999999999E-3</v>
      </c>
      <c r="AC146" s="54">
        <v>9.0135969999999999E-3</v>
      </c>
      <c r="AD146" s="54">
        <v>1.8994299999999999E-3</v>
      </c>
      <c r="AE146" s="54">
        <v>7.3707699999999996E-3</v>
      </c>
      <c r="AF146" s="54">
        <v>2.5497549999999999E-3</v>
      </c>
      <c r="AG146" s="54">
        <v>8.68843E-4</v>
      </c>
      <c r="AH146" s="54">
        <v>7.9774800000000003E-4</v>
      </c>
      <c r="AI146" s="54">
        <v>4.0793569999999996E-3</v>
      </c>
      <c r="AJ146" s="54">
        <v>1.7830299999999999E-3</v>
      </c>
      <c r="AK146" s="54">
        <v>1.2372850000000001E-3</v>
      </c>
      <c r="AL146" s="54">
        <v>1.531831E-3</v>
      </c>
      <c r="AM146" s="54">
        <v>7.7208820000000001E-3</v>
      </c>
      <c r="AN146" s="54">
        <v>1.6154769999999999E-3</v>
      </c>
      <c r="AO146" s="54">
        <v>3.516758E-3</v>
      </c>
      <c r="AP146" s="54">
        <v>1.286698E-3</v>
      </c>
      <c r="AQ146" s="54">
        <v>5.9307140000000001E-3</v>
      </c>
      <c r="AR146" s="54">
        <v>3.8975839999999999E-3</v>
      </c>
      <c r="AS146" s="54">
        <v>5.3367589999999999E-3</v>
      </c>
      <c r="AT146" s="54">
        <v>6.2753829999999998E-3</v>
      </c>
      <c r="AU146" s="54">
        <v>6.2444600000000003E-3</v>
      </c>
      <c r="AV146" s="54">
        <v>5.2321310000000001E-3</v>
      </c>
      <c r="AW146" s="54">
        <v>3.9179829999999999E-3</v>
      </c>
      <c r="AX146" s="54">
        <v>2.7601380000000001E-3</v>
      </c>
      <c r="AY146" s="54">
        <v>3.6593350000000001E-3</v>
      </c>
      <c r="AZ146" s="54">
        <v>3.742535E-3</v>
      </c>
      <c r="BA146" s="54">
        <v>5.6056209999999999E-3</v>
      </c>
      <c r="BB146" s="54">
        <v>5.2358539999999999E-3</v>
      </c>
      <c r="BC146" s="54">
        <v>5.1766060000000003E-3</v>
      </c>
      <c r="BD146" s="54">
        <v>8.0881919999999993E-3</v>
      </c>
      <c r="BE146" s="54">
        <v>3.054438E-3</v>
      </c>
      <c r="BF146" s="54">
        <v>1.007059E-3</v>
      </c>
      <c r="BG146" s="54">
        <v>3.6846740000000002E-3</v>
      </c>
      <c r="BH146" s="54">
        <v>3.4358539999999999E-3</v>
      </c>
      <c r="BI146" s="54">
        <v>4.8224069999999999E-3</v>
      </c>
      <c r="BJ146" s="54">
        <v>4.8899939999999999E-3</v>
      </c>
      <c r="BK146" s="54">
        <v>7.4682849999999999E-3</v>
      </c>
      <c r="BL146" s="54">
        <v>7.6492599999999997E-3</v>
      </c>
      <c r="BM146" s="54">
        <v>7.3514799999999996E-3</v>
      </c>
      <c r="BN146" s="54">
        <v>3.5789279999999999E-3</v>
      </c>
      <c r="BO146" s="54">
        <v>1.5636549999999999E-3</v>
      </c>
      <c r="BP146" s="54">
        <v>3.8646570000000001E-3</v>
      </c>
    </row>
    <row r="147" spans="1:68" x14ac:dyDescent="0.2">
      <c r="A147" s="54">
        <v>99.050279329999995</v>
      </c>
      <c r="B147" s="54">
        <v>3.488779E-3</v>
      </c>
      <c r="C147" s="54">
        <v>1.256198E-3</v>
      </c>
      <c r="D147" s="54">
        <v>5.5372930000000004E-3</v>
      </c>
      <c r="E147" s="54">
        <v>4.1166270000000003E-3</v>
      </c>
      <c r="F147" s="54">
        <v>7.439017E-3</v>
      </c>
      <c r="G147" s="54">
        <v>2.6277100000000001E-3</v>
      </c>
      <c r="H147" s="54">
        <v>8.9308219999999997E-3</v>
      </c>
      <c r="I147" s="54">
        <v>4.3303370000000001E-3</v>
      </c>
      <c r="J147" s="54">
        <v>3.773654E-3</v>
      </c>
      <c r="K147" s="54">
        <v>4.7264289999999999E-3</v>
      </c>
      <c r="L147" s="54">
        <v>1.8376829999999999E-3</v>
      </c>
      <c r="M147" s="54">
        <v>1.634482E-3</v>
      </c>
      <c r="N147" s="54">
        <v>2.8992250000000001E-3</v>
      </c>
      <c r="O147" s="54">
        <v>2.7312090000000001E-3</v>
      </c>
      <c r="P147" s="54">
        <v>1.3499969999999999E-3</v>
      </c>
      <c r="Q147" s="54">
        <v>3.2710209999999998E-3</v>
      </c>
      <c r="R147" s="54">
        <v>5.4888289999999998E-3</v>
      </c>
      <c r="S147" s="54">
        <v>2.3491720000000001E-3</v>
      </c>
      <c r="T147" s="54">
        <v>8.3467739999999995E-3</v>
      </c>
      <c r="U147" s="54">
        <v>1.0145533999999999E-2</v>
      </c>
      <c r="V147" s="54">
        <v>6.8261340000000002E-3</v>
      </c>
      <c r="W147" s="54">
        <v>5.4876020000000003E-3</v>
      </c>
      <c r="X147" s="54">
        <v>3.3421779999999999E-3</v>
      </c>
      <c r="Y147" s="54">
        <v>7.1951649999999999E-3</v>
      </c>
      <c r="Z147" s="54">
        <v>7.8883949999999994E-3</v>
      </c>
      <c r="AA147" s="54">
        <v>5.061889E-3</v>
      </c>
      <c r="AB147" s="54">
        <v>3.4061510000000001E-3</v>
      </c>
      <c r="AC147" s="54">
        <v>8.3129410000000008E-3</v>
      </c>
      <c r="AD147" s="54">
        <v>1.94067E-3</v>
      </c>
      <c r="AE147" s="54">
        <v>6.6545399999999996E-3</v>
      </c>
      <c r="AF147" s="54">
        <v>2.2573480000000002E-3</v>
      </c>
      <c r="AG147" s="54">
        <v>9.7860799999999995E-4</v>
      </c>
      <c r="AH147" s="54">
        <v>7.2586299999999999E-4</v>
      </c>
      <c r="AI147" s="54">
        <v>4.4537070000000003E-3</v>
      </c>
      <c r="AJ147" s="54">
        <v>1.570512E-3</v>
      </c>
      <c r="AK147" s="54">
        <v>1.229822E-3</v>
      </c>
      <c r="AL147" s="54">
        <v>1.749663E-3</v>
      </c>
      <c r="AM147" s="54">
        <v>6.816974E-3</v>
      </c>
      <c r="AN147" s="54">
        <v>1.604816E-3</v>
      </c>
      <c r="AO147" s="54">
        <v>3.697568E-3</v>
      </c>
      <c r="AP147" s="54">
        <v>1.291581E-3</v>
      </c>
      <c r="AQ147" s="54">
        <v>6.0027129999999998E-3</v>
      </c>
      <c r="AR147" s="54">
        <v>4.1167230000000001E-3</v>
      </c>
      <c r="AS147" s="54">
        <v>4.9448069999999998E-3</v>
      </c>
      <c r="AT147" s="54">
        <v>7.243373E-3</v>
      </c>
      <c r="AU147" s="54">
        <v>6.3986850000000003E-3</v>
      </c>
      <c r="AV147" s="54">
        <v>4.8408510000000002E-3</v>
      </c>
      <c r="AW147" s="54">
        <v>4.1780530000000001E-3</v>
      </c>
      <c r="AX147" s="54">
        <v>2.9509530000000001E-3</v>
      </c>
      <c r="AY147" s="54">
        <v>3.6681019999999999E-3</v>
      </c>
      <c r="AZ147" s="54">
        <v>3.6272549999999998E-3</v>
      </c>
      <c r="BA147" s="54">
        <v>5.4351490000000002E-3</v>
      </c>
      <c r="BB147" s="54">
        <v>5.3415169999999996E-3</v>
      </c>
      <c r="BC147" s="54">
        <v>4.8200159999999999E-3</v>
      </c>
      <c r="BD147" s="54">
        <v>6.4840599999999998E-3</v>
      </c>
      <c r="BE147" s="54">
        <v>2.900068E-3</v>
      </c>
      <c r="BF147" s="54">
        <v>1.101187E-3</v>
      </c>
      <c r="BG147" s="54">
        <v>3.4944659999999999E-3</v>
      </c>
      <c r="BH147" s="54">
        <v>2.871897E-3</v>
      </c>
      <c r="BI147" s="54">
        <v>4.7257489999999996E-3</v>
      </c>
      <c r="BJ147" s="54">
        <v>4.7118339999999998E-3</v>
      </c>
      <c r="BK147" s="54">
        <v>6.6445150000000001E-3</v>
      </c>
      <c r="BL147" s="54">
        <v>9.0135760000000006E-3</v>
      </c>
      <c r="BM147" s="54">
        <v>6.8277249999999998E-3</v>
      </c>
      <c r="BN147" s="54">
        <v>3.8904999999999999E-3</v>
      </c>
      <c r="BO147" s="54">
        <v>1.5298639999999999E-3</v>
      </c>
      <c r="BP147" s="54">
        <v>4.0783759999999999E-3</v>
      </c>
    </row>
    <row r="148" spans="1:68" x14ac:dyDescent="0.2">
      <c r="A148" s="54">
        <v>100.055865922</v>
      </c>
      <c r="B148" s="54">
        <v>3.4969459999999999E-3</v>
      </c>
      <c r="C148" s="54">
        <v>1.250801E-3</v>
      </c>
      <c r="D148" s="54">
        <v>5.0084329999999996E-3</v>
      </c>
      <c r="E148" s="54">
        <v>3.8109210000000001E-3</v>
      </c>
      <c r="F148" s="54">
        <v>7.4491080000000003E-3</v>
      </c>
      <c r="G148" s="54">
        <v>2.7680209999999998E-3</v>
      </c>
      <c r="H148" s="54">
        <v>8.7015479999999999E-3</v>
      </c>
      <c r="I148" s="54">
        <v>4.4069979999999996E-3</v>
      </c>
      <c r="J148" s="54">
        <v>3.727672E-3</v>
      </c>
      <c r="K148" s="54">
        <v>4.7160350000000004E-3</v>
      </c>
      <c r="L148" s="54">
        <v>2.0859839999999999E-3</v>
      </c>
      <c r="M148" s="54">
        <v>1.6029760000000001E-3</v>
      </c>
      <c r="N148" s="54">
        <v>2.8886649999999999E-3</v>
      </c>
      <c r="O148" s="54">
        <v>2.6071800000000002E-3</v>
      </c>
      <c r="P148" s="54">
        <v>1.3078129999999999E-3</v>
      </c>
      <c r="Q148" s="54">
        <v>3.1929250000000001E-3</v>
      </c>
      <c r="R148" s="54">
        <v>5.3441979999999997E-3</v>
      </c>
      <c r="S148" s="54">
        <v>2.3464639999999999E-3</v>
      </c>
      <c r="T148" s="54">
        <v>8.2793680000000005E-3</v>
      </c>
      <c r="U148" s="54">
        <v>1.2086332E-2</v>
      </c>
      <c r="V148" s="54">
        <v>6.8134509999999999E-3</v>
      </c>
      <c r="W148" s="54">
        <v>5.4677090000000003E-3</v>
      </c>
      <c r="X148" s="54">
        <v>3.1568870000000001E-3</v>
      </c>
      <c r="Y148" s="54">
        <v>7.4537290000000001E-3</v>
      </c>
      <c r="Z148" s="54">
        <v>8.0719539999999992E-3</v>
      </c>
      <c r="AA148" s="54">
        <v>4.6824759999999997E-3</v>
      </c>
      <c r="AB148" s="54">
        <v>3.4340320000000001E-3</v>
      </c>
      <c r="AC148" s="54">
        <v>8.067131E-3</v>
      </c>
      <c r="AD148" s="54">
        <v>1.909932E-3</v>
      </c>
      <c r="AE148" s="54">
        <v>5.755764E-3</v>
      </c>
      <c r="AF148" s="54">
        <v>2.117978E-3</v>
      </c>
      <c r="AG148" s="54">
        <v>1.0175469999999999E-3</v>
      </c>
      <c r="AH148" s="54">
        <v>7.0915099999999999E-4</v>
      </c>
      <c r="AI148" s="54">
        <v>4.6888880000000004E-3</v>
      </c>
      <c r="AJ148" s="54">
        <v>1.5263919999999999E-3</v>
      </c>
      <c r="AK148" s="54">
        <v>1.315777E-3</v>
      </c>
      <c r="AL148" s="54">
        <v>1.4784119999999999E-3</v>
      </c>
      <c r="AM148" s="54">
        <v>6.3812460000000001E-3</v>
      </c>
      <c r="AN148" s="54">
        <v>1.5885350000000001E-3</v>
      </c>
      <c r="AO148" s="54">
        <v>4.1662269999999998E-3</v>
      </c>
      <c r="AP148" s="54">
        <v>1.1926059999999999E-3</v>
      </c>
      <c r="AQ148" s="54">
        <v>5.9481489999999998E-3</v>
      </c>
      <c r="AR148" s="54">
        <v>4.4351149999999999E-3</v>
      </c>
      <c r="AS148" s="54">
        <v>5.9664059999999996E-3</v>
      </c>
      <c r="AT148" s="54">
        <v>7.9108800000000003E-3</v>
      </c>
      <c r="AU148" s="54">
        <v>5.3687530000000004E-3</v>
      </c>
      <c r="AV148" s="54">
        <v>4.7273949999999997E-3</v>
      </c>
      <c r="AW148" s="54">
        <v>3.8915059999999999E-3</v>
      </c>
      <c r="AX148" s="54">
        <v>2.9217829999999998E-3</v>
      </c>
      <c r="AY148" s="54">
        <v>3.55748E-3</v>
      </c>
      <c r="AZ148" s="54">
        <v>3.5759250000000002E-3</v>
      </c>
      <c r="BA148" s="54">
        <v>5.0789920000000001E-3</v>
      </c>
      <c r="BB148" s="54">
        <v>5.1194869999999998E-3</v>
      </c>
      <c r="BC148" s="54">
        <v>4.6231600000000003E-3</v>
      </c>
      <c r="BD148" s="54">
        <v>6.6550200000000002E-3</v>
      </c>
      <c r="BE148" s="54">
        <v>2.7239339999999999E-3</v>
      </c>
      <c r="BF148" s="54">
        <v>1.1617769999999999E-3</v>
      </c>
      <c r="BG148" s="54">
        <v>3.2196909999999998E-3</v>
      </c>
      <c r="BH148" s="54">
        <v>2.5368000000000001E-3</v>
      </c>
      <c r="BI148" s="54">
        <v>5.0413899999999998E-3</v>
      </c>
      <c r="BJ148" s="54">
        <v>4.941946E-3</v>
      </c>
      <c r="BK148" s="54">
        <v>5.6390149999999998E-3</v>
      </c>
      <c r="BL148" s="54">
        <v>8.4832710000000006E-3</v>
      </c>
      <c r="BM148" s="54">
        <v>6.3232569999999997E-3</v>
      </c>
      <c r="BN148" s="54">
        <v>3.689197E-3</v>
      </c>
      <c r="BO148" s="54">
        <v>1.5149689999999999E-3</v>
      </c>
      <c r="BP148" s="54">
        <v>4.5154150000000001E-3</v>
      </c>
    </row>
    <row r="149" spans="1:68" x14ac:dyDescent="0.2">
      <c r="A149" s="54">
        <v>101.061452514</v>
      </c>
      <c r="B149" s="54">
        <v>3.3806769999999999E-3</v>
      </c>
      <c r="C149" s="54">
        <v>1.246252E-3</v>
      </c>
      <c r="D149" s="54">
        <v>4.9221070000000002E-3</v>
      </c>
      <c r="E149" s="54">
        <v>3.711074E-3</v>
      </c>
      <c r="F149" s="54">
        <v>7.0004450000000001E-3</v>
      </c>
      <c r="G149" s="54">
        <v>2.660309E-3</v>
      </c>
      <c r="H149" s="54">
        <v>8.2411770000000006E-3</v>
      </c>
      <c r="I149" s="54">
        <v>4.1696440000000001E-3</v>
      </c>
      <c r="J149" s="54">
        <v>3.7191770000000002E-3</v>
      </c>
      <c r="K149" s="54">
        <v>5.8843300000000001E-3</v>
      </c>
      <c r="L149" s="54">
        <v>2.3261610000000002E-3</v>
      </c>
      <c r="M149" s="54">
        <v>1.554087E-3</v>
      </c>
      <c r="N149" s="54">
        <v>2.568926E-3</v>
      </c>
      <c r="O149" s="54">
        <v>2.5014529999999998E-3</v>
      </c>
      <c r="P149" s="54">
        <v>1.287327E-3</v>
      </c>
      <c r="Q149" s="54">
        <v>3.1096029999999998E-3</v>
      </c>
      <c r="R149" s="54">
        <v>5.4924580000000004E-3</v>
      </c>
      <c r="S149" s="54">
        <v>2.3124899999999999E-3</v>
      </c>
      <c r="T149" s="54">
        <v>8.2730800000000004E-3</v>
      </c>
      <c r="U149" s="54">
        <v>1.1140325E-2</v>
      </c>
      <c r="V149" s="54">
        <v>6.6979539999999999E-3</v>
      </c>
      <c r="W149" s="54">
        <v>5.2169060000000003E-3</v>
      </c>
      <c r="X149" s="54">
        <v>2.9508669999999998E-3</v>
      </c>
      <c r="Y149" s="54">
        <v>7.1130239999999999E-3</v>
      </c>
      <c r="Z149" s="54">
        <v>8.1488680000000001E-3</v>
      </c>
      <c r="AA149" s="54">
        <v>4.4357950000000002E-3</v>
      </c>
      <c r="AB149" s="54">
        <v>3.2553619999999999E-3</v>
      </c>
      <c r="AC149" s="54">
        <v>8.4202259999999994E-3</v>
      </c>
      <c r="AD149" s="54">
        <v>1.865961E-3</v>
      </c>
      <c r="AE149" s="54">
        <v>4.9202209999999998E-3</v>
      </c>
      <c r="AF149" s="54">
        <v>2.129897E-3</v>
      </c>
      <c r="AG149" s="54">
        <v>1.0909299999999999E-3</v>
      </c>
      <c r="AH149" s="54">
        <v>7.7242100000000002E-4</v>
      </c>
      <c r="AI149" s="54">
        <v>4.5356040000000004E-3</v>
      </c>
      <c r="AJ149" s="54">
        <v>1.459559E-3</v>
      </c>
      <c r="AK149" s="54">
        <v>1.3651889999999999E-3</v>
      </c>
      <c r="AL149" s="54">
        <v>1.219283E-3</v>
      </c>
      <c r="AM149" s="54">
        <v>6.2344210000000004E-3</v>
      </c>
      <c r="AN149" s="54">
        <v>1.682909E-3</v>
      </c>
      <c r="AO149" s="54">
        <v>4.9899660000000002E-3</v>
      </c>
      <c r="AP149" s="54">
        <v>1.3301179999999999E-3</v>
      </c>
      <c r="AQ149" s="54">
        <v>5.9046960000000001E-3</v>
      </c>
      <c r="AR149" s="54">
        <v>4.951652E-3</v>
      </c>
      <c r="AS149" s="54">
        <v>5.7358849999999996E-3</v>
      </c>
      <c r="AT149" s="54">
        <v>8.2259659999999995E-3</v>
      </c>
      <c r="AU149" s="54">
        <v>4.9321679999999998E-3</v>
      </c>
      <c r="AV149" s="54">
        <v>4.911983E-3</v>
      </c>
      <c r="AW149" s="54">
        <v>4.0731819999999998E-3</v>
      </c>
      <c r="AX149" s="54">
        <v>3.0444220000000002E-3</v>
      </c>
      <c r="AY149" s="54">
        <v>3.5901240000000001E-3</v>
      </c>
      <c r="AZ149" s="54">
        <v>3.6510689999999998E-3</v>
      </c>
      <c r="BA149" s="54">
        <v>5.102377E-3</v>
      </c>
      <c r="BB149" s="54">
        <v>4.9489640000000001E-3</v>
      </c>
      <c r="BC149" s="54">
        <v>4.5618189999999999E-3</v>
      </c>
      <c r="BD149" s="54">
        <v>6.8660600000000002E-3</v>
      </c>
      <c r="BE149" s="54">
        <v>2.559062E-3</v>
      </c>
      <c r="BF149" s="54">
        <v>1.15099E-3</v>
      </c>
      <c r="BG149" s="54">
        <v>2.9943700000000001E-3</v>
      </c>
      <c r="BH149" s="54">
        <v>2.4921079999999998E-3</v>
      </c>
      <c r="BI149" s="54">
        <v>5.0964640000000002E-3</v>
      </c>
      <c r="BJ149" s="54">
        <v>4.7945100000000001E-3</v>
      </c>
      <c r="BK149" s="54">
        <v>4.8029170000000003E-3</v>
      </c>
      <c r="BL149" s="54">
        <v>7.5489939999999998E-3</v>
      </c>
      <c r="BM149" s="54">
        <v>5.4876550000000001E-3</v>
      </c>
      <c r="BN149" s="54">
        <v>3.6405069999999999E-3</v>
      </c>
      <c r="BO149" s="54">
        <v>1.473816E-3</v>
      </c>
      <c r="BP149" s="54">
        <v>4.7946910000000002E-3</v>
      </c>
    </row>
    <row r="150" spans="1:68" x14ac:dyDescent="0.2">
      <c r="A150" s="54">
        <v>102.067039106</v>
      </c>
      <c r="B150" s="54">
        <v>3.1795590000000002E-3</v>
      </c>
      <c r="C150" s="54">
        <v>1.2279019999999999E-3</v>
      </c>
      <c r="D150" s="54">
        <v>5.4009130000000002E-3</v>
      </c>
      <c r="E150" s="54">
        <v>3.6698389999999998E-3</v>
      </c>
      <c r="F150" s="54">
        <v>6.1201679999999996E-3</v>
      </c>
      <c r="G150" s="54">
        <v>2.356052E-3</v>
      </c>
      <c r="H150" s="54">
        <v>7.2931430000000002E-3</v>
      </c>
      <c r="I150" s="54">
        <v>3.471521E-3</v>
      </c>
      <c r="J150" s="54">
        <v>3.6054070000000001E-3</v>
      </c>
      <c r="K150" s="54">
        <v>4.7290689999999998E-3</v>
      </c>
      <c r="L150" s="54">
        <v>2.2130600000000002E-3</v>
      </c>
      <c r="M150" s="54">
        <v>1.3732670000000001E-3</v>
      </c>
      <c r="N150" s="54">
        <v>2.9820710000000002E-3</v>
      </c>
      <c r="O150" s="54">
        <v>2.327782E-3</v>
      </c>
      <c r="P150" s="54">
        <v>1.2595989999999999E-3</v>
      </c>
      <c r="Q150" s="54">
        <v>2.9922550000000001E-3</v>
      </c>
      <c r="R150" s="54">
        <v>5.2189389999999997E-3</v>
      </c>
      <c r="S150" s="54">
        <v>2.2046280000000001E-3</v>
      </c>
      <c r="T150" s="54">
        <v>7.7058120000000003E-3</v>
      </c>
      <c r="U150" s="54">
        <v>8.8248259999999992E-3</v>
      </c>
      <c r="V150" s="54">
        <v>6.4137930000000001E-3</v>
      </c>
      <c r="W150" s="54">
        <v>5.0693969999999998E-3</v>
      </c>
      <c r="X150" s="54">
        <v>2.9378709999999999E-3</v>
      </c>
      <c r="Y150" s="54">
        <v>7.1086279999999996E-3</v>
      </c>
      <c r="Z150" s="54">
        <v>8.1039560000000007E-3</v>
      </c>
      <c r="AA150" s="54">
        <v>4.789031E-3</v>
      </c>
      <c r="AB150" s="54">
        <v>3.1877820000000001E-3</v>
      </c>
      <c r="AC150" s="54">
        <v>7.6426869999999996E-3</v>
      </c>
      <c r="AD150" s="54">
        <v>1.8427980000000001E-3</v>
      </c>
      <c r="AE150" s="54">
        <v>4.2964639999999998E-3</v>
      </c>
      <c r="AF150" s="54">
        <v>2.1679519999999999E-3</v>
      </c>
      <c r="AG150" s="54">
        <v>1.099797E-3</v>
      </c>
      <c r="AH150" s="54">
        <v>7.7476900000000002E-4</v>
      </c>
      <c r="AI150" s="54">
        <v>4.4752400000000001E-3</v>
      </c>
      <c r="AJ150" s="54">
        <v>1.5110709999999999E-3</v>
      </c>
      <c r="AK150" s="54">
        <v>1.305865E-3</v>
      </c>
      <c r="AL150" s="54">
        <v>1.2209269999999999E-3</v>
      </c>
      <c r="AM150" s="54">
        <v>6.0618210000000002E-3</v>
      </c>
      <c r="AN150" s="54">
        <v>1.5713770000000001E-3</v>
      </c>
      <c r="AO150" s="54">
        <v>5.8100729999999998E-3</v>
      </c>
      <c r="AP150" s="54">
        <v>1.34647E-3</v>
      </c>
      <c r="AQ150" s="54">
        <v>5.6041190000000003E-3</v>
      </c>
      <c r="AR150" s="54">
        <v>5.0659729999999997E-3</v>
      </c>
      <c r="AS150" s="54">
        <v>5.8957410000000003E-3</v>
      </c>
      <c r="AT150" s="54">
        <v>8.1695380000000005E-3</v>
      </c>
      <c r="AU150" s="54">
        <v>5.5787930000000003E-3</v>
      </c>
      <c r="AV150" s="54">
        <v>4.7635519999999999E-3</v>
      </c>
      <c r="AW150" s="54">
        <v>4.0074480000000003E-3</v>
      </c>
      <c r="AX150" s="54">
        <v>3.1610739999999998E-3</v>
      </c>
      <c r="AY150" s="54">
        <v>3.6155390000000001E-3</v>
      </c>
      <c r="AZ150" s="54">
        <v>3.2085590000000002E-3</v>
      </c>
      <c r="BA150" s="54">
        <v>5.0855609999999997E-3</v>
      </c>
      <c r="BB150" s="54">
        <v>4.9039449999999998E-3</v>
      </c>
      <c r="BC150" s="54">
        <v>4.4514849999999998E-3</v>
      </c>
      <c r="BD150" s="54">
        <v>6.7311439999999997E-3</v>
      </c>
      <c r="BE150" s="54">
        <v>2.5230890000000001E-3</v>
      </c>
      <c r="BF150" s="54">
        <v>1.1613000000000001E-3</v>
      </c>
      <c r="BG150" s="54">
        <v>2.8249590000000002E-3</v>
      </c>
      <c r="BH150" s="54">
        <v>2.2096580000000002E-3</v>
      </c>
      <c r="BI150" s="54">
        <v>4.766246E-3</v>
      </c>
      <c r="BJ150" s="54">
        <v>4.6525949999999998E-3</v>
      </c>
      <c r="BK150" s="54">
        <v>5.1634740000000004E-3</v>
      </c>
      <c r="BL150" s="54">
        <v>8.1194779999999994E-3</v>
      </c>
      <c r="BM150" s="54">
        <v>4.5375329999999998E-3</v>
      </c>
      <c r="BN150" s="54">
        <v>3.8846369999999998E-3</v>
      </c>
      <c r="BO150" s="54">
        <v>1.4620740000000001E-3</v>
      </c>
      <c r="BP150" s="54">
        <v>4.5683039999999996E-3</v>
      </c>
    </row>
    <row r="151" spans="1:68" x14ac:dyDescent="0.2">
      <c r="A151" s="54">
        <v>103.072625698</v>
      </c>
      <c r="B151" s="54">
        <v>3.041803E-3</v>
      </c>
      <c r="C151" s="54">
        <v>1.2166169999999999E-3</v>
      </c>
      <c r="D151" s="54">
        <v>5.6697320000000002E-3</v>
      </c>
      <c r="E151" s="54">
        <v>3.6939099999999999E-3</v>
      </c>
      <c r="F151" s="54">
        <v>5.4103789999999999E-3</v>
      </c>
      <c r="G151" s="54">
        <v>2.1625429999999998E-3</v>
      </c>
      <c r="H151" s="54">
        <v>8.1112809999999997E-3</v>
      </c>
      <c r="I151" s="54">
        <v>2.7393859999999999E-3</v>
      </c>
      <c r="J151" s="54">
        <v>3.506426E-3</v>
      </c>
      <c r="K151" s="54">
        <v>5.7058810000000003E-3</v>
      </c>
      <c r="L151" s="54">
        <v>2.0085659999999998E-3</v>
      </c>
      <c r="M151" s="54">
        <v>1.4248640000000001E-3</v>
      </c>
      <c r="N151" s="54">
        <v>3.2962730000000002E-3</v>
      </c>
      <c r="O151" s="54">
        <v>2.3284400000000002E-3</v>
      </c>
      <c r="P151" s="54">
        <v>1.125647E-3</v>
      </c>
      <c r="Q151" s="54">
        <v>2.9903320000000001E-3</v>
      </c>
      <c r="R151" s="54">
        <v>4.6233689999999996E-3</v>
      </c>
      <c r="S151" s="54">
        <v>1.9737880000000002E-3</v>
      </c>
      <c r="T151" s="54">
        <v>7.5813959999999998E-3</v>
      </c>
      <c r="U151" s="54">
        <v>7.3804070000000003E-3</v>
      </c>
      <c r="V151" s="54">
        <v>5.9672609999999997E-3</v>
      </c>
      <c r="W151" s="54">
        <v>4.8751819999999996E-3</v>
      </c>
      <c r="X151" s="54">
        <v>3.1198039999999999E-3</v>
      </c>
      <c r="Y151" s="54">
        <v>7.1451329999999997E-3</v>
      </c>
      <c r="Z151" s="54">
        <v>7.4813630000000004E-3</v>
      </c>
      <c r="AA151" s="54">
        <v>4.6333900000000003E-3</v>
      </c>
      <c r="AB151" s="54">
        <v>3.1682630000000002E-3</v>
      </c>
      <c r="AC151" s="54">
        <v>8.2041270000000003E-3</v>
      </c>
      <c r="AD151" s="54">
        <v>1.9328349999999999E-3</v>
      </c>
      <c r="AE151" s="54">
        <v>3.8728550000000001E-3</v>
      </c>
      <c r="AF151" s="54">
        <v>2.089128E-3</v>
      </c>
      <c r="AG151" s="54">
        <v>1.048579E-3</v>
      </c>
      <c r="AH151" s="54">
        <v>7.7559000000000005E-4</v>
      </c>
      <c r="AI151" s="54">
        <v>4.3968619999999996E-3</v>
      </c>
      <c r="AJ151" s="54">
        <v>1.6185800000000001E-3</v>
      </c>
      <c r="AK151" s="54">
        <v>1.3479169999999999E-3</v>
      </c>
      <c r="AL151" s="54">
        <v>1.0651160000000001E-3</v>
      </c>
      <c r="AM151" s="54">
        <v>6.0433919999999999E-3</v>
      </c>
      <c r="AN151" s="54">
        <v>1.4934429999999999E-3</v>
      </c>
      <c r="AO151" s="54">
        <v>6.5034519999999998E-3</v>
      </c>
      <c r="AP151" s="54">
        <v>1.284552E-3</v>
      </c>
      <c r="AQ151" s="54">
        <v>5.4428810000000001E-3</v>
      </c>
      <c r="AR151" s="54">
        <v>5.0521419999999999E-3</v>
      </c>
      <c r="AS151" s="54">
        <v>5.8897059999999998E-3</v>
      </c>
      <c r="AT151" s="54">
        <v>7.7313750000000004E-3</v>
      </c>
      <c r="AU151" s="54">
        <v>5.6534139999999998E-3</v>
      </c>
      <c r="AV151" s="54">
        <v>4.4692539999999998E-3</v>
      </c>
      <c r="AW151" s="54">
        <v>4.0081609999999997E-3</v>
      </c>
      <c r="AX151" s="54">
        <v>3.174184E-3</v>
      </c>
      <c r="AY151" s="54">
        <v>3.6721599999999998E-3</v>
      </c>
      <c r="AZ151" s="54">
        <v>2.9520599999999998E-3</v>
      </c>
      <c r="BA151" s="54">
        <v>4.8236299999999998E-3</v>
      </c>
      <c r="BB151" s="54">
        <v>4.6040880000000001E-3</v>
      </c>
      <c r="BC151" s="54">
        <v>4.5903289999999998E-3</v>
      </c>
      <c r="BD151" s="54">
        <v>6.2083640000000001E-3</v>
      </c>
      <c r="BE151" s="54">
        <v>2.4267030000000001E-3</v>
      </c>
      <c r="BF151" s="54">
        <v>1.095972E-3</v>
      </c>
      <c r="BG151" s="54">
        <v>2.7323320000000001E-3</v>
      </c>
      <c r="BH151" s="54">
        <v>2.2763150000000001E-3</v>
      </c>
      <c r="BI151" s="54">
        <v>4.52827E-3</v>
      </c>
      <c r="BJ151" s="54">
        <v>4.6649669999999999E-3</v>
      </c>
      <c r="BK151" s="54">
        <v>5.5824630000000002E-3</v>
      </c>
      <c r="BL151" s="54">
        <v>8.2395139999999999E-3</v>
      </c>
      <c r="BM151" s="54">
        <v>3.8613470000000002E-3</v>
      </c>
      <c r="BN151" s="54">
        <v>3.5595959999999999E-3</v>
      </c>
      <c r="BO151" s="54">
        <v>1.496874E-3</v>
      </c>
      <c r="BP151" s="54">
        <v>4.4212710000000001E-3</v>
      </c>
    </row>
    <row r="152" spans="1:68" x14ac:dyDescent="0.2">
      <c r="A152" s="54">
        <v>104.078212291</v>
      </c>
      <c r="B152" s="54">
        <v>2.982012E-3</v>
      </c>
      <c r="C152" s="54">
        <v>1.221317E-3</v>
      </c>
      <c r="D152" s="54">
        <v>6.0350259999999998E-3</v>
      </c>
      <c r="E152" s="54">
        <v>3.700488E-3</v>
      </c>
      <c r="F152" s="54">
        <v>5.6540920000000003E-3</v>
      </c>
      <c r="G152" s="54">
        <v>2.23463E-3</v>
      </c>
      <c r="H152" s="54">
        <v>7.5622930000000003E-3</v>
      </c>
      <c r="I152" s="54">
        <v>2.2210450000000001E-3</v>
      </c>
      <c r="J152" s="54">
        <v>3.5559419999999999E-3</v>
      </c>
      <c r="K152" s="54">
        <v>5.689431E-3</v>
      </c>
      <c r="L152" s="54">
        <v>1.931281E-3</v>
      </c>
      <c r="M152" s="54">
        <v>1.313406E-3</v>
      </c>
      <c r="N152" s="54">
        <v>3.0741280000000002E-3</v>
      </c>
      <c r="O152" s="54">
        <v>2.2210709999999998E-3</v>
      </c>
      <c r="P152" s="54">
        <v>1.180433E-3</v>
      </c>
      <c r="Q152" s="54">
        <v>3.0191850000000002E-3</v>
      </c>
      <c r="R152" s="54">
        <v>4.2494819999999997E-3</v>
      </c>
      <c r="S152" s="54">
        <v>1.8775619999999999E-3</v>
      </c>
      <c r="T152" s="54">
        <v>6.9315330000000001E-3</v>
      </c>
      <c r="U152" s="54">
        <v>6.8695409999999998E-3</v>
      </c>
      <c r="V152" s="54">
        <v>5.5844529999999996E-3</v>
      </c>
      <c r="W152" s="54">
        <v>4.4588759999999996E-3</v>
      </c>
      <c r="X152" s="54">
        <v>3.4208160000000001E-3</v>
      </c>
      <c r="Y152" s="54">
        <v>6.8857830000000004E-3</v>
      </c>
      <c r="Z152" s="54">
        <v>6.9118670000000004E-3</v>
      </c>
      <c r="AA152" s="54">
        <v>4.6384620000000003E-3</v>
      </c>
      <c r="AB152" s="54">
        <v>3.3421530000000001E-3</v>
      </c>
      <c r="AC152" s="54">
        <v>9.0878079999999993E-3</v>
      </c>
      <c r="AD152" s="54">
        <v>1.9291320000000001E-3</v>
      </c>
      <c r="AE152" s="54">
        <v>3.4683750000000001E-3</v>
      </c>
      <c r="AF152" s="54">
        <v>2.1098430000000001E-3</v>
      </c>
      <c r="AG152" s="54">
        <v>1.0723060000000001E-3</v>
      </c>
      <c r="AH152" s="54">
        <v>8.6797800000000004E-4</v>
      </c>
      <c r="AI152" s="54">
        <v>4.3689489999999996E-3</v>
      </c>
      <c r="AJ152" s="54">
        <v>1.6109410000000001E-3</v>
      </c>
      <c r="AK152" s="54">
        <v>1.2961470000000001E-3</v>
      </c>
      <c r="AL152" s="54">
        <v>1.091963E-3</v>
      </c>
      <c r="AM152" s="54">
        <v>6.0347100000000004E-3</v>
      </c>
      <c r="AN152" s="54">
        <v>1.456494E-3</v>
      </c>
      <c r="AO152" s="54">
        <v>7.1924449999999996E-3</v>
      </c>
      <c r="AP152" s="54">
        <v>1.346135E-3</v>
      </c>
      <c r="AQ152" s="54">
        <v>5.2672040000000002E-3</v>
      </c>
      <c r="AR152" s="54">
        <v>5.7989110000000003E-3</v>
      </c>
      <c r="AS152" s="54">
        <v>5.5202230000000003E-3</v>
      </c>
      <c r="AT152" s="54">
        <v>7.3721500000000001E-3</v>
      </c>
      <c r="AU152" s="54">
        <v>5.1275950000000004E-3</v>
      </c>
      <c r="AV152" s="54">
        <v>4.3353200000000001E-3</v>
      </c>
      <c r="AW152" s="54">
        <v>4.1353370000000002E-3</v>
      </c>
      <c r="AX152" s="54">
        <v>3.195388E-3</v>
      </c>
      <c r="AY152" s="54">
        <v>3.609213E-3</v>
      </c>
      <c r="AZ152" s="54">
        <v>2.9173200000000002E-3</v>
      </c>
      <c r="BA152" s="54">
        <v>4.3916169999999996E-3</v>
      </c>
      <c r="BB152" s="54">
        <v>4.1372630000000004E-3</v>
      </c>
      <c r="BC152" s="54">
        <v>4.4176249999999997E-3</v>
      </c>
      <c r="BD152" s="54">
        <v>6.0291069999999997E-3</v>
      </c>
      <c r="BE152" s="54">
        <v>2.3238500000000001E-3</v>
      </c>
      <c r="BF152" s="54">
        <v>1.0478799999999999E-3</v>
      </c>
      <c r="BG152" s="54">
        <v>2.7504819999999998E-3</v>
      </c>
      <c r="BH152" s="54">
        <v>2.1446529999999998E-3</v>
      </c>
      <c r="BI152" s="54">
        <v>4.3463360000000001E-3</v>
      </c>
      <c r="BJ152" s="54">
        <v>4.4168080000000004E-3</v>
      </c>
      <c r="BK152" s="54">
        <v>5.9671170000000001E-3</v>
      </c>
      <c r="BL152" s="54">
        <v>7.3248250000000001E-3</v>
      </c>
      <c r="BM152" s="54">
        <v>3.38945E-3</v>
      </c>
      <c r="BN152" s="54">
        <v>3.7543149999999998E-3</v>
      </c>
      <c r="BO152" s="54">
        <v>1.433244E-3</v>
      </c>
      <c r="BP152" s="54">
        <v>4.5541569999999996E-3</v>
      </c>
    </row>
    <row r="153" spans="1:68" x14ac:dyDescent="0.2">
      <c r="A153" s="54">
        <v>105.083798883</v>
      </c>
      <c r="B153" s="54">
        <v>3.0307440000000001E-3</v>
      </c>
      <c r="C153" s="54">
        <v>1.211995E-3</v>
      </c>
      <c r="D153" s="54">
        <v>5.527466E-3</v>
      </c>
      <c r="E153" s="54">
        <v>3.45108E-3</v>
      </c>
      <c r="F153" s="54">
        <v>5.9079079999999999E-3</v>
      </c>
      <c r="G153" s="54">
        <v>2.4809300000000001E-3</v>
      </c>
      <c r="H153" s="54">
        <v>7.4864739999999999E-3</v>
      </c>
      <c r="I153" s="54">
        <v>2.0833150000000001E-3</v>
      </c>
      <c r="J153" s="54">
        <v>3.4056519999999999E-3</v>
      </c>
      <c r="K153" s="54">
        <v>6.101698E-3</v>
      </c>
      <c r="L153" s="54">
        <v>2.163866E-3</v>
      </c>
      <c r="M153" s="54">
        <v>1.413407E-3</v>
      </c>
      <c r="N153" s="54">
        <v>2.7002599999999999E-3</v>
      </c>
      <c r="O153" s="54">
        <v>2.1890260000000002E-3</v>
      </c>
      <c r="P153" s="54">
        <v>1.573264E-3</v>
      </c>
      <c r="Q153" s="54">
        <v>2.8571709999999999E-3</v>
      </c>
      <c r="R153" s="54">
        <v>4.3644089999999996E-3</v>
      </c>
      <c r="S153" s="54">
        <v>1.8315130000000001E-3</v>
      </c>
      <c r="T153" s="54">
        <v>6.9572729999999999E-3</v>
      </c>
      <c r="U153" s="54">
        <v>6.6184549999999997E-3</v>
      </c>
      <c r="V153" s="54">
        <v>5.2271699999999997E-3</v>
      </c>
      <c r="W153" s="54">
        <v>4.3792400000000004E-3</v>
      </c>
      <c r="X153" s="54">
        <v>3.41092E-3</v>
      </c>
      <c r="Y153" s="54">
        <v>7.1102509999999997E-3</v>
      </c>
      <c r="Z153" s="54">
        <v>6.3299480000000002E-3</v>
      </c>
      <c r="AA153" s="54">
        <v>4.4705760000000004E-3</v>
      </c>
      <c r="AB153" s="54">
        <v>3.2917430000000002E-3</v>
      </c>
      <c r="AC153" s="54">
        <v>8.5123639999999997E-3</v>
      </c>
      <c r="AD153" s="54">
        <v>1.8404129999999999E-3</v>
      </c>
      <c r="AE153" s="54">
        <v>2.8884230000000002E-3</v>
      </c>
      <c r="AF153" s="54">
        <v>1.9812430000000002E-3</v>
      </c>
      <c r="AG153" s="54">
        <v>1.0236189999999999E-3</v>
      </c>
      <c r="AH153" s="54">
        <v>9.06874E-4</v>
      </c>
      <c r="AI153" s="54">
        <v>4.1557649999999996E-3</v>
      </c>
      <c r="AJ153" s="54">
        <v>1.6165190000000001E-3</v>
      </c>
      <c r="AK153" s="54">
        <v>1.3461619999999999E-3</v>
      </c>
      <c r="AL153" s="54">
        <v>1.1594590000000001E-3</v>
      </c>
      <c r="AM153" s="54">
        <v>5.9786149999999996E-3</v>
      </c>
      <c r="AN153" s="54">
        <v>1.4451189999999999E-3</v>
      </c>
      <c r="AO153" s="54">
        <v>7.54158E-3</v>
      </c>
      <c r="AP153" s="54">
        <v>1.3930609999999999E-3</v>
      </c>
      <c r="AQ153" s="54">
        <v>4.9258310000000003E-3</v>
      </c>
      <c r="AR153" s="54">
        <v>5.6057030000000001E-3</v>
      </c>
      <c r="AS153" s="54">
        <v>5.7464179999999997E-3</v>
      </c>
      <c r="AT153" s="54">
        <v>7.2555800000000002E-3</v>
      </c>
      <c r="AU153" s="54">
        <v>5.8918199999999999E-3</v>
      </c>
      <c r="AV153" s="54">
        <v>3.845027E-3</v>
      </c>
      <c r="AW153" s="54">
        <v>4.17425E-3</v>
      </c>
      <c r="AX153" s="54">
        <v>3.139897E-3</v>
      </c>
      <c r="AY153" s="54">
        <v>3.1796369999999999E-3</v>
      </c>
      <c r="AZ153" s="54">
        <v>2.9325699999999998E-3</v>
      </c>
      <c r="BA153" s="54">
        <v>3.7817699999999998E-3</v>
      </c>
      <c r="BB153" s="54">
        <v>4.2745960000000003E-3</v>
      </c>
      <c r="BC153" s="54">
        <v>4.1482150000000002E-3</v>
      </c>
      <c r="BD153" s="54">
        <v>5.9387620000000002E-3</v>
      </c>
      <c r="BE153" s="54">
        <v>2.19236E-3</v>
      </c>
      <c r="BF153" s="54">
        <v>9.76084E-4</v>
      </c>
      <c r="BG153" s="54">
        <v>2.6610399999999999E-3</v>
      </c>
      <c r="BH153" s="54">
        <v>2.1549519999999999E-3</v>
      </c>
      <c r="BI153" s="54">
        <v>4.1674989999999999E-3</v>
      </c>
      <c r="BJ153" s="54">
        <v>4.1850699999999999E-3</v>
      </c>
      <c r="BK153" s="54">
        <v>5.426246E-3</v>
      </c>
      <c r="BL153" s="54">
        <v>6.354284E-3</v>
      </c>
      <c r="BM153" s="54">
        <v>3.3098340000000002E-3</v>
      </c>
      <c r="BN153" s="54">
        <v>4.0555299999999999E-3</v>
      </c>
      <c r="BO153" s="54">
        <v>1.3406309999999999E-3</v>
      </c>
      <c r="BP153" s="54">
        <v>4.6690769999999998E-3</v>
      </c>
    </row>
    <row r="154" spans="1:68" x14ac:dyDescent="0.2">
      <c r="A154" s="54">
        <v>106.089385475</v>
      </c>
      <c r="B154" s="54">
        <v>2.8279550000000001E-3</v>
      </c>
      <c r="C154" s="54">
        <v>1.2196819999999999E-3</v>
      </c>
      <c r="D154" s="54">
        <v>5.0312430000000003E-3</v>
      </c>
      <c r="E154" s="54">
        <v>3.1706730000000002E-3</v>
      </c>
      <c r="F154" s="54">
        <v>6.0051089999999998E-3</v>
      </c>
      <c r="G154" s="54">
        <v>2.65994E-3</v>
      </c>
      <c r="H154" s="54">
        <v>6.7161269999999997E-3</v>
      </c>
      <c r="I154" s="54">
        <v>2.2604790000000001E-3</v>
      </c>
      <c r="J154" s="54">
        <v>3.4036019999999999E-3</v>
      </c>
      <c r="K154" s="54">
        <v>6.640735E-3</v>
      </c>
      <c r="L154" s="54">
        <v>2.3838259999999999E-3</v>
      </c>
      <c r="M154" s="54">
        <v>1.522221E-3</v>
      </c>
      <c r="N154" s="54">
        <v>2.8627990000000001E-3</v>
      </c>
      <c r="O154" s="54">
        <v>2.159411E-3</v>
      </c>
      <c r="P154" s="54">
        <v>1.7469810000000001E-3</v>
      </c>
      <c r="Q154" s="54">
        <v>2.5057310000000002E-3</v>
      </c>
      <c r="R154" s="54">
        <v>4.2619870000000001E-3</v>
      </c>
      <c r="S154" s="54">
        <v>1.809419E-3</v>
      </c>
      <c r="T154" s="54">
        <v>6.6590360000000001E-3</v>
      </c>
      <c r="U154" s="54">
        <v>7.0133069999999999E-3</v>
      </c>
      <c r="V154" s="54">
        <v>4.8477609999999999E-3</v>
      </c>
      <c r="W154" s="54">
        <v>3.8319600000000001E-3</v>
      </c>
      <c r="X154" s="54">
        <v>3.2052959999999998E-3</v>
      </c>
      <c r="Y154" s="54">
        <v>7.4605139999999997E-3</v>
      </c>
      <c r="Z154" s="54">
        <v>6.5078280000000002E-3</v>
      </c>
      <c r="AA154" s="54">
        <v>4.234402E-3</v>
      </c>
      <c r="AB154" s="54">
        <v>3.2555560000000002E-3</v>
      </c>
      <c r="AC154" s="54">
        <v>8.0186540000000001E-3</v>
      </c>
      <c r="AD154" s="54">
        <v>1.845998E-3</v>
      </c>
      <c r="AE154" s="54">
        <v>2.6113899999999999E-3</v>
      </c>
      <c r="AF154" s="54">
        <v>1.8435439999999999E-3</v>
      </c>
      <c r="AG154" s="54">
        <v>1.115687E-3</v>
      </c>
      <c r="AH154" s="54">
        <v>8.1697400000000004E-4</v>
      </c>
      <c r="AI154" s="54">
        <v>3.9029970000000001E-3</v>
      </c>
      <c r="AJ154" s="54">
        <v>1.720699E-3</v>
      </c>
      <c r="AK154" s="54">
        <v>1.2054310000000001E-3</v>
      </c>
      <c r="AL154" s="54">
        <v>1.095115E-3</v>
      </c>
      <c r="AM154" s="54">
        <v>5.8548239999999998E-3</v>
      </c>
      <c r="AN154" s="54">
        <v>1.49084E-3</v>
      </c>
      <c r="AO154" s="54">
        <v>7.3545279999999999E-3</v>
      </c>
      <c r="AP154" s="54">
        <v>1.313858E-3</v>
      </c>
      <c r="AQ154" s="54">
        <v>4.7327589999999996E-3</v>
      </c>
      <c r="AR154" s="54">
        <v>5.3849320000000003E-3</v>
      </c>
      <c r="AS154" s="54">
        <v>6.5909159999999996E-3</v>
      </c>
      <c r="AT154" s="54">
        <v>7.3924899999999998E-3</v>
      </c>
      <c r="AU154" s="54">
        <v>7.1604709999999998E-3</v>
      </c>
      <c r="AV154" s="54">
        <v>3.9689850000000004E-3</v>
      </c>
      <c r="AW154" s="54">
        <v>4.1748899999999997E-3</v>
      </c>
      <c r="AX154" s="54">
        <v>3.036647E-3</v>
      </c>
      <c r="AY154" s="54">
        <v>2.7154039999999998E-3</v>
      </c>
      <c r="AZ154" s="54">
        <v>2.7669729999999998E-3</v>
      </c>
      <c r="BA154" s="54">
        <v>3.5822079999999999E-3</v>
      </c>
      <c r="BB154" s="54">
        <v>4.3889549999999999E-3</v>
      </c>
      <c r="BC154" s="54">
        <v>4.114721E-3</v>
      </c>
      <c r="BD154" s="54">
        <v>5.7956889999999997E-3</v>
      </c>
      <c r="BE154" s="54">
        <v>2.1555110000000001E-3</v>
      </c>
      <c r="BF154" s="54">
        <v>1.0098430000000001E-3</v>
      </c>
      <c r="BG154" s="54">
        <v>2.6395899999999998E-3</v>
      </c>
      <c r="BH154" s="54">
        <v>2.1166790000000002E-3</v>
      </c>
      <c r="BI154" s="54">
        <v>3.9845590000000004E-3</v>
      </c>
      <c r="BJ154" s="54">
        <v>4.1437440000000004E-3</v>
      </c>
      <c r="BK154" s="54">
        <v>4.7901799999999998E-3</v>
      </c>
      <c r="BL154" s="54">
        <v>6.7834460000000003E-3</v>
      </c>
      <c r="BM154" s="54">
        <v>3.368542E-3</v>
      </c>
      <c r="BN154" s="54">
        <v>4.0159540000000004E-3</v>
      </c>
      <c r="BO154" s="54">
        <v>1.289159E-3</v>
      </c>
      <c r="BP154" s="54">
        <v>4.6979789999999997E-3</v>
      </c>
    </row>
    <row r="155" spans="1:68" x14ac:dyDescent="0.2">
      <c r="A155" s="54">
        <v>107.094972067</v>
      </c>
      <c r="B155" s="54">
        <v>3.0169049999999998E-3</v>
      </c>
      <c r="C155" s="54">
        <v>1.2147010000000001E-3</v>
      </c>
      <c r="D155" s="54">
        <v>4.6582639999999996E-3</v>
      </c>
      <c r="E155" s="54">
        <v>3.007053E-3</v>
      </c>
      <c r="F155" s="54">
        <v>5.9061799999999996E-3</v>
      </c>
      <c r="G155" s="54">
        <v>2.543025E-3</v>
      </c>
      <c r="H155" s="54">
        <v>6.3396850000000003E-3</v>
      </c>
      <c r="I155" s="54">
        <v>2.417621E-3</v>
      </c>
      <c r="J155" s="54">
        <v>3.2985499999999999E-3</v>
      </c>
      <c r="K155" s="54">
        <v>6.679389E-3</v>
      </c>
      <c r="L155" s="54">
        <v>2.381906E-3</v>
      </c>
      <c r="M155" s="54">
        <v>1.746502E-3</v>
      </c>
      <c r="N155" s="54">
        <v>2.837661E-3</v>
      </c>
      <c r="O155" s="54">
        <v>2.145157E-3</v>
      </c>
      <c r="P155" s="54">
        <v>1.5713770000000001E-3</v>
      </c>
      <c r="Q155" s="54">
        <v>2.3116629999999998E-3</v>
      </c>
      <c r="R155" s="54">
        <v>3.7956000000000001E-3</v>
      </c>
      <c r="S155" s="54">
        <v>1.645458E-3</v>
      </c>
      <c r="T155" s="54">
        <v>6.4140760000000003E-3</v>
      </c>
      <c r="U155" s="54">
        <v>6.7798609999999999E-3</v>
      </c>
      <c r="V155" s="54">
        <v>4.8172809999999996E-3</v>
      </c>
      <c r="W155" s="54">
        <v>3.9686590000000002E-3</v>
      </c>
      <c r="X155" s="54">
        <v>3.064869E-3</v>
      </c>
      <c r="Y155" s="54">
        <v>8.5007559999999999E-3</v>
      </c>
      <c r="Z155" s="54">
        <v>6.6860419999999997E-3</v>
      </c>
      <c r="AA155" s="54">
        <v>3.9197679999999997E-3</v>
      </c>
      <c r="AB155" s="54">
        <v>3.0039099999999998E-3</v>
      </c>
      <c r="AC155" s="54">
        <v>7.7867530000000004E-3</v>
      </c>
      <c r="AD155" s="54">
        <v>1.756828E-3</v>
      </c>
      <c r="AE155" s="54">
        <v>2.5164789999999999E-3</v>
      </c>
      <c r="AF155" s="54">
        <v>1.820941E-3</v>
      </c>
      <c r="AG155" s="54">
        <v>1.0289749999999999E-3</v>
      </c>
      <c r="AH155" s="54">
        <v>7.2895800000000004E-4</v>
      </c>
      <c r="AI155" s="54">
        <v>3.6794449999999999E-3</v>
      </c>
      <c r="AJ155" s="54">
        <v>1.780804E-3</v>
      </c>
      <c r="AK155" s="54">
        <v>1.14397E-3</v>
      </c>
      <c r="AL155" s="54">
        <v>1.0707259999999999E-3</v>
      </c>
      <c r="AM155" s="54">
        <v>5.7023559999999996E-3</v>
      </c>
      <c r="AN155" s="54">
        <v>1.571685E-3</v>
      </c>
      <c r="AO155" s="54">
        <v>6.7707469999999997E-3</v>
      </c>
      <c r="AP155" s="54">
        <v>1.358686E-3</v>
      </c>
      <c r="AQ155" s="54">
        <v>4.4937509999999998E-3</v>
      </c>
      <c r="AR155" s="54">
        <v>6.1698250000000003E-3</v>
      </c>
      <c r="AS155" s="54">
        <v>6.3896450000000002E-3</v>
      </c>
      <c r="AT155" s="54">
        <v>6.9842519999999998E-3</v>
      </c>
      <c r="AU155" s="54">
        <v>6.8668740000000002E-3</v>
      </c>
      <c r="AV155" s="54">
        <v>4.1534969999999999E-3</v>
      </c>
      <c r="AW155" s="54">
        <v>3.9276149999999998E-3</v>
      </c>
      <c r="AX155" s="54">
        <v>3.0256649999999999E-3</v>
      </c>
      <c r="AY155" s="54">
        <v>2.6946679999999999E-3</v>
      </c>
      <c r="AZ155" s="54">
        <v>2.4719770000000002E-3</v>
      </c>
      <c r="BA155" s="54">
        <v>3.4512330000000002E-3</v>
      </c>
      <c r="BB155" s="54">
        <v>4.2836619999999997E-3</v>
      </c>
      <c r="BC155" s="54">
        <v>4.0655760000000004E-3</v>
      </c>
      <c r="BD155" s="54">
        <v>5.4816719999999999E-3</v>
      </c>
      <c r="BE155" s="54">
        <v>2.1499409999999998E-3</v>
      </c>
      <c r="BF155" s="54">
        <v>1.018311E-3</v>
      </c>
      <c r="BG155" s="54">
        <v>2.5546509999999998E-3</v>
      </c>
      <c r="BH155" s="54">
        <v>2.1549310000000001E-3</v>
      </c>
      <c r="BI155" s="54">
        <v>3.7218329999999999E-3</v>
      </c>
      <c r="BJ155" s="54">
        <v>4.2372599999999996E-3</v>
      </c>
      <c r="BK155" s="54">
        <v>5.1234380000000001E-3</v>
      </c>
      <c r="BL155" s="54">
        <v>6.1815710000000003E-3</v>
      </c>
      <c r="BM155" s="54">
        <v>2.5780429999999999E-3</v>
      </c>
      <c r="BN155" s="54">
        <v>3.6346429999999999E-3</v>
      </c>
      <c r="BO155" s="54">
        <v>1.2749829999999999E-3</v>
      </c>
      <c r="BP155" s="54">
        <v>4.8076849999999999E-3</v>
      </c>
    </row>
    <row r="156" spans="1:68" x14ac:dyDescent="0.2">
      <c r="A156" s="54">
        <v>108.100558659</v>
      </c>
      <c r="B156" s="54">
        <v>3.153763E-3</v>
      </c>
      <c r="C156" s="54">
        <v>1.2329350000000001E-3</v>
      </c>
      <c r="D156" s="54">
        <v>4.5610870000000001E-3</v>
      </c>
      <c r="E156" s="54">
        <v>2.9863540000000001E-3</v>
      </c>
      <c r="F156" s="54">
        <v>5.5611699999999998E-3</v>
      </c>
      <c r="G156" s="54">
        <v>2.2185149999999999E-3</v>
      </c>
      <c r="H156" s="54">
        <v>5.4788290000000002E-3</v>
      </c>
      <c r="I156" s="54">
        <v>2.3768830000000002E-3</v>
      </c>
      <c r="J156" s="54">
        <v>3.3451610000000001E-3</v>
      </c>
      <c r="K156" s="54">
        <v>6.6833300000000003E-3</v>
      </c>
      <c r="L156" s="54">
        <v>2.3754039999999998E-3</v>
      </c>
      <c r="M156" s="54">
        <v>1.9609079999999999E-3</v>
      </c>
      <c r="N156" s="54">
        <v>3.0473539999999999E-3</v>
      </c>
      <c r="O156" s="54">
        <v>2.172902E-3</v>
      </c>
      <c r="P156" s="54">
        <v>1.513164E-3</v>
      </c>
      <c r="Q156" s="54">
        <v>2.2997170000000002E-3</v>
      </c>
      <c r="R156" s="54">
        <v>3.7963839999999999E-3</v>
      </c>
      <c r="S156" s="54">
        <v>1.617846E-3</v>
      </c>
      <c r="T156" s="54">
        <v>6.2153759999999999E-3</v>
      </c>
      <c r="U156" s="54">
        <v>6.2139389999999999E-3</v>
      </c>
      <c r="V156" s="54">
        <v>4.6528070000000001E-3</v>
      </c>
      <c r="W156" s="54">
        <v>4.0930819999999996E-3</v>
      </c>
      <c r="X156" s="54">
        <v>3.0685690000000002E-3</v>
      </c>
      <c r="Y156" s="54">
        <v>8.9024959999999993E-3</v>
      </c>
      <c r="Z156" s="54">
        <v>6.6995520000000001E-3</v>
      </c>
      <c r="AA156" s="54">
        <v>3.4944300000000002E-3</v>
      </c>
      <c r="AB156" s="54">
        <v>2.846505E-3</v>
      </c>
      <c r="AC156" s="54">
        <v>7.7958619999999998E-3</v>
      </c>
      <c r="AD156" s="54">
        <v>1.7390929999999999E-3</v>
      </c>
      <c r="AE156" s="54">
        <v>2.4591420000000001E-3</v>
      </c>
      <c r="AF156" s="54">
        <v>1.833248E-3</v>
      </c>
      <c r="AG156" s="54">
        <v>1.1319399999999999E-3</v>
      </c>
      <c r="AH156" s="54">
        <v>7.0097099999999999E-4</v>
      </c>
      <c r="AI156" s="54">
        <v>3.264982E-3</v>
      </c>
      <c r="AJ156" s="54">
        <v>1.815346E-3</v>
      </c>
      <c r="AK156" s="54">
        <v>1.1511889999999999E-3</v>
      </c>
      <c r="AL156" s="54">
        <v>9.998330000000001E-4</v>
      </c>
      <c r="AM156" s="54">
        <v>5.5719769999999997E-3</v>
      </c>
      <c r="AN156" s="54">
        <v>1.617163E-3</v>
      </c>
      <c r="AO156" s="54">
        <v>5.72954E-3</v>
      </c>
      <c r="AP156" s="54">
        <v>1.402953E-3</v>
      </c>
      <c r="AQ156" s="54">
        <v>4.4441369999999999E-3</v>
      </c>
      <c r="AR156" s="54">
        <v>5.8198850000000003E-3</v>
      </c>
      <c r="AS156" s="54">
        <v>5.8038689999999997E-3</v>
      </c>
      <c r="AT156" s="54">
        <v>5.669477E-3</v>
      </c>
      <c r="AU156" s="54">
        <v>6.0969960000000004E-3</v>
      </c>
      <c r="AV156" s="54">
        <v>4.0833919999999999E-3</v>
      </c>
      <c r="AW156" s="54">
        <v>3.5747140000000001E-3</v>
      </c>
      <c r="AX156" s="54">
        <v>2.9936989999999998E-3</v>
      </c>
      <c r="AY156" s="54">
        <v>2.9774879999999999E-3</v>
      </c>
      <c r="AZ156" s="54">
        <v>2.6514500000000001E-3</v>
      </c>
      <c r="BA156" s="54">
        <v>3.8188139999999998E-3</v>
      </c>
      <c r="BB156" s="54">
        <v>4.065539E-3</v>
      </c>
      <c r="BC156" s="54">
        <v>3.8675770000000001E-3</v>
      </c>
      <c r="BD156" s="54">
        <v>4.8323089999999999E-3</v>
      </c>
      <c r="BE156" s="54">
        <v>2.2911759999999998E-3</v>
      </c>
      <c r="BF156" s="54">
        <v>1.1132819999999999E-3</v>
      </c>
      <c r="BG156" s="54">
        <v>2.4225240000000001E-3</v>
      </c>
      <c r="BH156" s="54">
        <v>2.1071290000000001E-3</v>
      </c>
      <c r="BI156" s="54">
        <v>3.3626440000000001E-3</v>
      </c>
      <c r="BJ156" s="54">
        <v>3.7656069999999998E-3</v>
      </c>
      <c r="BK156" s="54">
        <v>5.3800419999999998E-3</v>
      </c>
      <c r="BL156" s="54">
        <v>5.5096980000000004E-3</v>
      </c>
      <c r="BM156" s="54">
        <v>1.8343789999999999E-3</v>
      </c>
      <c r="BN156" s="54">
        <v>3.3457930000000001E-3</v>
      </c>
      <c r="BO156" s="54">
        <v>1.272675E-3</v>
      </c>
      <c r="BP156" s="54">
        <v>4.7799399999999999E-3</v>
      </c>
    </row>
    <row r="157" spans="1:68" x14ac:dyDescent="0.2">
      <c r="A157" s="54">
        <v>109.106145251</v>
      </c>
      <c r="B157" s="54">
        <v>3.1032439999999998E-3</v>
      </c>
      <c r="C157" s="54">
        <v>1.226366E-3</v>
      </c>
      <c r="D157" s="54">
        <v>4.670797E-3</v>
      </c>
      <c r="E157" s="54">
        <v>2.8928500000000002E-3</v>
      </c>
      <c r="F157" s="54">
        <v>5.3954889999999998E-3</v>
      </c>
      <c r="G157" s="54">
        <v>1.9996480000000001E-3</v>
      </c>
      <c r="H157" s="54">
        <v>4.2826000000000001E-3</v>
      </c>
      <c r="I157" s="54">
        <v>2.2442009999999999E-3</v>
      </c>
      <c r="J157" s="54">
        <v>3.1675470000000002E-3</v>
      </c>
      <c r="K157" s="54">
        <v>6.533072E-3</v>
      </c>
      <c r="L157" s="54">
        <v>2.201008E-3</v>
      </c>
      <c r="M157" s="54">
        <v>1.9345300000000001E-3</v>
      </c>
      <c r="N157" s="54">
        <v>2.4740650000000001E-3</v>
      </c>
      <c r="O157" s="54">
        <v>2.192065E-3</v>
      </c>
      <c r="P157" s="54">
        <v>1.6788479999999999E-3</v>
      </c>
      <c r="Q157" s="54">
        <v>2.1547929999999999E-3</v>
      </c>
      <c r="R157" s="54">
        <v>3.8916689999999999E-3</v>
      </c>
      <c r="S157" s="54">
        <v>1.59921E-3</v>
      </c>
      <c r="T157" s="54">
        <v>5.9339049999999997E-3</v>
      </c>
      <c r="U157" s="54">
        <v>6.0831699999999997E-3</v>
      </c>
      <c r="V157" s="54">
        <v>4.3906570000000001E-3</v>
      </c>
      <c r="W157" s="54">
        <v>4.0861049999999996E-3</v>
      </c>
      <c r="X157" s="54">
        <v>3.1596950000000001E-3</v>
      </c>
      <c r="Y157" s="54">
        <v>8.9962719999999996E-3</v>
      </c>
      <c r="Z157" s="54">
        <v>6.2096740000000001E-3</v>
      </c>
      <c r="AA157" s="54">
        <v>3.5156829999999999E-3</v>
      </c>
      <c r="AB157" s="54">
        <v>2.9036550000000002E-3</v>
      </c>
      <c r="AC157" s="54">
        <v>7.2618179999999997E-3</v>
      </c>
      <c r="AD157" s="54">
        <v>1.792807E-3</v>
      </c>
      <c r="AE157" s="54">
        <v>2.4425200000000001E-3</v>
      </c>
      <c r="AF157" s="54">
        <v>1.77305E-3</v>
      </c>
      <c r="AG157" s="54">
        <v>1.1472710000000001E-3</v>
      </c>
      <c r="AH157" s="54">
        <v>7.3325300000000001E-4</v>
      </c>
      <c r="AI157" s="54">
        <v>3.0375810000000001E-3</v>
      </c>
      <c r="AJ157" s="54">
        <v>1.7968210000000001E-3</v>
      </c>
      <c r="AK157" s="54">
        <v>1.11074E-3</v>
      </c>
      <c r="AL157" s="54">
        <v>1.043878E-3</v>
      </c>
      <c r="AM157" s="54">
        <v>5.219357E-3</v>
      </c>
      <c r="AN157" s="54">
        <v>1.542432E-3</v>
      </c>
      <c r="AO157" s="54">
        <v>4.6123989999999997E-3</v>
      </c>
      <c r="AP157" s="54">
        <v>1.3351979999999999E-3</v>
      </c>
      <c r="AQ157" s="54">
        <v>4.0694870000000001E-3</v>
      </c>
      <c r="AR157" s="54">
        <v>5.5339660000000004E-3</v>
      </c>
      <c r="AS157" s="54">
        <v>6.5747139999999997E-3</v>
      </c>
      <c r="AT157" s="54">
        <v>3.8694020000000001E-3</v>
      </c>
      <c r="AU157" s="54">
        <v>6.3908309999999996E-3</v>
      </c>
      <c r="AV157" s="54">
        <v>3.7096379999999999E-3</v>
      </c>
      <c r="AW157" s="54">
        <v>3.3362869999999998E-3</v>
      </c>
      <c r="AX157" s="54">
        <v>3.0531070000000002E-3</v>
      </c>
      <c r="AY157" s="54">
        <v>3.2826729999999998E-3</v>
      </c>
      <c r="AZ157" s="54">
        <v>2.592656E-3</v>
      </c>
      <c r="BA157" s="54">
        <v>3.483632E-3</v>
      </c>
      <c r="BB157" s="54">
        <v>3.798947E-3</v>
      </c>
      <c r="BC157" s="54">
        <v>3.6051740000000001E-3</v>
      </c>
      <c r="BD157" s="54">
        <v>4.7429250000000003E-3</v>
      </c>
      <c r="BE157" s="54">
        <v>2.3669160000000002E-3</v>
      </c>
      <c r="BF157" s="54">
        <v>1.089095E-3</v>
      </c>
      <c r="BG157" s="54">
        <v>2.3203310000000001E-3</v>
      </c>
      <c r="BH157" s="54">
        <v>1.9955350000000001E-3</v>
      </c>
      <c r="BI157" s="54">
        <v>3.4293119999999999E-3</v>
      </c>
      <c r="BJ157" s="54">
        <v>3.7745470000000001E-3</v>
      </c>
      <c r="BK157" s="54">
        <v>4.7865470000000004E-3</v>
      </c>
      <c r="BL157" s="54">
        <v>5.8410399999999996E-3</v>
      </c>
      <c r="BM157" s="54">
        <v>1.866335E-3</v>
      </c>
      <c r="BN157" s="54">
        <v>3.3744809999999999E-3</v>
      </c>
      <c r="BO157" s="54">
        <v>1.19355E-3</v>
      </c>
      <c r="BP157" s="54">
        <v>4.8054489999999998E-3</v>
      </c>
    </row>
    <row r="158" spans="1:68" x14ac:dyDescent="0.2">
      <c r="A158" s="54">
        <v>110.111731844</v>
      </c>
      <c r="B158" s="54">
        <v>3.0115110000000001E-3</v>
      </c>
      <c r="C158" s="54">
        <v>1.2411379999999999E-3</v>
      </c>
      <c r="D158" s="54">
        <v>4.8834239999999999E-3</v>
      </c>
      <c r="E158" s="54">
        <v>2.9752730000000001E-3</v>
      </c>
      <c r="F158" s="54">
        <v>5.5214729999999998E-3</v>
      </c>
      <c r="G158" s="54">
        <v>2.1798439999999998E-3</v>
      </c>
      <c r="H158" s="54">
        <v>4.0009030000000001E-3</v>
      </c>
      <c r="I158" s="54">
        <v>2.1940829999999999E-3</v>
      </c>
      <c r="J158" s="54">
        <v>3.2070480000000001E-3</v>
      </c>
      <c r="K158" s="54">
        <v>6.4248700000000001E-3</v>
      </c>
      <c r="L158" s="54">
        <v>2.2558449999999998E-3</v>
      </c>
      <c r="M158" s="54">
        <v>1.8541390000000001E-3</v>
      </c>
      <c r="N158" s="54">
        <v>2.5334390000000002E-3</v>
      </c>
      <c r="O158" s="54">
        <v>2.128263E-3</v>
      </c>
      <c r="P158" s="54">
        <v>1.8798510000000001E-3</v>
      </c>
      <c r="Q158" s="54">
        <v>2.0915840000000001E-3</v>
      </c>
      <c r="R158" s="54">
        <v>3.7283640000000001E-3</v>
      </c>
      <c r="S158" s="54">
        <v>1.6613450000000001E-3</v>
      </c>
      <c r="T158" s="54">
        <v>5.5298609999999996E-3</v>
      </c>
      <c r="U158" s="54">
        <v>6.0274339999999999E-3</v>
      </c>
      <c r="V158" s="54">
        <v>4.1307890000000002E-3</v>
      </c>
      <c r="W158" s="54">
        <v>3.9467119999999998E-3</v>
      </c>
      <c r="X158" s="54">
        <v>3.4623000000000002E-3</v>
      </c>
      <c r="Y158" s="54">
        <v>8.3206440000000003E-3</v>
      </c>
      <c r="Z158" s="54">
        <v>5.4209330000000002E-3</v>
      </c>
      <c r="AA158" s="54">
        <v>3.2767299999999998E-3</v>
      </c>
      <c r="AB158" s="54">
        <v>2.7988119999999999E-3</v>
      </c>
      <c r="AC158" s="54">
        <v>6.7791190000000001E-3</v>
      </c>
      <c r="AD158" s="54">
        <v>1.858026E-3</v>
      </c>
      <c r="AE158" s="54">
        <v>2.5424330000000002E-3</v>
      </c>
      <c r="AF158" s="54">
        <v>1.7695E-3</v>
      </c>
      <c r="AG158" s="54">
        <v>1.2198739999999999E-3</v>
      </c>
      <c r="AH158" s="54">
        <v>8.7374999999999996E-4</v>
      </c>
      <c r="AI158" s="54">
        <v>3.033375E-3</v>
      </c>
      <c r="AJ158" s="54">
        <v>1.862568E-3</v>
      </c>
      <c r="AK158" s="54">
        <v>1.1888999999999999E-3</v>
      </c>
      <c r="AL158" s="54">
        <v>1.042517E-3</v>
      </c>
      <c r="AM158" s="54">
        <v>5.1351449999999998E-3</v>
      </c>
      <c r="AN158" s="54">
        <v>1.401628E-3</v>
      </c>
      <c r="AO158" s="54">
        <v>3.6897459999999998E-3</v>
      </c>
      <c r="AP158" s="54">
        <v>1.418077E-3</v>
      </c>
      <c r="AQ158" s="54">
        <v>3.8264240000000001E-3</v>
      </c>
      <c r="AR158" s="54">
        <v>5.6147829999999999E-3</v>
      </c>
      <c r="AS158" s="54">
        <v>7.2765649999999996E-3</v>
      </c>
      <c r="AT158" s="54">
        <v>3.0330520000000001E-3</v>
      </c>
      <c r="AU158" s="54">
        <v>6.0833880000000003E-3</v>
      </c>
      <c r="AV158" s="54">
        <v>3.379225E-3</v>
      </c>
      <c r="AW158" s="54">
        <v>3.1622870000000002E-3</v>
      </c>
      <c r="AX158" s="54">
        <v>3.223718E-3</v>
      </c>
      <c r="AY158" s="54">
        <v>3.468535E-3</v>
      </c>
      <c r="AZ158" s="54">
        <v>2.598908E-3</v>
      </c>
      <c r="BA158" s="54">
        <v>3.4571950000000001E-3</v>
      </c>
      <c r="BB158" s="54">
        <v>3.6113360000000001E-3</v>
      </c>
      <c r="BC158" s="54">
        <v>3.4753179999999998E-3</v>
      </c>
      <c r="BD158" s="54">
        <v>4.9438299999999998E-3</v>
      </c>
      <c r="BE158" s="54">
        <v>2.0997160000000002E-3</v>
      </c>
      <c r="BF158" s="54">
        <v>1.1534049999999999E-3</v>
      </c>
      <c r="BG158" s="54">
        <v>2.2980629999999999E-3</v>
      </c>
      <c r="BH158" s="54">
        <v>2.0324129999999998E-3</v>
      </c>
      <c r="BI158" s="54">
        <v>3.3107610000000002E-3</v>
      </c>
      <c r="BJ158" s="54">
        <v>4.3104900000000002E-3</v>
      </c>
      <c r="BK158" s="54">
        <v>4.3171609999999999E-3</v>
      </c>
      <c r="BL158" s="54">
        <v>5.4395299999999997E-3</v>
      </c>
      <c r="BM158" s="54">
        <v>2.2582420000000001E-3</v>
      </c>
      <c r="BN158" s="54">
        <v>3.8373700000000001E-3</v>
      </c>
      <c r="BO158" s="54">
        <v>1.141766E-3</v>
      </c>
      <c r="BP158" s="54">
        <v>4.8607720000000002E-3</v>
      </c>
    </row>
    <row r="159" spans="1:68" x14ac:dyDescent="0.2">
      <c r="A159" s="54">
        <v>111.11731843600001</v>
      </c>
      <c r="B159" s="54">
        <v>2.8504619999999998E-3</v>
      </c>
      <c r="C159" s="54">
        <v>1.256379E-3</v>
      </c>
      <c r="D159" s="54">
        <v>4.8966310000000002E-3</v>
      </c>
      <c r="E159" s="54">
        <v>2.6109000000000002E-3</v>
      </c>
      <c r="F159" s="54">
        <v>5.6340670000000004E-3</v>
      </c>
      <c r="G159" s="54">
        <v>2.6010450000000002E-3</v>
      </c>
      <c r="H159" s="54">
        <v>2.9873690000000001E-3</v>
      </c>
      <c r="I159" s="54">
        <v>2.156364E-3</v>
      </c>
      <c r="J159" s="54">
        <v>3.1330049999999999E-3</v>
      </c>
      <c r="K159" s="54">
        <v>6.5662949999999998E-3</v>
      </c>
      <c r="L159" s="54">
        <v>2.4670730000000002E-3</v>
      </c>
      <c r="M159" s="54">
        <v>1.675389E-3</v>
      </c>
      <c r="N159" s="54">
        <v>2.0393479999999999E-3</v>
      </c>
      <c r="O159" s="54">
        <v>2.1449519999999999E-3</v>
      </c>
      <c r="P159" s="54">
        <v>1.9524200000000001E-3</v>
      </c>
      <c r="Q159" s="54">
        <v>2.1765769999999999E-3</v>
      </c>
      <c r="R159" s="54">
        <v>3.7303359999999999E-3</v>
      </c>
      <c r="S159" s="54">
        <v>1.8956559999999999E-3</v>
      </c>
      <c r="T159" s="54">
        <v>5.0005739999999998E-3</v>
      </c>
      <c r="U159" s="54">
        <v>6.1967230000000003E-3</v>
      </c>
      <c r="V159" s="54">
        <v>4.5328240000000004E-3</v>
      </c>
      <c r="W159" s="54">
        <v>3.9805969999999998E-3</v>
      </c>
      <c r="X159" s="54">
        <v>3.8189029999999998E-3</v>
      </c>
      <c r="Y159" s="54">
        <v>7.7802110000000004E-3</v>
      </c>
      <c r="Z159" s="54">
        <v>5.0320679999999998E-3</v>
      </c>
      <c r="AA159" s="54">
        <v>3.2110730000000001E-3</v>
      </c>
      <c r="AB159" s="54">
        <v>2.6695209999999998E-3</v>
      </c>
      <c r="AC159" s="54">
        <v>6.7283669999999999E-3</v>
      </c>
      <c r="AD159" s="54">
        <v>1.8964089999999999E-3</v>
      </c>
      <c r="AE159" s="54">
        <v>2.615774E-3</v>
      </c>
      <c r="AF159" s="54">
        <v>1.7365080000000001E-3</v>
      </c>
      <c r="AG159" s="54">
        <v>1.2283820000000001E-3</v>
      </c>
      <c r="AH159" s="54">
        <v>9.7641799999999995E-4</v>
      </c>
      <c r="AI159" s="54">
        <v>3.1155380000000002E-3</v>
      </c>
      <c r="AJ159" s="54">
        <v>1.9134899999999999E-3</v>
      </c>
      <c r="AK159" s="54">
        <v>1.211174E-3</v>
      </c>
      <c r="AL159" s="54">
        <v>1.05002E-3</v>
      </c>
      <c r="AM159" s="54">
        <v>4.8862840000000003E-3</v>
      </c>
      <c r="AN159" s="54">
        <v>1.285757E-3</v>
      </c>
      <c r="AO159" s="54">
        <v>2.9506369999999999E-3</v>
      </c>
      <c r="AP159" s="54">
        <v>1.334511E-3</v>
      </c>
      <c r="AQ159" s="54">
        <v>3.4757429999999999E-3</v>
      </c>
      <c r="AR159" s="54">
        <v>4.8638249999999996E-3</v>
      </c>
      <c r="AS159" s="54">
        <v>6.9766259999999997E-3</v>
      </c>
      <c r="AT159" s="54">
        <v>3.2965690000000001E-3</v>
      </c>
      <c r="AU159" s="54">
        <v>5.4872879999999999E-3</v>
      </c>
      <c r="AV159" s="54">
        <v>3.1335550000000001E-3</v>
      </c>
      <c r="AW159" s="54">
        <v>2.9640920000000002E-3</v>
      </c>
      <c r="AX159" s="54">
        <v>3.5311359999999998E-3</v>
      </c>
      <c r="AY159" s="54">
        <v>3.904982E-3</v>
      </c>
      <c r="AZ159" s="54">
        <v>2.8994630000000001E-3</v>
      </c>
      <c r="BA159" s="54">
        <v>3.2141600000000002E-3</v>
      </c>
      <c r="BB159" s="54">
        <v>3.4078490000000001E-3</v>
      </c>
      <c r="BC159" s="54">
        <v>3.2829209999999998E-3</v>
      </c>
      <c r="BD159" s="54">
        <v>4.908829E-3</v>
      </c>
      <c r="BE159" s="54">
        <v>2.0340010000000001E-3</v>
      </c>
      <c r="BF159" s="54">
        <v>1.15694E-3</v>
      </c>
      <c r="BG159" s="54">
        <v>2.1530210000000002E-3</v>
      </c>
      <c r="BH159" s="54">
        <v>2.0364210000000001E-3</v>
      </c>
      <c r="BI159" s="54">
        <v>3.0264699999999999E-3</v>
      </c>
      <c r="BJ159" s="54">
        <v>4.0294119999999996E-3</v>
      </c>
      <c r="BK159" s="54">
        <v>4.0027140000000001E-3</v>
      </c>
      <c r="BL159" s="54">
        <v>5.3362030000000003E-3</v>
      </c>
      <c r="BM159" s="54">
        <v>2.6639150000000002E-3</v>
      </c>
      <c r="BN159" s="54">
        <v>3.363577E-3</v>
      </c>
      <c r="BO159" s="54">
        <v>1.1966590000000001E-3</v>
      </c>
      <c r="BP159" s="54">
        <v>4.9057409999999999E-3</v>
      </c>
    </row>
    <row r="160" spans="1:68" x14ac:dyDescent="0.2">
      <c r="A160" s="54">
        <v>112.12290502800001</v>
      </c>
      <c r="B160" s="54">
        <v>2.6186970000000001E-3</v>
      </c>
      <c r="C160" s="54">
        <v>1.2815770000000001E-3</v>
      </c>
      <c r="D160" s="54">
        <v>4.8309989999999999E-3</v>
      </c>
      <c r="E160" s="54">
        <v>2.591777E-3</v>
      </c>
      <c r="F160" s="54">
        <v>5.4232380000000004E-3</v>
      </c>
      <c r="G160" s="54">
        <v>2.883797E-3</v>
      </c>
      <c r="H160" s="54">
        <v>2.845855E-3</v>
      </c>
      <c r="I160" s="54">
        <v>2.1103570000000002E-3</v>
      </c>
      <c r="J160" s="54">
        <v>3.1370949999999999E-3</v>
      </c>
      <c r="K160" s="54">
        <v>6.3337180000000003E-3</v>
      </c>
      <c r="L160" s="54">
        <v>2.466205E-3</v>
      </c>
      <c r="M160" s="54">
        <v>1.518021E-3</v>
      </c>
      <c r="N160" s="54">
        <v>2.225767E-3</v>
      </c>
      <c r="O160" s="54">
        <v>2.2231070000000002E-3</v>
      </c>
      <c r="P160" s="54">
        <v>2.0390650000000001E-3</v>
      </c>
      <c r="Q160" s="54">
        <v>2.2256480000000002E-3</v>
      </c>
      <c r="R160" s="54">
        <v>3.5219800000000001E-3</v>
      </c>
      <c r="S160" s="54">
        <v>2.0511399999999999E-3</v>
      </c>
      <c r="T160" s="54">
        <v>4.5300389999999996E-3</v>
      </c>
      <c r="U160" s="54">
        <v>6.5017089999999996E-3</v>
      </c>
      <c r="V160" s="54">
        <v>4.0443349999999996E-3</v>
      </c>
      <c r="W160" s="54">
        <v>4.2960890000000003E-3</v>
      </c>
      <c r="X160" s="54">
        <v>4.2240230000000004E-3</v>
      </c>
      <c r="Y160" s="54">
        <v>7.0819339999999998E-3</v>
      </c>
      <c r="Z160" s="54">
        <v>4.8101560000000003E-3</v>
      </c>
      <c r="AA160" s="54">
        <v>3.1261489999999999E-3</v>
      </c>
      <c r="AB160" s="54">
        <v>2.6686420000000001E-3</v>
      </c>
      <c r="AC160" s="54">
        <v>6.6559540000000004E-3</v>
      </c>
      <c r="AD160" s="54">
        <v>1.84699E-3</v>
      </c>
      <c r="AE160" s="54">
        <v>2.5772070000000002E-3</v>
      </c>
      <c r="AF160" s="54">
        <v>1.6721520000000001E-3</v>
      </c>
      <c r="AG160" s="54">
        <v>1.1814410000000001E-3</v>
      </c>
      <c r="AH160" s="54">
        <v>9.957989999999999E-4</v>
      </c>
      <c r="AI160" s="54">
        <v>3.160356E-3</v>
      </c>
      <c r="AJ160" s="54">
        <v>1.9025170000000001E-3</v>
      </c>
      <c r="AK160" s="54">
        <v>1.1463599999999999E-3</v>
      </c>
      <c r="AL160" s="54">
        <v>1.0886489999999999E-3</v>
      </c>
      <c r="AM160" s="54">
        <v>4.7092540000000004E-3</v>
      </c>
      <c r="AN160" s="54">
        <v>1.425202E-3</v>
      </c>
      <c r="AO160" s="54">
        <v>2.6132009999999999E-3</v>
      </c>
      <c r="AP160" s="54">
        <v>1.4144069999999999E-3</v>
      </c>
      <c r="AQ160" s="54">
        <v>3.340979E-3</v>
      </c>
      <c r="AR160" s="54">
        <v>4.8084099999999999E-3</v>
      </c>
      <c r="AS160" s="54">
        <v>6.2687510000000004E-3</v>
      </c>
      <c r="AT160" s="54">
        <v>3.7802840000000001E-3</v>
      </c>
      <c r="AU160" s="54">
        <v>5.3867899999999998E-3</v>
      </c>
      <c r="AV160" s="54">
        <v>2.9328959999999999E-3</v>
      </c>
      <c r="AW160" s="54">
        <v>2.8677889999999999E-3</v>
      </c>
      <c r="AX160" s="54">
        <v>3.7747029999999999E-3</v>
      </c>
      <c r="AY160" s="54">
        <v>3.924599E-3</v>
      </c>
      <c r="AZ160" s="54">
        <v>3.109419E-3</v>
      </c>
      <c r="BA160" s="54">
        <v>3.1291159999999999E-3</v>
      </c>
      <c r="BB160" s="54">
        <v>3.2407769999999998E-3</v>
      </c>
      <c r="BC160" s="54">
        <v>3.093344E-3</v>
      </c>
      <c r="BD160" s="54">
        <v>4.6594119999999999E-3</v>
      </c>
      <c r="BE160" s="54">
        <v>2.5912259999999999E-3</v>
      </c>
      <c r="BF160" s="54">
        <v>1.2624859999999999E-3</v>
      </c>
      <c r="BG160" s="54">
        <v>2.1143550000000001E-3</v>
      </c>
      <c r="BH160" s="54">
        <v>2.1905060000000001E-3</v>
      </c>
      <c r="BI160" s="54">
        <v>3.0244299999999998E-3</v>
      </c>
      <c r="BJ160" s="54">
        <v>3.8489040000000002E-3</v>
      </c>
      <c r="BK160" s="54">
        <v>4.192706E-3</v>
      </c>
      <c r="BL160" s="54">
        <v>5.0007940000000002E-3</v>
      </c>
      <c r="BM160" s="54">
        <v>3.032388E-3</v>
      </c>
      <c r="BN160" s="54">
        <v>3.4575550000000002E-3</v>
      </c>
      <c r="BO160" s="54">
        <v>1.2329579999999999E-3</v>
      </c>
      <c r="BP160" s="54">
        <v>4.9333880000000004E-3</v>
      </c>
    </row>
    <row r="161" spans="1:68" x14ac:dyDescent="0.2">
      <c r="A161" s="54">
        <v>113.12849162000001</v>
      </c>
      <c r="B161" s="54">
        <v>2.5181520000000001E-3</v>
      </c>
      <c r="C161" s="54">
        <v>1.2973049999999999E-3</v>
      </c>
      <c r="D161" s="54">
        <v>4.6334690000000003E-3</v>
      </c>
      <c r="E161" s="54">
        <v>2.6473529999999999E-3</v>
      </c>
      <c r="F161" s="54">
        <v>4.7932920000000002E-3</v>
      </c>
      <c r="G161" s="54">
        <v>2.7846009999999998E-3</v>
      </c>
      <c r="H161" s="54">
        <v>2.318938E-3</v>
      </c>
      <c r="I161" s="54">
        <v>2.021194E-3</v>
      </c>
      <c r="J161" s="54">
        <v>3.072651E-3</v>
      </c>
      <c r="K161" s="54">
        <v>5.9307960000000003E-3</v>
      </c>
      <c r="L161" s="54">
        <v>2.2611319999999999E-3</v>
      </c>
      <c r="M161" s="54">
        <v>1.340155E-3</v>
      </c>
      <c r="N161" s="54">
        <v>2.7188310000000001E-3</v>
      </c>
      <c r="O161" s="54">
        <v>2.2704650000000002E-3</v>
      </c>
      <c r="P161" s="54">
        <v>2.0802680000000001E-3</v>
      </c>
      <c r="Q161" s="54">
        <v>2.233161E-3</v>
      </c>
      <c r="R161" s="54">
        <v>3.7666599999999998E-3</v>
      </c>
      <c r="S161" s="54">
        <v>1.9594429999999999E-3</v>
      </c>
      <c r="T161" s="54">
        <v>4.0958230000000002E-3</v>
      </c>
      <c r="U161" s="54">
        <v>6.588315E-3</v>
      </c>
      <c r="V161" s="54">
        <v>3.9562640000000001E-3</v>
      </c>
      <c r="W161" s="54">
        <v>4.5938089999999999E-3</v>
      </c>
      <c r="X161" s="54">
        <v>4.4466729999999999E-3</v>
      </c>
      <c r="Y161" s="54">
        <v>6.4307289999999996E-3</v>
      </c>
      <c r="Z161" s="54">
        <v>5.112943E-3</v>
      </c>
      <c r="AA161" s="54">
        <v>3.0642930000000001E-3</v>
      </c>
      <c r="AB161" s="54">
        <v>2.3366060000000002E-3</v>
      </c>
      <c r="AC161" s="54">
        <v>6.3815030000000002E-3</v>
      </c>
      <c r="AD161" s="54">
        <v>1.7708019999999999E-3</v>
      </c>
      <c r="AE161" s="54">
        <v>2.5168030000000002E-3</v>
      </c>
      <c r="AF161" s="54">
        <v>1.561088E-3</v>
      </c>
      <c r="AG161" s="54">
        <v>1.2429190000000001E-3</v>
      </c>
      <c r="AH161" s="54">
        <v>9.8870699999999991E-4</v>
      </c>
      <c r="AI161" s="54">
        <v>2.9793520000000002E-3</v>
      </c>
      <c r="AJ161" s="54">
        <v>1.86845E-3</v>
      </c>
      <c r="AK161" s="54">
        <v>1.2296259999999999E-3</v>
      </c>
      <c r="AL161" s="54">
        <v>1.1131890000000001E-3</v>
      </c>
      <c r="AM161" s="54">
        <v>4.5019980000000001E-3</v>
      </c>
      <c r="AN161" s="54">
        <v>1.5525650000000001E-3</v>
      </c>
      <c r="AO161" s="54">
        <v>2.7015979999999999E-3</v>
      </c>
      <c r="AP161" s="54">
        <v>1.4322479999999999E-3</v>
      </c>
      <c r="AQ161" s="54">
        <v>3.2250289999999999E-3</v>
      </c>
      <c r="AR161" s="54">
        <v>4.791142E-3</v>
      </c>
      <c r="AS161" s="54">
        <v>5.1890690000000001E-3</v>
      </c>
      <c r="AT161" s="54">
        <v>3.7099170000000001E-3</v>
      </c>
      <c r="AU161" s="54">
        <v>5.1726080000000004E-3</v>
      </c>
      <c r="AV161" s="54">
        <v>2.7585579999999999E-3</v>
      </c>
      <c r="AW161" s="54">
        <v>2.7290209999999999E-3</v>
      </c>
      <c r="AX161" s="54">
        <v>3.7636509999999998E-3</v>
      </c>
      <c r="AY161" s="54">
        <v>3.7212170000000002E-3</v>
      </c>
      <c r="AZ161" s="54">
        <v>3.3253010000000001E-3</v>
      </c>
      <c r="BA161" s="54">
        <v>3.1793120000000001E-3</v>
      </c>
      <c r="BB161" s="54">
        <v>3.0621390000000002E-3</v>
      </c>
      <c r="BC161" s="54">
        <v>2.9072379999999999E-3</v>
      </c>
      <c r="BD161" s="54">
        <v>4.5868990000000002E-3</v>
      </c>
      <c r="BE161" s="54">
        <v>2.4801549999999999E-3</v>
      </c>
      <c r="BF161" s="54">
        <v>1.2296189999999999E-3</v>
      </c>
      <c r="BG161" s="54">
        <v>2.0501030000000002E-3</v>
      </c>
      <c r="BH161" s="54">
        <v>2.1677390000000001E-3</v>
      </c>
      <c r="BI161" s="54">
        <v>3.1267410000000002E-3</v>
      </c>
      <c r="BJ161" s="54">
        <v>3.8368819999999998E-3</v>
      </c>
      <c r="BK161" s="54">
        <v>4.411211E-3</v>
      </c>
      <c r="BL161" s="54">
        <v>4.5563870000000003E-3</v>
      </c>
      <c r="BM161" s="54">
        <v>2.781281E-3</v>
      </c>
      <c r="BN161" s="54">
        <v>3.71719E-3</v>
      </c>
      <c r="BO161" s="54">
        <v>1.275789E-3</v>
      </c>
      <c r="BP161" s="54">
        <v>4.8041200000000003E-3</v>
      </c>
    </row>
    <row r="162" spans="1:68" x14ac:dyDescent="0.2">
      <c r="A162" s="54">
        <v>114.13407821200001</v>
      </c>
      <c r="B162" s="54">
        <v>2.270275E-3</v>
      </c>
      <c r="C162" s="54">
        <v>1.3184189999999999E-3</v>
      </c>
      <c r="D162" s="54">
        <v>4.3260549999999997E-3</v>
      </c>
      <c r="E162" s="54">
        <v>2.6083479999999999E-3</v>
      </c>
      <c r="F162" s="54">
        <v>4.6586279999999997E-3</v>
      </c>
      <c r="G162" s="54">
        <v>2.3741470000000001E-3</v>
      </c>
      <c r="H162" s="54">
        <v>2.8378029999999999E-3</v>
      </c>
      <c r="I162" s="54">
        <v>2.0581649999999998E-3</v>
      </c>
      <c r="J162" s="54">
        <v>3.0503969999999998E-3</v>
      </c>
      <c r="K162" s="54">
        <v>6.4576809999999998E-3</v>
      </c>
      <c r="L162" s="54">
        <v>2.1570059999999999E-3</v>
      </c>
      <c r="M162" s="54">
        <v>1.191702E-3</v>
      </c>
      <c r="N162" s="54">
        <v>2.4464370000000001E-3</v>
      </c>
      <c r="O162" s="54">
        <v>2.2747079999999999E-3</v>
      </c>
      <c r="P162" s="54">
        <v>2.1166000000000002E-3</v>
      </c>
      <c r="Q162" s="54">
        <v>2.2561040000000001E-3</v>
      </c>
      <c r="R162" s="54">
        <v>3.8381399999999999E-3</v>
      </c>
      <c r="S162" s="54">
        <v>1.7957870000000001E-3</v>
      </c>
      <c r="T162" s="54">
        <v>3.7566800000000001E-3</v>
      </c>
      <c r="U162" s="54">
        <v>6.1461190000000002E-3</v>
      </c>
      <c r="V162" s="54">
        <v>4.0098950000000003E-3</v>
      </c>
      <c r="W162" s="54">
        <v>4.4683500000000003E-3</v>
      </c>
      <c r="X162" s="54">
        <v>4.542417E-3</v>
      </c>
      <c r="Y162" s="54">
        <v>5.7841109999999998E-3</v>
      </c>
      <c r="Z162" s="54">
        <v>5.2712549999999999E-3</v>
      </c>
      <c r="AA162" s="54">
        <v>3.0273980000000002E-3</v>
      </c>
      <c r="AB162" s="54">
        <v>2.2729930000000001E-3</v>
      </c>
      <c r="AC162" s="54">
        <v>6.2479939999999998E-3</v>
      </c>
      <c r="AD162" s="54">
        <v>1.858176E-3</v>
      </c>
      <c r="AE162" s="54">
        <v>2.3636400000000002E-3</v>
      </c>
      <c r="AF162" s="54">
        <v>1.5716930000000001E-3</v>
      </c>
      <c r="AG162" s="54">
        <v>1.15453E-3</v>
      </c>
      <c r="AH162" s="54">
        <v>1.0718399999999999E-3</v>
      </c>
      <c r="AI162" s="54">
        <v>2.712066E-3</v>
      </c>
      <c r="AJ162" s="54">
        <v>1.813231E-3</v>
      </c>
      <c r="AK162" s="54">
        <v>1.2620039999999999E-3</v>
      </c>
      <c r="AL162" s="54">
        <v>1.2041300000000001E-3</v>
      </c>
      <c r="AM162" s="54">
        <v>4.2812120000000004E-3</v>
      </c>
      <c r="AN162" s="54">
        <v>1.557875E-3</v>
      </c>
      <c r="AO162" s="54">
        <v>3.1260060000000002E-3</v>
      </c>
      <c r="AP162" s="54">
        <v>1.407698E-3</v>
      </c>
      <c r="AQ162" s="54">
        <v>3.097888E-3</v>
      </c>
      <c r="AR162" s="54">
        <v>4.5741790000000003E-3</v>
      </c>
      <c r="AS162" s="54">
        <v>5.1401329999999999E-3</v>
      </c>
      <c r="AT162" s="54">
        <v>3.2895229999999999E-3</v>
      </c>
      <c r="AU162" s="54">
        <v>4.8672810000000002E-3</v>
      </c>
      <c r="AV162" s="54">
        <v>2.5787980000000002E-3</v>
      </c>
      <c r="AW162" s="54">
        <v>2.9025409999999998E-3</v>
      </c>
      <c r="AX162" s="54">
        <v>3.5652869999999999E-3</v>
      </c>
      <c r="AY162" s="54">
        <v>3.634408E-3</v>
      </c>
      <c r="AZ162" s="54">
        <v>3.5803839999999998E-3</v>
      </c>
      <c r="BA162" s="54">
        <v>3.2788309999999998E-3</v>
      </c>
      <c r="BB162" s="54">
        <v>3.1494159999999999E-3</v>
      </c>
      <c r="BC162" s="54">
        <v>2.7809639999999999E-3</v>
      </c>
      <c r="BD162" s="54">
        <v>4.1683830000000003E-3</v>
      </c>
      <c r="BE162" s="54">
        <v>2.2896739999999998E-3</v>
      </c>
      <c r="BF162" s="54">
        <v>1.215329E-3</v>
      </c>
      <c r="BG162" s="54">
        <v>1.8798829999999999E-3</v>
      </c>
      <c r="BH162" s="54">
        <v>2.0876409999999999E-3</v>
      </c>
      <c r="BI162" s="54">
        <v>3.0188020000000001E-3</v>
      </c>
      <c r="BJ162" s="54">
        <v>4.1445939999999997E-3</v>
      </c>
      <c r="BK162" s="54">
        <v>4.2255740000000002E-3</v>
      </c>
      <c r="BL162" s="54">
        <v>4.233985E-3</v>
      </c>
      <c r="BM162" s="54">
        <v>2.2759019999999998E-3</v>
      </c>
      <c r="BN162" s="54">
        <v>3.371911E-3</v>
      </c>
      <c r="BO162" s="54">
        <v>1.3550999999999999E-3</v>
      </c>
      <c r="BP162" s="54">
        <v>4.6237159999999999E-3</v>
      </c>
    </row>
    <row r="163" spans="1:68" x14ac:dyDescent="0.2">
      <c r="A163" s="54">
        <v>115.13966480400001</v>
      </c>
      <c r="B163" s="54">
        <v>2.1187279999999998E-3</v>
      </c>
      <c r="C163" s="54">
        <v>1.339114E-3</v>
      </c>
      <c r="D163" s="54">
        <v>4.2791269999999998E-3</v>
      </c>
      <c r="E163" s="54">
        <v>2.5257819999999999E-3</v>
      </c>
      <c r="F163" s="54">
        <v>4.7809439999999996E-3</v>
      </c>
      <c r="G163" s="54">
        <v>2.0082799999999999E-3</v>
      </c>
      <c r="H163" s="54">
        <v>2.2193289999999999E-3</v>
      </c>
      <c r="I163" s="54">
        <v>2.0360019999999999E-3</v>
      </c>
      <c r="J163" s="54">
        <v>2.930542E-3</v>
      </c>
      <c r="K163" s="54">
        <v>6.7684060000000002E-3</v>
      </c>
      <c r="L163" s="54">
        <v>2.2630200000000001E-3</v>
      </c>
      <c r="M163" s="54">
        <v>1.2192749999999999E-3</v>
      </c>
      <c r="N163" s="54">
        <v>2.4872230000000002E-3</v>
      </c>
      <c r="O163" s="54">
        <v>2.0808710000000002E-3</v>
      </c>
      <c r="P163" s="54">
        <v>2.219468E-3</v>
      </c>
      <c r="Q163" s="54">
        <v>2.1551080000000002E-3</v>
      </c>
      <c r="R163" s="54">
        <v>3.4402410000000001E-3</v>
      </c>
      <c r="S163" s="54">
        <v>1.7736340000000001E-3</v>
      </c>
      <c r="T163" s="54">
        <v>3.6930169999999998E-3</v>
      </c>
      <c r="U163" s="54">
        <v>5.8427050000000001E-3</v>
      </c>
      <c r="V163" s="54">
        <v>3.40545E-3</v>
      </c>
      <c r="W163" s="54">
        <v>4.1700859999999999E-3</v>
      </c>
      <c r="X163" s="54">
        <v>4.3963609999999997E-3</v>
      </c>
      <c r="Y163" s="54">
        <v>5.1896240000000003E-3</v>
      </c>
      <c r="Z163" s="54">
        <v>3.9693480000000001E-3</v>
      </c>
      <c r="AA163" s="54">
        <v>2.8175710000000001E-3</v>
      </c>
      <c r="AB163" s="54">
        <v>2.3524179999999998E-3</v>
      </c>
      <c r="AC163" s="54">
        <v>5.9370910000000002E-3</v>
      </c>
      <c r="AD163" s="54">
        <v>1.8366669999999999E-3</v>
      </c>
      <c r="AE163" s="54">
        <v>2.1963249999999998E-3</v>
      </c>
      <c r="AF163" s="54">
        <v>1.5832070000000001E-3</v>
      </c>
      <c r="AG163" s="54">
        <v>1.1065719999999999E-3</v>
      </c>
      <c r="AH163" s="54">
        <v>1.1495260000000001E-3</v>
      </c>
      <c r="AI163" s="54">
        <v>2.666379E-3</v>
      </c>
      <c r="AJ163" s="54">
        <v>1.855088E-3</v>
      </c>
      <c r="AK163" s="54">
        <v>1.2689509999999999E-3</v>
      </c>
      <c r="AL163" s="54">
        <v>1.077826E-3</v>
      </c>
      <c r="AM163" s="54">
        <v>4.1295359999999996E-3</v>
      </c>
      <c r="AN163" s="54">
        <v>1.5872970000000001E-3</v>
      </c>
      <c r="AO163" s="54">
        <v>3.3806259999999999E-3</v>
      </c>
      <c r="AP163" s="54">
        <v>1.547252E-3</v>
      </c>
      <c r="AQ163" s="54">
        <v>3.0425180000000001E-3</v>
      </c>
      <c r="AR163" s="54">
        <v>4.0395530000000004E-3</v>
      </c>
      <c r="AS163" s="54">
        <v>5.294633E-3</v>
      </c>
      <c r="AT163" s="54">
        <v>3.0389969999999999E-3</v>
      </c>
      <c r="AU163" s="54">
        <v>4.559179E-3</v>
      </c>
      <c r="AV163" s="54">
        <v>2.4155489999999999E-3</v>
      </c>
      <c r="AW163" s="54">
        <v>2.8915220000000001E-3</v>
      </c>
      <c r="AX163" s="54">
        <v>3.4945190000000002E-3</v>
      </c>
      <c r="AY163" s="54">
        <v>3.6086949999999999E-3</v>
      </c>
      <c r="AZ163" s="54">
        <v>3.7636280000000002E-3</v>
      </c>
      <c r="BA163" s="54">
        <v>3.4009050000000001E-3</v>
      </c>
      <c r="BB163" s="54">
        <v>3.1830880000000001E-3</v>
      </c>
      <c r="BC163" s="54">
        <v>2.6838930000000001E-3</v>
      </c>
      <c r="BD163" s="54">
        <v>4.1597320000000002E-3</v>
      </c>
      <c r="BE163" s="54">
        <v>2.524311E-3</v>
      </c>
      <c r="BF163" s="54">
        <v>1.2691060000000001E-3</v>
      </c>
      <c r="BG163" s="54">
        <v>1.8493100000000001E-3</v>
      </c>
      <c r="BH163" s="54">
        <v>2.195055E-3</v>
      </c>
      <c r="BI163" s="54">
        <v>2.844802E-3</v>
      </c>
      <c r="BJ163" s="54">
        <v>4.1116879999999996E-3</v>
      </c>
      <c r="BK163" s="54">
        <v>4.3147979999999999E-3</v>
      </c>
      <c r="BL163" s="54">
        <v>4.4811230000000001E-3</v>
      </c>
      <c r="BM163" s="54">
        <v>2.0815600000000001E-3</v>
      </c>
      <c r="BN163" s="54">
        <v>3.3585109999999998E-3</v>
      </c>
      <c r="BO163" s="54">
        <v>1.438773E-3</v>
      </c>
      <c r="BP163" s="54">
        <v>5.1909959999999998E-3</v>
      </c>
    </row>
    <row r="164" spans="1:68" x14ac:dyDescent="0.2">
      <c r="A164" s="54">
        <v>116.145251397</v>
      </c>
      <c r="B164" s="54">
        <v>2.2209199999999999E-3</v>
      </c>
      <c r="C164" s="54">
        <v>1.377894E-3</v>
      </c>
      <c r="D164" s="54">
        <v>4.4963720000000002E-3</v>
      </c>
      <c r="E164" s="54">
        <v>2.4687419999999999E-3</v>
      </c>
      <c r="F164" s="54">
        <v>4.5764769999999998E-3</v>
      </c>
      <c r="G164" s="54">
        <v>1.902323E-3</v>
      </c>
      <c r="H164" s="54">
        <v>2.5681079999999999E-3</v>
      </c>
      <c r="I164" s="54">
        <v>2.0600990000000001E-3</v>
      </c>
      <c r="J164" s="54">
        <v>3.015556E-3</v>
      </c>
      <c r="K164" s="54">
        <v>6.9003240000000002E-3</v>
      </c>
      <c r="L164" s="54">
        <v>2.2805210000000002E-3</v>
      </c>
      <c r="M164" s="54">
        <v>1.364514E-3</v>
      </c>
      <c r="N164" s="54">
        <v>2.3119030000000001E-3</v>
      </c>
      <c r="O164" s="54">
        <v>2.0548739999999999E-3</v>
      </c>
      <c r="P164" s="54">
        <v>2.2786339999999999E-3</v>
      </c>
      <c r="Q164" s="54">
        <v>2.2142279999999999E-3</v>
      </c>
      <c r="R164" s="54">
        <v>3.1864580000000001E-3</v>
      </c>
      <c r="S164" s="54">
        <v>1.7374840000000001E-3</v>
      </c>
      <c r="T164" s="54">
        <v>3.391322E-3</v>
      </c>
      <c r="U164" s="54">
        <v>6.3310019999999996E-3</v>
      </c>
      <c r="V164" s="54">
        <v>3.3500050000000001E-3</v>
      </c>
      <c r="W164" s="54">
        <v>4.3445910000000001E-3</v>
      </c>
      <c r="X164" s="54">
        <v>4.2087720000000004E-3</v>
      </c>
      <c r="Y164" s="54">
        <v>5.2959249999999999E-3</v>
      </c>
      <c r="Z164" s="54">
        <v>4.0536490000000003E-3</v>
      </c>
      <c r="AA164" s="54">
        <v>3.0099240000000002E-3</v>
      </c>
      <c r="AB164" s="54">
        <v>2.460458E-3</v>
      </c>
      <c r="AC164" s="54">
        <v>5.8746500000000004E-3</v>
      </c>
      <c r="AD164" s="54">
        <v>2.0356630000000001E-3</v>
      </c>
      <c r="AE164" s="54">
        <v>2.0484129999999998E-3</v>
      </c>
      <c r="AF164" s="54">
        <v>1.566855E-3</v>
      </c>
      <c r="AG164" s="54">
        <v>1.221062E-3</v>
      </c>
      <c r="AH164" s="54">
        <v>1.097675E-3</v>
      </c>
      <c r="AI164" s="54">
        <v>2.8010119999999999E-3</v>
      </c>
      <c r="AJ164" s="54">
        <v>1.862165E-3</v>
      </c>
      <c r="AK164" s="54">
        <v>1.273794E-3</v>
      </c>
      <c r="AL164" s="54">
        <v>1.033555E-3</v>
      </c>
      <c r="AM164" s="54">
        <v>3.9786999999999999E-3</v>
      </c>
      <c r="AN164" s="54">
        <v>1.6270760000000001E-3</v>
      </c>
      <c r="AO164" s="54">
        <v>3.3413449999999999E-3</v>
      </c>
      <c r="AP164" s="54">
        <v>1.46955E-3</v>
      </c>
      <c r="AQ164" s="54">
        <v>3.0657499999999999E-3</v>
      </c>
      <c r="AR164" s="54">
        <v>3.859103E-3</v>
      </c>
      <c r="AS164" s="54">
        <v>5.909615E-3</v>
      </c>
      <c r="AT164" s="54">
        <v>3.124632E-3</v>
      </c>
      <c r="AU164" s="54">
        <v>4.2967450000000003E-3</v>
      </c>
      <c r="AV164" s="54">
        <v>2.319219E-3</v>
      </c>
      <c r="AW164" s="54">
        <v>2.8208040000000001E-3</v>
      </c>
      <c r="AX164" s="54">
        <v>3.8321079999999999E-3</v>
      </c>
      <c r="AY164" s="54">
        <v>3.5070510000000002E-3</v>
      </c>
      <c r="AZ164" s="54">
        <v>3.8748649999999999E-3</v>
      </c>
      <c r="BA164" s="54">
        <v>3.2241209999999999E-3</v>
      </c>
      <c r="BB164" s="54">
        <v>3.1648760000000001E-3</v>
      </c>
      <c r="BC164" s="54">
        <v>2.5578250000000001E-3</v>
      </c>
      <c r="BD164" s="54">
        <v>4.037644E-3</v>
      </c>
      <c r="BE164" s="54">
        <v>2.4310040000000001E-3</v>
      </c>
      <c r="BF164" s="54">
        <v>1.306654E-3</v>
      </c>
      <c r="BG164" s="54">
        <v>1.9654329999999999E-3</v>
      </c>
      <c r="BH164" s="54">
        <v>2.355846E-3</v>
      </c>
      <c r="BI164" s="54">
        <v>2.6545000000000002E-3</v>
      </c>
      <c r="BJ164" s="54">
        <v>4.1616650000000002E-3</v>
      </c>
      <c r="BK164" s="54">
        <v>4.105432E-3</v>
      </c>
      <c r="BL164" s="54">
        <v>4.5970380000000003E-3</v>
      </c>
      <c r="BM164" s="54">
        <v>1.9992830000000001E-3</v>
      </c>
      <c r="BN164" s="54">
        <v>3.48738E-3</v>
      </c>
      <c r="BO164" s="54">
        <v>1.5884569999999999E-3</v>
      </c>
      <c r="BP164" s="54">
        <v>5.6136170000000004E-3</v>
      </c>
    </row>
    <row r="165" spans="1:68" x14ac:dyDescent="0.2">
      <c r="A165" s="54">
        <v>117.150837989</v>
      </c>
      <c r="B165" s="54">
        <v>2.3372699999999998E-3</v>
      </c>
      <c r="C165" s="54">
        <v>1.394508E-3</v>
      </c>
      <c r="D165" s="54">
        <v>4.5912150000000001E-3</v>
      </c>
      <c r="E165" s="54">
        <v>2.47087E-3</v>
      </c>
      <c r="F165" s="54">
        <v>3.8513559999999998E-3</v>
      </c>
      <c r="G165" s="54">
        <v>2.0173550000000002E-3</v>
      </c>
      <c r="H165" s="54">
        <v>2.0954989999999998E-3</v>
      </c>
      <c r="I165" s="54">
        <v>2.0039989999999998E-3</v>
      </c>
      <c r="J165" s="54">
        <v>2.846323E-3</v>
      </c>
      <c r="K165" s="54">
        <v>5.9620530000000001E-3</v>
      </c>
      <c r="L165" s="54">
        <v>2.265371E-3</v>
      </c>
      <c r="M165" s="54">
        <v>1.4795450000000001E-3</v>
      </c>
      <c r="N165" s="54">
        <v>2.044049E-3</v>
      </c>
      <c r="O165" s="54">
        <v>1.95714E-3</v>
      </c>
      <c r="P165" s="54">
        <v>2.3164959999999999E-3</v>
      </c>
      <c r="Q165" s="54">
        <v>2.2670490000000001E-3</v>
      </c>
      <c r="R165" s="54">
        <v>3.381691E-3</v>
      </c>
      <c r="S165" s="54">
        <v>1.6737869999999999E-3</v>
      </c>
      <c r="T165" s="54">
        <v>3.1901519999999999E-3</v>
      </c>
      <c r="U165" s="54">
        <v>6.2585990000000001E-3</v>
      </c>
      <c r="V165" s="54">
        <v>3.4229849999999999E-3</v>
      </c>
      <c r="W165" s="54">
        <v>4.6874830000000001E-3</v>
      </c>
      <c r="X165" s="54">
        <v>3.9647420000000003E-3</v>
      </c>
      <c r="Y165" s="54">
        <v>5.0561470000000004E-3</v>
      </c>
      <c r="Z165" s="54">
        <v>4.2095769999999999E-3</v>
      </c>
      <c r="AA165" s="54">
        <v>2.9242999999999999E-3</v>
      </c>
      <c r="AB165" s="54">
        <v>2.3737519999999998E-3</v>
      </c>
      <c r="AC165" s="54">
        <v>5.7643629999999998E-3</v>
      </c>
      <c r="AD165" s="54">
        <v>2.0289750000000001E-3</v>
      </c>
      <c r="AE165" s="54">
        <v>2.1635389999999999E-3</v>
      </c>
      <c r="AF165" s="54">
        <v>1.6105119999999999E-3</v>
      </c>
      <c r="AG165" s="54">
        <v>1.1789470000000001E-3</v>
      </c>
      <c r="AH165" s="54">
        <v>1.067749E-3</v>
      </c>
      <c r="AI165" s="54">
        <v>2.8597119999999999E-3</v>
      </c>
      <c r="AJ165" s="54">
        <v>1.7359669999999999E-3</v>
      </c>
      <c r="AK165" s="54">
        <v>1.279802E-3</v>
      </c>
      <c r="AL165" s="54">
        <v>1.018768E-3</v>
      </c>
      <c r="AM165" s="54">
        <v>3.605788E-3</v>
      </c>
      <c r="AN165" s="54">
        <v>1.4223980000000001E-3</v>
      </c>
      <c r="AO165" s="54">
        <v>3.1086410000000001E-3</v>
      </c>
      <c r="AP165" s="54">
        <v>1.3941789999999999E-3</v>
      </c>
      <c r="AQ165" s="54">
        <v>2.9451379999999999E-3</v>
      </c>
      <c r="AR165" s="54">
        <v>3.4045299999999998E-3</v>
      </c>
      <c r="AS165" s="54">
        <v>6.547888E-3</v>
      </c>
      <c r="AT165" s="54">
        <v>3.2637399999999998E-3</v>
      </c>
      <c r="AU165" s="54">
        <v>3.966275E-3</v>
      </c>
      <c r="AV165" s="54">
        <v>2.3873900000000001E-3</v>
      </c>
      <c r="AW165" s="54">
        <v>2.946443E-3</v>
      </c>
      <c r="AX165" s="54">
        <v>3.79613E-3</v>
      </c>
      <c r="AY165" s="54">
        <v>3.3134010000000001E-3</v>
      </c>
      <c r="AZ165" s="54">
        <v>3.698345E-3</v>
      </c>
      <c r="BA165" s="54">
        <v>3.291871E-3</v>
      </c>
      <c r="BB165" s="54">
        <v>3.1851869999999999E-3</v>
      </c>
      <c r="BC165" s="54">
        <v>2.4133560000000002E-3</v>
      </c>
      <c r="BD165" s="54">
        <v>3.8833349999999999E-3</v>
      </c>
      <c r="BE165" s="54">
        <v>2.1208389999999998E-3</v>
      </c>
      <c r="BF165" s="54">
        <v>1.1957910000000001E-3</v>
      </c>
      <c r="BG165" s="54">
        <v>1.877887E-3</v>
      </c>
      <c r="BH165" s="54">
        <v>2.329196E-3</v>
      </c>
      <c r="BI165" s="54">
        <v>2.4396069999999999E-3</v>
      </c>
      <c r="BJ165" s="54">
        <v>4.0478570000000002E-3</v>
      </c>
      <c r="BK165" s="54">
        <v>3.6308069999999998E-3</v>
      </c>
      <c r="BL165" s="54">
        <v>4.4219350000000001E-3</v>
      </c>
      <c r="BM165" s="54">
        <v>1.9974260000000001E-3</v>
      </c>
      <c r="BN165" s="54">
        <v>3.4628760000000001E-3</v>
      </c>
      <c r="BO165" s="54">
        <v>1.6930529999999999E-3</v>
      </c>
      <c r="BP165" s="54">
        <v>5.9038420000000003E-3</v>
      </c>
    </row>
    <row r="166" spans="1:68" x14ac:dyDescent="0.2">
      <c r="A166" s="54">
        <v>118.156424581</v>
      </c>
      <c r="B166" s="54">
        <v>2.4919019999999998E-3</v>
      </c>
      <c r="C166" s="54">
        <v>1.426879E-3</v>
      </c>
      <c r="D166" s="54">
        <v>4.3925910000000004E-3</v>
      </c>
      <c r="E166" s="54">
        <v>2.4611540000000001E-3</v>
      </c>
      <c r="F166" s="54">
        <v>3.2633990000000002E-3</v>
      </c>
      <c r="G166" s="54">
        <v>2.181241E-3</v>
      </c>
      <c r="H166" s="54">
        <v>2.0174630000000002E-3</v>
      </c>
      <c r="I166" s="54">
        <v>1.9826459999999998E-3</v>
      </c>
      <c r="J166" s="54">
        <v>2.760687E-3</v>
      </c>
      <c r="K166" s="54">
        <v>5.2759549999999997E-3</v>
      </c>
      <c r="L166" s="54">
        <v>2.2691249999999999E-3</v>
      </c>
      <c r="M166" s="54">
        <v>1.656809E-3</v>
      </c>
      <c r="N166" s="54">
        <v>1.989125E-3</v>
      </c>
      <c r="O166" s="54">
        <v>2.0759279999999999E-3</v>
      </c>
      <c r="P166" s="54">
        <v>2.3401369999999999E-3</v>
      </c>
      <c r="Q166" s="54">
        <v>2.3237230000000002E-3</v>
      </c>
      <c r="R166" s="54">
        <v>3.0735990000000002E-3</v>
      </c>
      <c r="S166" s="54">
        <v>1.6901100000000001E-3</v>
      </c>
      <c r="T166" s="54">
        <v>3.5218239999999998E-3</v>
      </c>
      <c r="U166" s="54">
        <v>5.7118689999999996E-3</v>
      </c>
      <c r="V166" s="54">
        <v>3.3213219999999998E-3</v>
      </c>
      <c r="W166" s="54">
        <v>5.1336039999999999E-3</v>
      </c>
      <c r="X166" s="54">
        <v>3.8771809999999999E-3</v>
      </c>
      <c r="Y166" s="54">
        <v>4.7468049999999998E-3</v>
      </c>
      <c r="Z166" s="54">
        <v>3.9552340000000002E-3</v>
      </c>
      <c r="AA166" s="54">
        <v>2.6632029999999998E-3</v>
      </c>
      <c r="AB166" s="54">
        <v>2.2430219999999999E-3</v>
      </c>
      <c r="AC166" s="54">
        <v>5.679796E-3</v>
      </c>
      <c r="AD166" s="54">
        <v>1.9313379999999999E-3</v>
      </c>
      <c r="AE166" s="54">
        <v>2.5676269999999998E-3</v>
      </c>
      <c r="AF166" s="54">
        <v>1.602423E-3</v>
      </c>
      <c r="AG166" s="54">
        <v>1.219206E-3</v>
      </c>
      <c r="AH166" s="54">
        <v>1.127414E-3</v>
      </c>
      <c r="AI166" s="54">
        <v>2.8976319999999998E-3</v>
      </c>
      <c r="AJ166" s="54">
        <v>1.7123329999999999E-3</v>
      </c>
      <c r="AK166" s="54">
        <v>1.369285E-3</v>
      </c>
      <c r="AL166" s="54">
        <v>1.108068E-3</v>
      </c>
      <c r="AM166" s="54">
        <v>3.641624E-3</v>
      </c>
      <c r="AN166" s="54">
        <v>1.42107E-3</v>
      </c>
      <c r="AO166" s="54">
        <v>2.9734380000000001E-3</v>
      </c>
      <c r="AP166" s="54">
        <v>1.589837E-3</v>
      </c>
      <c r="AQ166" s="54">
        <v>2.6679339999999998E-3</v>
      </c>
      <c r="AR166" s="54">
        <v>3.3745989999999998E-3</v>
      </c>
      <c r="AS166" s="54">
        <v>6.5131720000000002E-3</v>
      </c>
      <c r="AT166" s="54">
        <v>3.482944E-3</v>
      </c>
      <c r="AU166" s="54">
        <v>3.8356309999999999E-3</v>
      </c>
      <c r="AV166" s="54">
        <v>2.444281E-3</v>
      </c>
      <c r="AW166" s="54">
        <v>3.0465599999999998E-3</v>
      </c>
      <c r="AX166" s="54">
        <v>3.2466769999999999E-3</v>
      </c>
      <c r="AY166" s="54">
        <v>3.3562039999999998E-3</v>
      </c>
      <c r="AZ166" s="54">
        <v>3.6855880000000001E-3</v>
      </c>
      <c r="BA166" s="54">
        <v>3.3823339999999999E-3</v>
      </c>
      <c r="BB166" s="54">
        <v>3.149017E-3</v>
      </c>
      <c r="BC166" s="54">
        <v>2.5685719999999999E-3</v>
      </c>
      <c r="BD166" s="54">
        <v>3.91121E-3</v>
      </c>
      <c r="BE166" s="54">
        <v>2.1189249999999998E-3</v>
      </c>
      <c r="BF166" s="54">
        <v>1.3522409999999999E-3</v>
      </c>
      <c r="BG166" s="54">
        <v>1.7846540000000001E-3</v>
      </c>
      <c r="BH166" s="54">
        <v>2.3551230000000002E-3</v>
      </c>
      <c r="BI166" s="54">
        <v>2.4489690000000001E-3</v>
      </c>
      <c r="BJ166" s="54">
        <v>3.9611749999999999E-3</v>
      </c>
      <c r="BK166" s="54">
        <v>3.684452E-3</v>
      </c>
      <c r="BL166" s="54">
        <v>4.3203829999999997E-3</v>
      </c>
      <c r="BM166" s="54">
        <v>2.0907009999999999E-3</v>
      </c>
      <c r="BN166" s="54">
        <v>3.4781339999999999E-3</v>
      </c>
      <c r="BO166" s="54">
        <v>1.604084E-3</v>
      </c>
      <c r="BP166" s="54">
        <v>5.899217E-3</v>
      </c>
    </row>
    <row r="167" spans="1:68" x14ac:dyDescent="0.2">
      <c r="A167" s="54">
        <v>119.162011173</v>
      </c>
      <c r="B167" s="54">
        <v>2.5207889999999998E-3</v>
      </c>
      <c r="C167" s="54">
        <v>1.4662410000000001E-3</v>
      </c>
      <c r="D167" s="54">
        <v>3.9035290000000002E-3</v>
      </c>
      <c r="E167" s="54">
        <v>2.4654770000000002E-3</v>
      </c>
      <c r="F167" s="54">
        <v>3.4650850000000001E-3</v>
      </c>
      <c r="G167" s="54">
        <v>2.2428940000000001E-3</v>
      </c>
      <c r="H167" s="54">
        <v>2.4793419999999998E-3</v>
      </c>
      <c r="I167" s="54">
        <v>1.9058980000000001E-3</v>
      </c>
      <c r="J167" s="54">
        <v>2.8058459999999999E-3</v>
      </c>
      <c r="K167" s="54">
        <v>5.0791179999999997E-3</v>
      </c>
      <c r="L167" s="54">
        <v>2.3398490000000002E-3</v>
      </c>
      <c r="M167" s="54">
        <v>1.7244859999999999E-3</v>
      </c>
      <c r="N167" s="54">
        <v>1.9222029999999999E-3</v>
      </c>
      <c r="O167" s="54">
        <v>2.2669320000000001E-3</v>
      </c>
      <c r="P167" s="54">
        <v>2.3479690000000001E-3</v>
      </c>
      <c r="Q167" s="54">
        <v>2.2659519999999999E-3</v>
      </c>
      <c r="R167" s="54">
        <v>3.2823879999999998E-3</v>
      </c>
      <c r="S167" s="54">
        <v>1.724878E-3</v>
      </c>
      <c r="T167" s="54">
        <v>3.727705E-3</v>
      </c>
      <c r="U167" s="54">
        <v>5.202239E-3</v>
      </c>
      <c r="V167" s="54">
        <v>3.349763E-3</v>
      </c>
      <c r="W167" s="54">
        <v>5.2310280000000004E-3</v>
      </c>
      <c r="X167" s="54">
        <v>3.8393979999999999E-3</v>
      </c>
      <c r="Y167" s="54">
        <v>4.426073E-3</v>
      </c>
      <c r="Z167" s="54">
        <v>3.7841210000000001E-3</v>
      </c>
      <c r="AA167" s="54">
        <v>2.493122E-3</v>
      </c>
      <c r="AB167" s="54">
        <v>2.149878E-3</v>
      </c>
      <c r="AC167" s="54">
        <v>5.6491730000000004E-3</v>
      </c>
      <c r="AD167" s="54">
        <v>1.973556E-3</v>
      </c>
      <c r="AE167" s="54">
        <v>3.0661880000000001E-3</v>
      </c>
      <c r="AF167" s="54">
        <v>1.5824840000000001E-3</v>
      </c>
      <c r="AG167" s="54">
        <v>1.3391919999999999E-3</v>
      </c>
      <c r="AH167" s="54">
        <v>1.1648069999999999E-3</v>
      </c>
      <c r="AI167" s="54">
        <v>2.8251079999999998E-3</v>
      </c>
      <c r="AJ167" s="54">
        <v>1.81814E-3</v>
      </c>
      <c r="AK167" s="54">
        <v>1.4133500000000001E-3</v>
      </c>
      <c r="AL167" s="54">
        <v>1.16394E-3</v>
      </c>
      <c r="AM167" s="54">
        <v>3.5290600000000001E-3</v>
      </c>
      <c r="AN167" s="54">
        <v>1.5928369999999999E-3</v>
      </c>
      <c r="AO167" s="54">
        <v>2.8639400000000001E-3</v>
      </c>
      <c r="AP167" s="54">
        <v>1.5906519999999999E-3</v>
      </c>
      <c r="AQ167" s="54">
        <v>2.5714990000000001E-3</v>
      </c>
      <c r="AR167" s="54">
        <v>4.0639600000000001E-3</v>
      </c>
      <c r="AS167" s="54">
        <v>6.3036259999999997E-3</v>
      </c>
      <c r="AT167" s="54">
        <v>3.636621E-3</v>
      </c>
      <c r="AU167" s="54">
        <v>3.7010400000000001E-3</v>
      </c>
      <c r="AV167" s="54">
        <v>2.6076710000000002E-3</v>
      </c>
      <c r="AW167" s="54">
        <v>2.8944830000000002E-3</v>
      </c>
      <c r="AX167" s="54">
        <v>3.1444480000000002E-3</v>
      </c>
      <c r="AY167" s="54">
        <v>3.4785250000000001E-3</v>
      </c>
      <c r="AZ167" s="54">
        <v>3.865126E-3</v>
      </c>
      <c r="BA167" s="54">
        <v>3.2085500000000001E-3</v>
      </c>
      <c r="BB167" s="54">
        <v>3.350656E-3</v>
      </c>
      <c r="BC167" s="54">
        <v>2.6396179999999998E-3</v>
      </c>
      <c r="BD167" s="54">
        <v>3.8506980000000001E-3</v>
      </c>
      <c r="BE167" s="54">
        <v>2.282348E-3</v>
      </c>
      <c r="BF167" s="54">
        <v>1.5822810000000001E-3</v>
      </c>
      <c r="BG167" s="54">
        <v>1.8235E-3</v>
      </c>
      <c r="BH167" s="54">
        <v>2.3157339999999998E-3</v>
      </c>
      <c r="BI167" s="54">
        <v>2.6701250000000002E-3</v>
      </c>
      <c r="BJ167" s="54">
        <v>4.3162840000000001E-3</v>
      </c>
      <c r="BK167" s="54">
        <v>3.7630129999999999E-3</v>
      </c>
      <c r="BL167" s="54">
        <v>4.2249219999999999E-3</v>
      </c>
      <c r="BM167" s="54">
        <v>2.0109889999999999E-3</v>
      </c>
      <c r="BN167" s="54">
        <v>3.4991139999999998E-3</v>
      </c>
      <c r="BO167" s="54">
        <v>1.4179360000000001E-3</v>
      </c>
      <c r="BP167" s="54">
        <v>4.7611600000000004E-3</v>
      </c>
    </row>
    <row r="168" spans="1:68" x14ac:dyDescent="0.2">
      <c r="A168" s="54">
        <v>120.167597765</v>
      </c>
      <c r="B168" s="54">
        <v>2.5192439999999999E-3</v>
      </c>
      <c r="C168" s="54">
        <v>1.4965790000000001E-3</v>
      </c>
      <c r="D168" s="54">
        <v>3.5588600000000001E-3</v>
      </c>
      <c r="E168" s="54">
        <v>2.3920370000000001E-3</v>
      </c>
      <c r="F168" s="54">
        <v>3.936068E-3</v>
      </c>
      <c r="G168" s="54">
        <v>2.3102000000000001E-3</v>
      </c>
      <c r="H168" s="54">
        <v>1.743732E-3</v>
      </c>
      <c r="I168" s="54">
        <v>1.7323239999999999E-3</v>
      </c>
      <c r="J168" s="54">
        <v>2.7610220000000001E-3</v>
      </c>
      <c r="K168" s="54">
        <v>5.6389300000000003E-3</v>
      </c>
      <c r="L168" s="54">
        <v>2.6152580000000001E-3</v>
      </c>
      <c r="M168" s="54">
        <v>1.7236790000000001E-3</v>
      </c>
      <c r="N168" s="54">
        <v>2.0047699999999999E-3</v>
      </c>
      <c r="O168" s="54">
        <v>2.301361E-3</v>
      </c>
      <c r="P168" s="54">
        <v>2.3050179999999998E-3</v>
      </c>
      <c r="Q168" s="54">
        <v>2.4335979999999999E-3</v>
      </c>
      <c r="R168" s="54">
        <v>3.2441879999999998E-3</v>
      </c>
      <c r="S168" s="54">
        <v>1.7798989999999999E-3</v>
      </c>
      <c r="T168" s="54">
        <v>3.3853899999999998E-3</v>
      </c>
      <c r="U168" s="54">
        <v>4.9416679999999998E-3</v>
      </c>
      <c r="V168" s="54">
        <v>3.0715579999999998E-3</v>
      </c>
      <c r="W168" s="54">
        <v>4.9562290000000004E-3</v>
      </c>
      <c r="X168" s="54">
        <v>3.7278609999999998E-3</v>
      </c>
      <c r="Y168" s="54">
        <v>4.2837040000000002E-3</v>
      </c>
      <c r="Z168" s="54">
        <v>3.5777819999999998E-3</v>
      </c>
      <c r="AA168" s="54">
        <v>2.6166980000000002E-3</v>
      </c>
      <c r="AB168" s="54">
        <v>2.1135809999999998E-3</v>
      </c>
      <c r="AC168" s="54">
        <v>5.6398780000000001E-3</v>
      </c>
      <c r="AD168" s="54">
        <v>1.8227479999999999E-3</v>
      </c>
      <c r="AE168" s="54">
        <v>3.2516979999999999E-3</v>
      </c>
      <c r="AF168" s="54">
        <v>1.5626839999999999E-3</v>
      </c>
      <c r="AG168" s="54">
        <v>1.313406E-3</v>
      </c>
      <c r="AH168" s="54">
        <v>1.127514E-3</v>
      </c>
      <c r="AI168" s="54">
        <v>2.7627820000000001E-3</v>
      </c>
      <c r="AJ168" s="54">
        <v>1.9605629999999998E-3</v>
      </c>
      <c r="AK168" s="54">
        <v>1.3130660000000001E-3</v>
      </c>
      <c r="AL168" s="54">
        <v>1.2421139999999999E-3</v>
      </c>
      <c r="AM168" s="54">
        <v>3.418721E-3</v>
      </c>
      <c r="AN168" s="54">
        <v>1.823393E-3</v>
      </c>
      <c r="AO168" s="54">
        <v>2.9107500000000001E-3</v>
      </c>
      <c r="AP168" s="54">
        <v>1.56788E-3</v>
      </c>
      <c r="AQ168" s="54">
        <v>2.5512439999999998E-3</v>
      </c>
      <c r="AR168" s="54">
        <v>4.9015869999999998E-3</v>
      </c>
      <c r="AS168" s="54">
        <v>6.1602389999999996E-3</v>
      </c>
      <c r="AT168" s="54">
        <v>3.6983490000000001E-3</v>
      </c>
      <c r="AU168" s="54">
        <v>3.6500410000000001E-3</v>
      </c>
      <c r="AV168" s="54">
        <v>2.7765860000000002E-3</v>
      </c>
      <c r="AW168" s="54">
        <v>3.120842E-3</v>
      </c>
      <c r="AX168" s="54">
        <v>3.2287399999999999E-3</v>
      </c>
      <c r="AY168" s="54">
        <v>3.5978199999999998E-3</v>
      </c>
      <c r="AZ168" s="54">
        <v>4.0838619999999997E-3</v>
      </c>
      <c r="BA168" s="54">
        <v>3.191101E-3</v>
      </c>
      <c r="BB168" s="54">
        <v>3.517732E-3</v>
      </c>
      <c r="BC168" s="54">
        <v>2.383675E-3</v>
      </c>
      <c r="BD168" s="54">
        <v>3.6886810000000001E-3</v>
      </c>
      <c r="BE168" s="54">
        <v>2.3679809999999999E-3</v>
      </c>
      <c r="BF168" s="54">
        <v>1.8690740000000001E-3</v>
      </c>
      <c r="BG168" s="54">
        <v>1.8046010000000001E-3</v>
      </c>
      <c r="BH168" s="54">
        <v>2.2014830000000002E-3</v>
      </c>
      <c r="BI168" s="54">
        <v>2.7598919999999999E-3</v>
      </c>
      <c r="BJ168" s="54">
        <v>4.403049E-3</v>
      </c>
      <c r="BK168" s="54">
        <v>3.5895179999999999E-3</v>
      </c>
      <c r="BL168" s="54">
        <v>4.3407050000000003E-3</v>
      </c>
      <c r="BM168" s="54">
        <v>1.955343E-3</v>
      </c>
      <c r="BN168" s="54">
        <v>3.4486790000000001E-3</v>
      </c>
      <c r="BO168" s="54">
        <v>1.432282E-3</v>
      </c>
      <c r="BP168" s="54">
        <v>4.0564060000000002E-3</v>
      </c>
    </row>
    <row r="169" spans="1:68" x14ac:dyDescent="0.2">
      <c r="A169" s="54">
        <v>121.173184358</v>
      </c>
      <c r="B169" s="54">
        <v>2.5832049999999999E-3</v>
      </c>
      <c r="C169" s="54">
        <v>1.533883E-3</v>
      </c>
      <c r="D169" s="54">
        <v>3.7321500000000001E-3</v>
      </c>
      <c r="E169" s="54">
        <v>2.5365829999999998E-3</v>
      </c>
      <c r="F169" s="54">
        <v>4.101553E-3</v>
      </c>
      <c r="G169" s="54">
        <v>2.419938E-3</v>
      </c>
      <c r="H169" s="54">
        <v>1.940818E-3</v>
      </c>
      <c r="I169" s="54">
        <v>1.7552939999999999E-3</v>
      </c>
      <c r="J169" s="54">
        <v>2.7367170000000001E-3</v>
      </c>
      <c r="K169" s="54">
        <v>5.7769470000000002E-3</v>
      </c>
      <c r="L169" s="54">
        <v>2.6231940000000001E-3</v>
      </c>
      <c r="M169" s="54">
        <v>1.872341E-3</v>
      </c>
      <c r="N169" s="54">
        <v>2.4515689999999998E-3</v>
      </c>
      <c r="O169" s="54">
        <v>2.3472020000000001E-3</v>
      </c>
      <c r="P169" s="54">
        <v>2.39215E-3</v>
      </c>
      <c r="Q169" s="54">
        <v>2.4968669999999998E-3</v>
      </c>
      <c r="R169" s="54">
        <v>3.0811160000000001E-3</v>
      </c>
      <c r="S169" s="54">
        <v>1.676351E-3</v>
      </c>
      <c r="T169" s="54">
        <v>3.024227E-3</v>
      </c>
      <c r="U169" s="54">
        <v>4.5434669999999998E-3</v>
      </c>
      <c r="V169" s="54">
        <v>3.056792E-3</v>
      </c>
      <c r="W169" s="54">
        <v>4.8965720000000001E-3</v>
      </c>
      <c r="X169" s="54">
        <v>3.5828280000000001E-3</v>
      </c>
      <c r="Y169" s="54">
        <v>4.4350229999999997E-3</v>
      </c>
      <c r="Z169" s="54">
        <v>3.516903E-3</v>
      </c>
      <c r="AA169" s="54">
        <v>2.7190500000000002E-3</v>
      </c>
      <c r="AB169" s="54">
        <v>2.4342769999999999E-3</v>
      </c>
      <c r="AC169" s="54">
        <v>4.9250099999999996E-3</v>
      </c>
      <c r="AD169" s="54">
        <v>2.037549E-3</v>
      </c>
      <c r="AE169" s="54">
        <v>3.2649469999999998E-3</v>
      </c>
      <c r="AF169" s="54">
        <v>1.5932159999999999E-3</v>
      </c>
      <c r="AG169" s="54">
        <v>1.414904E-3</v>
      </c>
      <c r="AH169" s="54">
        <v>1.07189E-3</v>
      </c>
      <c r="AI169" s="54">
        <v>2.6258129999999998E-3</v>
      </c>
      <c r="AJ169" s="54">
        <v>1.979415E-3</v>
      </c>
      <c r="AK169" s="54">
        <v>1.2129669999999999E-3</v>
      </c>
      <c r="AL169" s="54">
        <v>1.206082E-3</v>
      </c>
      <c r="AM169" s="54">
        <v>3.380512E-3</v>
      </c>
      <c r="AN169" s="54">
        <v>1.9682520000000002E-3</v>
      </c>
      <c r="AO169" s="54">
        <v>3.03901E-3</v>
      </c>
      <c r="AP169" s="54">
        <v>1.6772029999999999E-3</v>
      </c>
      <c r="AQ169" s="54">
        <v>2.5780450000000002E-3</v>
      </c>
      <c r="AR169" s="54">
        <v>5.2688750000000001E-3</v>
      </c>
      <c r="AS169" s="54">
        <v>5.9099579999999999E-3</v>
      </c>
      <c r="AT169" s="54">
        <v>3.737977E-3</v>
      </c>
      <c r="AU169" s="54">
        <v>3.6468260000000001E-3</v>
      </c>
      <c r="AV169" s="54">
        <v>2.4564410000000002E-3</v>
      </c>
      <c r="AW169" s="54">
        <v>3.0210549999999999E-3</v>
      </c>
      <c r="AX169" s="54">
        <v>2.9294640000000001E-3</v>
      </c>
      <c r="AY169" s="54">
        <v>4.1773119999999999E-3</v>
      </c>
      <c r="AZ169" s="54">
        <v>4.3399609999999998E-3</v>
      </c>
      <c r="BA169" s="54">
        <v>3.2865680000000001E-3</v>
      </c>
      <c r="BB169" s="54">
        <v>3.4217890000000002E-3</v>
      </c>
      <c r="BC169" s="54">
        <v>2.2402070000000001E-3</v>
      </c>
      <c r="BD169" s="54">
        <v>3.548322E-3</v>
      </c>
      <c r="BE169" s="54">
        <v>2.4050439999999998E-3</v>
      </c>
      <c r="BF169" s="54">
        <v>2.1422500000000001E-3</v>
      </c>
      <c r="BG169" s="54">
        <v>1.740068E-3</v>
      </c>
      <c r="BH169" s="54">
        <v>2.4111570000000001E-3</v>
      </c>
      <c r="BI169" s="54">
        <v>2.740676E-3</v>
      </c>
      <c r="BJ169" s="54">
        <v>4.0873610000000003E-3</v>
      </c>
      <c r="BK169" s="54">
        <v>3.5557129999999998E-3</v>
      </c>
      <c r="BL169" s="54">
        <v>4.3662780000000003E-3</v>
      </c>
      <c r="BM169" s="54">
        <v>1.9503859999999999E-3</v>
      </c>
      <c r="BN169" s="54">
        <v>3.3938760000000001E-3</v>
      </c>
      <c r="BO169" s="54">
        <v>1.620504E-3</v>
      </c>
      <c r="BP169" s="54">
        <v>4.1763870000000002E-3</v>
      </c>
    </row>
    <row r="170" spans="1:68" x14ac:dyDescent="0.2">
      <c r="A170" s="54">
        <v>122.17877095</v>
      </c>
      <c r="B170" s="54">
        <v>2.6022889999999998E-3</v>
      </c>
      <c r="C170" s="54">
        <v>1.5540040000000001E-3</v>
      </c>
      <c r="D170" s="54">
        <v>3.8470449999999999E-3</v>
      </c>
      <c r="E170" s="54">
        <v>2.3695460000000002E-3</v>
      </c>
      <c r="F170" s="54">
        <v>3.9397929999999996E-3</v>
      </c>
      <c r="G170" s="54">
        <v>2.5307239999999998E-3</v>
      </c>
      <c r="H170" s="54">
        <v>2.0822869999999999E-3</v>
      </c>
      <c r="I170" s="54">
        <v>1.863501E-3</v>
      </c>
      <c r="J170" s="54">
        <v>2.688218E-3</v>
      </c>
      <c r="K170" s="54">
        <v>5.0595550000000003E-3</v>
      </c>
      <c r="L170" s="54">
        <v>2.4153410000000001E-3</v>
      </c>
      <c r="M170" s="54">
        <v>1.9741530000000002E-3</v>
      </c>
      <c r="N170" s="54">
        <v>2.4599119999999999E-3</v>
      </c>
      <c r="O170" s="54">
        <v>2.3976510000000002E-3</v>
      </c>
      <c r="P170" s="54">
        <v>2.4078889999999999E-3</v>
      </c>
      <c r="Q170" s="54">
        <v>2.5384769999999999E-3</v>
      </c>
      <c r="R170" s="54">
        <v>3.1601530000000002E-3</v>
      </c>
      <c r="S170" s="54">
        <v>1.576734E-3</v>
      </c>
      <c r="T170" s="54">
        <v>3.0072419999999998E-3</v>
      </c>
      <c r="U170" s="54">
        <v>4.1683409999999999E-3</v>
      </c>
      <c r="V170" s="54">
        <v>3.2021720000000001E-3</v>
      </c>
      <c r="W170" s="54">
        <v>4.5950269999999998E-3</v>
      </c>
      <c r="X170" s="54">
        <v>3.4592249999999998E-3</v>
      </c>
      <c r="Y170" s="54">
        <v>4.0632999999999997E-3</v>
      </c>
      <c r="Z170" s="54">
        <v>3.4349340000000002E-3</v>
      </c>
      <c r="AA170" s="54">
        <v>2.4840729999999998E-3</v>
      </c>
      <c r="AB170" s="54">
        <v>2.563769E-3</v>
      </c>
      <c r="AC170" s="54">
        <v>5.2711449999999997E-3</v>
      </c>
      <c r="AD170" s="54">
        <v>2.0266720000000002E-3</v>
      </c>
      <c r="AE170" s="54">
        <v>3.0056560000000002E-3</v>
      </c>
      <c r="AF170" s="54">
        <v>1.5237580000000001E-3</v>
      </c>
      <c r="AG170" s="54">
        <v>1.448375E-3</v>
      </c>
      <c r="AH170" s="54">
        <v>1.0748330000000001E-3</v>
      </c>
      <c r="AI170" s="54">
        <v>2.5977909999999999E-3</v>
      </c>
      <c r="AJ170" s="54">
        <v>1.8042589999999999E-3</v>
      </c>
      <c r="AK170" s="54">
        <v>1.262525E-3</v>
      </c>
      <c r="AL170" s="54">
        <v>1.1344370000000001E-3</v>
      </c>
      <c r="AM170" s="54">
        <v>3.280088E-3</v>
      </c>
      <c r="AN170" s="54">
        <v>1.906961E-3</v>
      </c>
      <c r="AO170" s="54">
        <v>3.1020589999999999E-3</v>
      </c>
      <c r="AP170" s="54">
        <v>1.6793680000000001E-3</v>
      </c>
      <c r="AQ170" s="54">
        <v>2.4939950000000002E-3</v>
      </c>
      <c r="AR170" s="54">
        <v>4.522809E-3</v>
      </c>
      <c r="AS170" s="54">
        <v>7.1454040000000002E-3</v>
      </c>
      <c r="AT170" s="54">
        <v>3.7244769999999999E-3</v>
      </c>
      <c r="AU170" s="54">
        <v>3.397555E-3</v>
      </c>
      <c r="AV170" s="54">
        <v>2.6777540000000001E-3</v>
      </c>
      <c r="AW170" s="54">
        <v>2.8493500000000001E-3</v>
      </c>
      <c r="AX170" s="54">
        <v>2.565421E-3</v>
      </c>
      <c r="AY170" s="54">
        <v>5.3011760000000003E-3</v>
      </c>
      <c r="AZ170" s="54">
        <v>4.33462E-3</v>
      </c>
      <c r="BA170" s="54">
        <v>3.142195E-3</v>
      </c>
      <c r="BB170" s="54">
        <v>3.298264E-3</v>
      </c>
      <c r="BC170" s="54">
        <v>2.2836710000000001E-3</v>
      </c>
      <c r="BD170" s="54">
        <v>3.5394039999999999E-3</v>
      </c>
      <c r="BE170" s="54">
        <v>2.1716589999999998E-3</v>
      </c>
      <c r="BF170" s="54">
        <v>2.2709449999999999E-3</v>
      </c>
      <c r="BG170" s="54">
        <v>1.6798939999999999E-3</v>
      </c>
      <c r="BH170" s="54">
        <v>2.3026510000000002E-3</v>
      </c>
      <c r="BI170" s="54">
        <v>2.7604309999999998E-3</v>
      </c>
      <c r="BJ170" s="54">
        <v>4.2008740000000003E-3</v>
      </c>
      <c r="BK170" s="54">
        <v>3.5274989999999999E-3</v>
      </c>
      <c r="BL170" s="54">
        <v>4.4849110000000003E-3</v>
      </c>
      <c r="BM170" s="54">
        <v>1.877922E-3</v>
      </c>
      <c r="BN170" s="54">
        <v>3.3083930000000002E-3</v>
      </c>
      <c r="BO170" s="54">
        <v>1.8059300000000001E-3</v>
      </c>
      <c r="BP170" s="54">
        <v>4.1543680000000003E-3</v>
      </c>
    </row>
    <row r="171" spans="1:68" x14ac:dyDescent="0.2">
      <c r="A171" s="54">
        <v>123.184357542</v>
      </c>
      <c r="B171" s="54">
        <v>2.4867359999999998E-3</v>
      </c>
      <c r="C171" s="54">
        <v>1.581119E-3</v>
      </c>
      <c r="D171" s="54">
        <v>3.6858059999999998E-3</v>
      </c>
      <c r="E171" s="54">
        <v>2.3733309999999998E-3</v>
      </c>
      <c r="F171" s="54">
        <v>3.486612E-3</v>
      </c>
      <c r="G171" s="54">
        <v>2.6835940000000001E-3</v>
      </c>
      <c r="H171" s="54">
        <v>1.8809930000000001E-3</v>
      </c>
      <c r="I171" s="54">
        <v>1.884738E-3</v>
      </c>
      <c r="J171" s="54">
        <v>2.6370510000000001E-3</v>
      </c>
      <c r="K171" s="54">
        <v>3.9852200000000003E-3</v>
      </c>
      <c r="L171" s="54">
        <v>2.4942549999999999E-3</v>
      </c>
      <c r="M171" s="54">
        <v>2.1734570000000002E-3</v>
      </c>
      <c r="N171" s="54">
        <v>2.4760009999999998E-3</v>
      </c>
      <c r="O171" s="54">
        <v>2.4937129999999998E-3</v>
      </c>
      <c r="P171" s="54">
        <v>2.3118180000000002E-3</v>
      </c>
      <c r="Q171" s="54">
        <v>2.5572820000000001E-3</v>
      </c>
      <c r="R171" s="54">
        <v>3.519763E-3</v>
      </c>
      <c r="S171" s="54">
        <v>1.602121E-3</v>
      </c>
      <c r="T171" s="54">
        <v>3.2820810000000001E-3</v>
      </c>
      <c r="U171" s="54">
        <v>3.9949319999999996E-3</v>
      </c>
      <c r="V171" s="54">
        <v>3.063536E-3</v>
      </c>
      <c r="W171" s="54">
        <v>4.166571E-3</v>
      </c>
      <c r="X171" s="54">
        <v>3.394776E-3</v>
      </c>
      <c r="Y171" s="54">
        <v>3.8052300000000002E-3</v>
      </c>
      <c r="Z171" s="54">
        <v>3.468058E-3</v>
      </c>
      <c r="AA171" s="54">
        <v>2.3862660000000002E-3</v>
      </c>
      <c r="AB171" s="54">
        <v>2.494965E-3</v>
      </c>
      <c r="AC171" s="54">
        <v>5.055281E-3</v>
      </c>
      <c r="AD171" s="54">
        <v>2.1739979999999999E-3</v>
      </c>
      <c r="AE171" s="54">
        <v>2.9344010000000001E-3</v>
      </c>
      <c r="AF171" s="54">
        <v>1.521255E-3</v>
      </c>
      <c r="AG171" s="54">
        <v>1.4547679999999999E-3</v>
      </c>
      <c r="AH171" s="54">
        <v>1.142412E-3</v>
      </c>
      <c r="AI171" s="54">
        <v>2.6826160000000001E-3</v>
      </c>
      <c r="AJ171" s="54">
        <v>1.775279E-3</v>
      </c>
      <c r="AK171" s="54">
        <v>1.4559799999999999E-3</v>
      </c>
      <c r="AL171" s="54">
        <v>1.293235E-3</v>
      </c>
      <c r="AM171" s="54">
        <v>3.2159290000000002E-3</v>
      </c>
      <c r="AN171" s="54">
        <v>1.765883E-3</v>
      </c>
      <c r="AO171" s="54">
        <v>3.0003159999999998E-3</v>
      </c>
      <c r="AP171" s="54">
        <v>1.7168979999999999E-3</v>
      </c>
      <c r="AQ171" s="54">
        <v>2.634609E-3</v>
      </c>
      <c r="AR171" s="54">
        <v>4.1317589999999996E-3</v>
      </c>
      <c r="AS171" s="54">
        <v>7.0236650000000001E-3</v>
      </c>
      <c r="AT171" s="54">
        <v>3.7304909999999998E-3</v>
      </c>
      <c r="AU171" s="54">
        <v>3.2704100000000001E-3</v>
      </c>
      <c r="AV171" s="54">
        <v>2.6772739999999999E-3</v>
      </c>
      <c r="AW171" s="54">
        <v>2.891139E-3</v>
      </c>
      <c r="AX171" s="54">
        <v>2.3114390000000002E-3</v>
      </c>
      <c r="AY171" s="54">
        <v>5.4494310000000002E-3</v>
      </c>
      <c r="AZ171" s="54">
        <v>4.3978339999999998E-3</v>
      </c>
      <c r="BA171" s="54">
        <v>3.164165E-3</v>
      </c>
      <c r="BB171" s="54">
        <v>3.1689029999999998E-3</v>
      </c>
      <c r="BC171" s="54">
        <v>2.4382560000000002E-3</v>
      </c>
      <c r="BD171" s="54">
        <v>3.4939530000000002E-3</v>
      </c>
      <c r="BE171" s="54">
        <v>2.1391969999999998E-3</v>
      </c>
      <c r="BF171" s="54">
        <v>2.1257379999999998E-3</v>
      </c>
      <c r="BG171" s="54">
        <v>1.6756290000000001E-3</v>
      </c>
      <c r="BH171" s="54">
        <v>2.2145759999999998E-3</v>
      </c>
      <c r="BI171" s="54">
        <v>2.7505139999999999E-3</v>
      </c>
      <c r="BJ171" s="54">
        <v>4.3249109999999999E-3</v>
      </c>
      <c r="BK171" s="54">
        <v>3.581613E-3</v>
      </c>
      <c r="BL171" s="54">
        <v>4.2964329999999997E-3</v>
      </c>
      <c r="BM171" s="54">
        <v>2.0489010000000001E-3</v>
      </c>
      <c r="BN171" s="54">
        <v>3.2858679999999999E-3</v>
      </c>
      <c r="BO171" s="54">
        <v>1.7485440000000001E-3</v>
      </c>
      <c r="BP171" s="54">
        <v>3.676726E-3</v>
      </c>
    </row>
    <row r="172" spans="1:68" x14ac:dyDescent="0.2">
      <c r="A172" s="54">
        <v>124.189944134</v>
      </c>
      <c r="B172" s="54">
        <v>2.339346E-3</v>
      </c>
      <c r="C172" s="54">
        <v>1.603059E-3</v>
      </c>
      <c r="D172" s="54">
        <v>3.8439440000000002E-3</v>
      </c>
      <c r="E172" s="54">
        <v>2.4158780000000002E-3</v>
      </c>
      <c r="F172" s="54">
        <v>2.896783E-3</v>
      </c>
      <c r="G172" s="54">
        <v>2.8212150000000002E-3</v>
      </c>
      <c r="H172" s="54">
        <v>2.1059099999999999E-3</v>
      </c>
      <c r="I172" s="54">
        <v>1.8513620000000001E-3</v>
      </c>
      <c r="J172" s="54">
        <v>2.6178709999999999E-3</v>
      </c>
      <c r="K172" s="54">
        <v>3.5967740000000001E-3</v>
      </c>
      <c r="L172" s="54">
        <v>2.680665E-3</v>
      </c>
      <c r="M172" s="54">
        <v>2.232136E-3</v>
      </c>
      <c r="N172" s="54">
        <v>2.1266760000000001E-3</v>
      </c>
      <c r="O172" s="54">
        <v>2.601014E-3</v>
      </c>
      <c r="P172" s="54">
        <v>2.2592089999999999E-3</v>
      </c>
      <c r="Q172" s="54">
        <v>2.4428509999999998E-3</v>
      </c>
      <c r="R172" s="54">
        <v>3.311427E-3</v>
      </c>
      <c r="S172" s="54">
        <v>1.6190620000000001E-3</v>
      </c>
      <c r="T172" s="54">
        <v>3.1966939999999999E-3</v>
      </c>
      <c r="U172" s="54">
        <v>4.0985190000000001E-3</v>
      </c>
      <c r="V172" s="54">
        <v>2.8585009999999998E-3</v>
      </c>
      <c r="W172" s="54">
        <v>3.9778790000000001E-3</v>
      </c>
      <c r="X172" s="54">
        <v>3.2844649999999999E-3</v>
      </c>
      <c r="Y172" s="54">
        <v>3.5456950000000002E-3</v>
      </c>
      <c r="Z172" s="54">
        <v>3.3966780000000002E-3</v>
      </c>
      <c r="AA172" s="54">
        <v>2.2531930000000001E-3</v>
      </c>
      <c r="AB172" s="54">
        <v>2.5156369999999998E-3</v>
      </c>
      <c r="AC172" s="54">
        <v>4.8616479999999997E-3</v>
      </c>
      <c r="AD172" s="54">
        <v>2.1171710000000002E-3</v>
      </c>
      <c r="AE172" s="54">
        <v>3.0641050000000001E-3</v>
      </c>
      <c r="AF172" s="54">
        <v>1.645882E-3</v>
      </c>
      <c r="AG172" s="54">
        <v>1.6013430000000001E-3</v>
      </c>
      <c r="AH172" s="54">
        <v>1.2572219999999999E-3</v>
      </c>
      <c r="AI172" s="54">
        <v>2.8527090000000001E-3</v>
      </c>
      <c r="AJ172" s="54">
        <v>1.8265110000000001E-3</v>
      </c>
      <c r="AK172" s="54">
        <v>1.4853679999999999E-3</v>
      </c>
      <c r="AL172" s="54">
        <v>1.3211099999999999E-3</v>
      </c>
      <c r="AM172" s="54">
        <v>3.190053E-3</v>
      </c>
      <c r="AN172" s="54">
        <v>1.8149819999999999E-3</v>
      </c>
      <c r="AO172" s="54">
        <v>2.8705860000000001E-3</v>
      </c>
      <c r="AP172" s="54">
        <v>1.792952E-3</v>
      </c>
      <c r="AQ172" s="54">
        <v>2.6202869999999998E-3</v>
      </c>
      <c r="AR172" s="54">
        <v>3.9568260000000001E-3</v>
      </c>
      <c r="AS172" s="54">
        <v>5.3411830000000002E-3</v>
      </c>
      <c r="AT172" s="54">
        <v>3.7766649999999998E-3</v>
      </c>
      <c r="AU172" s="54">
        <v>3.3117070000000001E-3</v>
      </c>
      <c r="AV172" s="54">
        <v>2.6972879999999999E-3</v>
      </c>
      <c r="AW172" s="54">
        <v>2.818872E-3</v>
      </c>
      <c r="AX172" s="54">
        <v>2.402702E-3</v>
      </c>
      <c r="AY172" s="54">
        <v>4.6510099999999997E-3</v>
      </c>
      <c r="AZ172" s="54">
        <v>4.1184500000000001E-3</v>
      </c>
      <c r="BA172" s="54">
        <v>3.3861500000000001E-3</v>
      </c>
      <c r="BB172" s="54">
        <v>3.1482020000000001E-3</v>
      </c>
      <c r="BC172" s="54">
        <v>2.373834E-3</v>
      </c>
      <c r="BD172" s="54">
        <v>3.554584E-3</v>
      </c>
      <c r="BE172" s="54">
        <v>2.237602E-3</v>
      </c>
      <c r="BF172" s="54">
        <v>1.9229169999999999E-3</v>
      </c>
      <c r="BG172" s="54">
        <v>1.7659609999999999E-3</v>
      </c>
      <c r="BH172" s="54">
        <v>2.2773580000000002E-3</v>
      </c>
      <c r="BI172" s="54">
        <v>2.751224E-3</v>
      </c>
      <c r="BJ172" s="54">
        <v>4.2455690000000003E-3</v>
      </c>
      <c r="BK172" s="54">
        <v>3.416222E-3</v>
      </c>
      <c r="BL172" s="54">
        <v>4.2909380000000002E-3</v>
      </c>
      <c r="BM172" s="54">
        <v>2.3419560000000001E-3</v>
      </c>
      <c r="BN172" s="54">
        <v>3.2249449999999999E-3</v>
      </c>
      <c r="BO172" s="54">
        <v>1.6347919999999999E-3</v>
      </c>
      <c r="BP172" s="54">
        <v>3.1442639999999999E-3</v>
      </c>
    </row>
    <row r="173" spans="1:68" x14ac:dyDescent="0.2">
      <c r="A173" s="54">
        <v>125.195530726</v>
      </c>
      <c r="B173" s="54">
        <v>2.4460189999999998E-3</v>
      </c>
      <c r="C173" s="54">
        <v>1.6224399999999999E-3</v>
      </c>
      <c r="D173" s="54">
        <v>4.4107959999999998E-3</v>
      </c>
      <c r="E173" s="54">
        <v>2.487352E-3</v>
      </c>
      <c r="F173" s="54">
        <v>2.6446569999999999E-3</v>
      </c>
      <c r="G173" s="54">
        <v>2.814404E-3</v>
      </c>
      <c r="H173" s="54">
        <v>2.2361400000000002E-3</v>
      </c>
      <c r="I173" s="54">
        <v>1.770914E-3</v>
      </c>
      <c r="J173" s="54">
        <v>2.5984409999999999E-3</v>
      </c>
      <c r="K173" s="54">
        <v>3.6927539999999999E-3</v>
      </c>
      <c r="L173" s="54">
        <v>2.75705E-3</v>
      </c>
      <c r="M173" s="54">
        <v>2.300566E-3</v>
      </c>
      <c r="N173" s="54">
        <v>2.3052060000000002E-3</v>
      </c>
      <c r="O173" s="54">
        <v>2.7419459999999999E-3</v>
      </c>
      <c r="P173" s="54">
        <v>2.234874E-3</v>
      </c>
      <c r="Q173" s="54">
        <v>2.2813830000000001E-3</v>
      </c>
      <c r="R173" s="54">
        <v>3.387939E-3</v>
      </c>
      <c r="S173" s="54">
        <v>1.55434E-3</v>
      </c>
      <c r="T173" s="54">
        <v>3.1626530000000001E-3</v>
      </c>
      <c r="U173" s="54">
        <v>4.2842799999999997E-3</v>
      </c>
      <c r="V173" s="54">
        <v>2.9828400000000001E-3</v>
      </c>
      <c r="W173" s="54">
        <v>4.1144709999999998E-3</v>
      </c>
      <c r="X173" s="54">
        <v>3.1420010000000002E-3</v>
      </c>
      <c r="Y173" s="54">
        <v>2.8998420000000001E-3</v>
      </c>
      <c r="Z173" s="54">
        <v>3.3465669999999999E-3</v>
      </c>
      <c r="AA173" s="54">
        <v>2.319509E-3</v>
      </c>
      <c r="AB173" s="54">
        <v>2.6672929999999998E-3</v>
      </c>
      <c r="AC173" s="54">
        <v>4.7655650000000003E-3</v>
      </c>
      <c r="AD173" s="54">
        <v>2.2355919999999998E-3</v>
      </c>
      <c r="AE173" s="54">
        <v>2.9600379999999999E-3</v>
      </c>
      <c r="AF173" s="54">
        <v>1.638301E-3</v>
      </c>
      <c r="AG173" s="54">
        <v>1.511746E-3</v>
      </c>
      <c r="AH173" s="54">
        <v>1.3927950000000001E-3</v>
      </c>
      <c r="AI173" s="54">
        <v>2.9227400000000001E-3</v>
      </c>
      <c r="AJ173" s="54">
        <v>1.73566E-3</v>
      </c>
      <c r="AK173" s="54">
        <v>1.541595E-3</v>
      </c>
      <c r="AL173" s="54">
        <v>1.432434E-3</v>
      </c>
      <c r="AM173" s="54">
        <v>3.09356E-3</v>
      </c>
      <c r="AN173" s="54">
        <v>1.9710679999999999E-3</v>
      </c>
      <c r="AO173" s="54">
        <v>2.6959760000000001E-3</v>
      </c>
      <c r="AP173" s="54">
        <v>1.748082E-3</v>
      </c>
      <c r="AQ173" s="54">
        <v>2.6499079999999999E-3</v>
      </c>
      <c r="AR173" s="54">
        <v>3.6404789999999999E-3</v>
      </c>
      <c r="AS173" s="54">
        <v>5.216732E-3</v>
      </c>
      <c r="AT173" s="54">
        <v>3.839107E-3</v>
      </c>
      <c r="AU173" s="54">
        <v>3.2471539999999999E-3</v>
      </c>
      <c r="AV173" s="54">
        <v>2.7221849999999998E-3</v>
      </c>
      <c r="AW173" s="54">
        <v>2.7196970000000001E-3</v>
      </c>
      <c r="AX173" s="54">
        <v>2.623523E-3</v>
      </c>
      <c r="AY173" s="54">
        <v>4.116242E-3</v>
      </c>
      <c r="AZ173" s="54">
        <v>3.6824499999999999E-3</v>
      </c>
      <c r="BA173" s="54">
        <v>3.57107E-3</v>
      </c>
      <c r="BB173" s="54">
        <v>3.1723810000000002E-3</v>
      </c>
      <c r="BC173" s="54">
        <v>2.173304E-3</v>
      </c>
      <c r="BD173" s="54">
        <v>3.6183090000000001E-3</v>
      </c>
      <c r="BE173" s="54">
        <v>2.1471860000000001E-3</v>
      </c>
      <c r="BF173" s="54">
        <v>1.723097E-3</v>
      </c>
      <c r="BG173" s="54">
        <v>1.6189290000000001E-3</v>
      </c>
      <c r="BH173" s="54">
        <v>2.3518129999999999E-3</v>
      </c>
      <c r="BI173" s="54">
        <v>2.6839049999999999E-3</v>
      </c>
      <c r="BJ173" s="54">
        <v>4.1645670000000001E-3</v>
      </c>
      <c r="BK173" s="54">
        <v>3.4688829999999999E-3</v>
      </c>
      <c r="BL173" s="54">
        <v>4.1299559999999997E-3</v>
      </c>
      <c r="BM173" s="54">
        <v>2.5669019999999998E-3</v>
      </c>
      <c r="BN173" s="54">
        <v>3.405974E-3</v>
      </c>
      <c r="BO173" s="54">
        <v>1.638196E-3</v>
      </c>
      <c r="BP173" s="54">
        <v>3.061739E-3</v>
      </c>
    </row>
    <row r="174" spans="1:68" x14ac:dyDescent="0.2">
      <c r="A174" s="54">
        <v>126.201117318</v>
      </c>
      <c r="B174" s="54">
        <v>2.5685339999999999E-3</v>
      </c>
      <c r="C174" s="54">
        <v>1.6371020000000001E-3</v>
      </c>
      <c r="D174" s="54">
        <v>5.0882779999999999E-3</v>
      </c>
      <c r="E174" s="54">
        <v>2.518125E-3</v>
      </c>
      <c r="F174" s="54">
        <v>2.624917E-3</v>
      </c>
      <c r="G174" s="54">
        <v>2.6635109999999999E-3</v>
      </c>
      <c r="H174" s="54">
        <v>2.5149690000000001E-3</v>
      </c>
      <c r="I174" s="54">
        <v>1.695935E-3</v>
      </c>
      <c r="J174" s="54">
        <v>2.58822E-3</v>
      </c>
      <c r="K174" s="54">
        <v>3.6402990000000001E-3</v>
      </c>
      <c r="L174" s="54">
        <v>2.7809179999999998E-3</v>
      </c>
      <c r="M174" s="54">
        <v>2.2263650000000001E-3</v>
      </c>
      <c r="N174" s="54">
        <v>2.7148419999999999E-3</v>
      </c>
      <c r="O174" s="54">
        <v>2.7233779999999998E-3</v>
      </c>
      <c r="P174" s="54">
        <v>2.1385940000000002E-3</v>
      </c>
      <c r="Q174" s="54">
        <v>2.2255629999999998E-3</v>
      </c>
      <c r="R174" s="54">
        <v>3.5565229999999998E-3</v>
      </c>
      <c r="S174" s="54">
        <v>1.5463650000000001E-3</v>
      </c>
      <c r="T174" s="54">
        <v>2.8857380000000001E-3</v>
      </c>
      <c r="U174" s="54">
        <v>4.3582359999999997E-3</v>
      </c>
      <c r="V174" s="54">
        <v>3.1237489999999999E-3</v>
      </c>
      <c r="W174" s="54">
        <v>4.0796060000000004E-3</v>
      </c>
      <c r="X174" s="54">
        <v>3.0574399999999998E-3</v>
      </c>
      <c r="Y174" s="54">
        <v>2.7736459999999998E-3</v>
      </c>
      <c r="Z174" s="54">
        <v>3.3416000000000001E-3</v>
      </c>
      <c r="AA174" s="54">
        <v>2.437565E-3</v>
      </c>
      <c r="AB174" s="54">
        <v>2.706661E-3</v>
      </c>
      <c r="AC174" s="54">
        <v>4.4950240000000002E-3</v>
      </c>
      <c r="AD174" s="54">
        <v>2.2790179999999998E-3</v>
      </c>
      <c r="AE174" s="54">
        <v>2.6947329999999999E-3</v>
      </c>
      <c r="AF174" s="54">
        <v>1.6390370000000001E-3</v>
      </c>
      <c r="AG174" s="54">
        <v>1.5526800000000001E-3</v>
      </c>
      <c r="AH174" s="54">
        <v>1.4552020000000001E-3</v>
      </c>
      <c r="AI174" s="54">
        <v>2.925581E-3</v>
      </c>
      <c r="AJ174" s="54">
        <v>1.795041E-3</v>
      </c>
      <c r="AK174" s="54">
        <v>1.6006989999999999E-3</v>
      </c>
      <c r="AL174" s="54">
        <v>1.4820910000000001E-3</v>
      </c>
      <c r="AM174" s="54">
        <v>3.1902620000000001E-3</v>
      </c>
      <c r="AN174" s="54">
        <v>2.0556760000000002E-3</v>
      </c>
      <c r="AO174" s="54">
        <v>2.51265E-3</v>
      </c>
      <c r="AP174" s="54">
        <v>1.88697E-3</v>
      </c>
      <c r="AQ174" s="54">
        <v>2.6563120000000001E-3</v>
      </c>
      <c r="AR174" s="54">
        <v>3.3417830000000001E-3</v>
      </c>
      <c r="AS174" s="54">
        <v>5.6576049999999996E-3</v>
      </c>
      <c r="AT174" s="54">
        <v>3.846927E-3</v>
      </c>
      <c r="AU174" s="54">
        <v>3.1125509999999999E-3</v>
      </c>
      <c r="AV174" s="54">
        <v>2.883703E-3</v>
      </c>
      <c r="AW174" s="54">
        <v>2.8646000000000001E-3</v>
      </c>
      <c r="AX174" s="54">
        <v>2.8032869999999998E-3</v>
      </c>
      <c r="AY174" s="54">
        <v>3.8910300000000002E-3</v>
      </c>
      <c r="AZ174" s="54">
        <v>3.6808909999999999E-3</v>
      </c>
      <c r="BA174" s="54">
        <v>3.6030649999999999E-3</v>
      </c>
      <c r="BB174" s="54">
        <v>3.1264280000000001E-3</v>
      </c>
      <c r="BC174" s="54">
        <v>2.0672389999999998E-3</v>
      </c>
      <c r="BD174" s="54">
        <v>3.469822E-3</v>
      </c>
      <c r="BE174" s="54">
        <v>2.1923889999999999E-3</v>
      </c>
      <c r="BF174" s="54">
        <v>1.5683489999999999E-3</v>
      </c>
      <c r="BG174" s="54">
        <v>1.6633939999999999E-3</v>
      </c>
      <c r="BH174" s="54">
        <v>2.3568740000000001E-3</v>
      </c>
      <c r="BI174" s="54">
        <v>2.7553539999999998E-3</v>
      </c>
      <c r="BJ174" s="54">
        <v>4.1573699999999996E-3</v>
      </c>
      <c r="BK174" s="54">
        <v>3.7885940000000002E-3</v>
      </c>
      <c r="BL174" s="54">
        <v>4.4717929999999999E-3</v>
      </c>
      <c r="BM174" s="54">
        <v>2.7483540000000002E-3</v>
      </c>
      <c r="BN174" s="54">
        <v>3.585474E-3</v>
      </c>
      <c r="BO174" s="54">
        <v>1.7183210000000001E-3</v>
      </c>
      <c r="BP174" s="54">
        <v>3.2345830000000001E-3</v>
      </c>
    </row>
    <row r="175" spans="1:68" x14ac:dyDescent="0.2">
      <c r="A175" s="54">
        <v>127.20670391100001</v>
      </c>
      <c r="B175" s="54">
        <v>2.493819E-3</v>
      </c>
      <c r="C175" s="54">
        <v>1.6623580000000001E-3</v>
      </c>
      <c r="D175" s="54">
        <v>5.5233000000000001E-3</v>
      </c>
      <c r="E175" s="54">
        <v>2.6564290000000001E-3</v>
      </c>
      <c r="F175" s="54">
        <v>2.8260310000000001E-3</v>
      </c>
      <c r="G175" s="54">
        <v>2.52761E-3</v>
      </c>
      <c r="H175" s="54">
        <v>2.3785870000000001E-3</v>
      </c>
      <c r="I175" s="54">
        <v>1.682015E-3</v>
      </c>
      <c r="J175" s="54">
        <v>2.6257899999999998E-3</v>
      </c>
      <c r="K175" s="54">
        <v>4.5692040000000003E-3</v>
      </c>
      <c r="L175" s="54">
        <v>2.9040110000000002E-3</v>
      </c>
      <c r="M175" s="54">
        <v>2.3777239999999999E-3</v>
      </c>
      <c r="N175" s="54">
        <v>2.84571E-3</v>
      </c>
      <c r="O175" s="54">
        <v>2.7585819999999999E-3</v>
      </c>
      <c r="P175" s="54">
        <v>2.0586519999999998E-3</v>
      </c>
      <c r="Q175" s="54">
        <v>2.1994850000000002E-3</v>
      </c>
      <c r="R175" s="54">
        <v>3.4901139999999999E-3</v>
      </c>
      <c r="S175" s="54">
        <v>1.697514E-3</v>
      </c>
      <c r="T175" s="54">
        <v>2.6902440000000001E-3</v>
      </c>
      <c r="U175" s="54">
        <v>4.1368719999999998E-3</v>
      </c>
      <c r="V175" s="54">
        <v>3.0992160000000001E-3</v>
      </c>
      <c r="W175" s="54">
        <v>4.3213610000000001E-3</v>
      </c>
      <c r="X175" s="54">
        <v>3.0606819999999999E-3</v>
      </c>
      <c r="Y175" s="54">
        <v>2.9572800000000001E-3</v>
      </c>
      <c r="Z175" s="54">
        <v>3.4164E-3</v>
      </c>
      <c r="AA175" s="54">
        <v>2.306836E-3</v>
      </c>
      <c r="AB175" s="54">
        <v>2.8201630000000001E-3</v>
      </c>
      <c r="AC175" s="54">
        <v>4.27736E-3</v>
      </c>
      <c r="AD175" s="54">
        <v>2.229698E-3</v>
      </c>
      <c r="AE175" s="54">
        <v>2.6412089999999998E-3</v>
      </c>
      <c r="AF175" s="54">
        <v>1.7116740000000001E-3</v>
      </c>
      <c r="AG175" s="54">
        <v>1.404504E-3</v>
      </c>
      <c r="AH175" s="54">
        <v>1.3860120000000001E-3</v>
      </c>
      <c r="AI175" s="54">
        <v>3.0665689999999999E-3</v>
      </c>
      <c r="AJ175" s="54">
        <v>2.0541800000000001E-3</v>
      </c>
      <c r="AK175" s="54">
        <v>1.6984910000000001E-3</v>
      </c>
      <c r="AL175" s="54">
        <v>1.5519920000000001E-3</v>
      </c>
      <c r="AM175" s="54">
        <v>3.1147240000000001E-3</v>
      </c>
      <c r="AN175" s="54">
        <v>2.1864800000000002E-3</v>
      </c>
      <c r="AO175" s="54">
        <v>2.7022069999999999E-3</v>
      </c>
      <c r="AP175" s="54">
        <v>1.810173E-3</v>
      </c>
      <c r="AQ175" s="54">
        <v>2.683819E-3</v>
      </c>
      <c r="AR175" s="54">
        <v>3.2231030000000002E-3</v>
      </c>
      <c r="AS175" s="54">
        <v>5.4787389999999998E-3</v>
      </c>
      <c r="AT175" s="54">
        <v>3.8519829999999998E-3</v>
      </c>
      <c r="AU175" s="54">
        <v>3.2045139999999999E-3</v>
      </c>
      <c r="AV175" s="54">
        <v>3.1557809999999999E-3</v>
      </c>
      <c r="AW175" s="54">
        <v>2.7562260000000001E-3</v>
      </c>
      <c r="AX175" s="54">
        <v>2.8067330000000001E-3</v>
      </c>
      <c r="AY175" s="54">
        <v>4.1056169999999998E-3</v>
      </c>
      <c r="AZ175" s="54">
        <v>3.6908399999999999E-3</v>
      </c>
      <c r="BA175" s="54">
        <v>3.656744E-3</v>
      </c>
      <c r="BB175" s="54">
        <v>3.2490549999999998E-3</v>
      </c>
      <c r="BC175" s="54">
        <v>2.009215E-3</v>
      </c>
      <c r="BD175" s="54">
        <v>3.6062799999999999E-3</v>
      </c>
      <c r="BE175" s="54">
        <v>2.3480160000000001E-3</v>
      </c>
      <c r="BF175" s="54">
        <v>1.5555829999999999E-3</v>
      </c>
      <c r="BG175" s="54">
        <v>1.8100740000000001E-3</v>
      </c>
      <c r="BH175" s="54">
        <v>2.6360239999999998E-3</v>
      </c>
      <c r="BI175" s="54">
        <v>2.977225E-3</v>
      </c>
      <c r="BJ175" s="54">
        <v>4.0351679999999996E-3</v>
      </c>
      <c r="BK175" s="54">
        <v>3.8503669999999999E-3</v>
      </c>
      <c r="BL175" s="54">
        <v>4.5750349999999999E-3</v>
      </c>
      <c r="BM175" s="54">
        <v>2.841643E-3</v>
      </c>
      <c r="BN175" s="54">
        <v>4.1684879999999997E-3</v>
      </c>
      <c r="BO175" s="54">
        <v>1.7295190000000001E-3</v>
      </c>
      <c r="BP175" s="54">
        <v>3.5158960000000001E-3</v>
      </c>
    </row>
    <row r="176" spans="1:68" x14ac:dyDescent="0.2">
      <c r="A176" s="54">
        <v>128.21229050299999</v>
      </c>
      <c r="B176" s="54">
        <v>2.3540480000000001E-3</v>
      </c>
      <c r="C176" s="54">
        <v>1.6529579999999999E-3</v>
      </c>
      <c r="D176" s="54">
        <v>5.806177E-3</v>
      </c>
      <c r="E176" s="54">
        <v>2.9342690000000002E-3</v>
      </c>
      <c r="F176" s="54">
        <v>3.0038410000000001E-3</v>
      </c>
      <c r="G176" s="54">
        <v>2.6301419999999998E-3</v>
      </c>
      <c r="H176" s="54">
        <v>2.5231630000000001E-3</v>
      </c>
      <c r="I176" s="54">
        <v>1.753365E-3</v>
      </c>
      <c r="J176" s="54">
        <v>2.6031660000000001E-3</v>
      </c>
      <c r="K176" s="54">
        <v>4.3399559999999998E-3</v>
      </c>
      <c r="L176" s="54">
        <v>3.0157339999999999E-3</v>
      </c>
      <c r="M176" s="54">
        <v>2.5265270000000002E-3</v>
      </c>
      <c r="N176" s="54">
        <v>2.865242E-3</v>
      </c>
      <c r="O176" s="54">
        <v>2.719296E-3</v>
      </c>
      <c r="P176" s="54">
        <v>2.076629E-3</v>
      </c>
      <c r="Q176" s="54">
        <v>2.261014E-3</v>
      </c>
      <c r="R176" s="54">
        <v>3.503772E-3</v>
      </c>
      <c r="S176" s="54">
        <v>1.7858290000000001E-3</v>
      </c>
      <c r="T176" s="54">
        <v>2.7366130000000002E-3</v>
      </c>
      <c r="U176" s="54">
        <v>3.765619E-3</v>
      </c>
      <c r="V176" s="54">
        <v>3.048369E-3</v>
      </c>
      <c r="W176" s="54">
        <v>4.6962560000000002E-3</v>
      </c>
      <c r="X176" s="54">
        <v>3.0516150000000001E-3</v>
      </c>
      <c r="Y176" s="54">
        <v>3.1984140000000001E-3</v>
      </c>
      <c r="Z176" s="54">
        <v>3.507989E-3</v>
      </c>
      <c r="AA176" s="54">
        <v>2.2142949999999998E-3</v>
      </c>
      <c r="AB176" s="54">
        <v>2.8983680000000001E-3</v>
      </c>
      <c r="AC176" s="54">
        <v>4.0957449999999996E-3</v>
      </c>
      <c r="AD176" s="54">
        <v>2.2445970000000001E-3</v>
      </c>
      <c r="AE176" s="54">
        <v>2.5918120000000002E-3</v>
      </c>
      <c r="AF176" s="54">
        <v>1.6511570000000001E-3</v>
      </c>
      <c r="AG176" s="54">
        <v>1.4881199999999999E-3</v>
      </c>
      <c r="AH176" s="54">
        <v>1.378677E-3</v>
      </c>
      <c r="AI176" s="54">
        <v>3.4768749999999999E-3</v>
      </c>
      <c r="AJ176" s="54">
        <v>2.3344569999999999E-3</v>
      </c>
      <c r="AK176" s="54">
        <v>1.7489070000000001E-3</v>
      </c>
      <c r="AL176" s="54">
        <v>1.588533E-3</v>
      </c>
      <c r="AM176" s="54">
        <v>3.0952729999999999E-3</v>
      </c>
      <c r="AN176" s="54">
        <v>2.2602809999999998E-3</v>
      </c>
      <c r="AO176" s="54">
        <v>2.8174680000000001E-3</v>
      </c>
      <c r="AP176" s="54">
        <v>1.9233480000000001E-3</v>
      </c>
      <c r="AQ176" s="54">
        <v>2.6980260000000001E-3</v>
      </c>
      <c r="AR176" s="54">
        <v>3.3192E-3</v>
      </c>
      <c r="AS176" s="54">
        <v>5.086602E-3</v>
      </c>
      <c r="AT176" s="54">
        <v>3.788614E-3</v>
      </c>
      <c r="AU176" s="54">
        <v>3.0493790000000001E-3</v>
      </c>
      <c r="AV176" s="54">
        <v>3.0921130000000001E-3</v>
      </c>
      <c r="AW176" s="54">
        <v>2.6873869999999998E-3</v>
      </c>
      <c r="AX176" s="54">
        <v>2.768656E-3</v>
      </c>
      <c r="AY176" s="54">
        <v>4.4787450000000001E-3</v>
      </c>
      <c r="AZ176" s="54">
        <v>3.5960020000000001E-3</v>
      </c>
      <c r="BA176" s="54">
        <v>3.958062E-3</v>
      </c>
      <c r="BB176" s="54">
        <v>3.318924E-3</v>
      </c>
      <c r="BC176" s="54">
        <v>1.9337600000000001E-3</v>
      </c>
      <c r="BD176" s="54">
        <v>3.637787E-3</v>
      </c>
      <c r="BE176" s="54">
        <v>2.6792840000000001E-3</v>
      </c>
      <c r="BF176" s="54">
        <v>1.557978E-3</v>
      </c>
      <c r="BG176" s="54">
        <v>1.8496599999999999E-3</v>
      </c>
      <c r="BH176" s="54">
        <v>2.7914900000000002E-3</v>
      </c>
      <c r="BI176" s="54">
        <v>3.2399030000000001E-3</v>
      </c>
      <c r="BJ176" s="54">
        <v>4.5184800000000001E-3</v>
      </c>
      <c r="BK176" s="54">
        <v>3.5589570000000002E-3</v>
      </c>
      <c r="BL176" s="54">
        <v>4.6735960000000003E-3</v>
      </c>
      <c r="BM176" s="54">
        <v>2.7309019999999999E-3</v>
      </c>
      <c r="BN176" s="54">
        <v>4.0857139999999998E-3</v>
      </c>
      <c r="BO176" s="54">
        <v>1.8785029999999999E-3</v>
      </c>
      <c r="BP176" s="54">
        <v>3.8671650000000001E-3</v>
      </c>
    </row>
    <row r="177" spans="1:68" x14ac:dyDescent="0.2">
      <c r="A177" s="54">
        <v>129.21787709500001</v>
      </c>
      <c r="B177" s="54">
        <v>2.2716820000000001E-3</v>
      </c>
      <c r="C177" s="54">
        <v>1.67135E-3</v>
      </c>
      <c r="D177" s="54">
        <v>6.482621E-3</v>
      </c>
      <c r="E177" s="54">
        <v>3.012434E-3</v>
      </c>
      <c r="F177" s="54">
        <v>2.929606E-3</v>
      </c>
      <c r="G177" s="54">
        <v>2.8556699999999998E-3</v>
      </c>
      <c r="H177" s="54">
        <v>2.1322989999999998E-3</v>
      </c>
      <c r="I177" s="54">
        <v>1.8902669999999999E-3</v>
      </c>
      <c r="J177" s="54">
        <v>2.61342E-3</v>
      </c>
      <c r="K177" s="54">
        <v>5.6903810000000004E-3</v>
      </c>
      <c r="L177" s="54">
        <v>3.0102150000000001E-3</v>
      </c>
      <c r="M177" s="54">
        <v>3.2232599999999999E-3</v>
      </c>
      <c r="N177" s="54">
        <v>2.4047679999999998E-3</v>
      </c>
      <c r="O177" s="54">
        <v>2.7593940000000001E-3</v>
      </c>
      <c r="P177" s="54">
        <v>2.1540299999999999E-3</v>
      </c>
      <c r="Q177" s="54">
        <v>2.092507E-3</v>
      </c>
      <c r="R177" s="54">
        <v>3.3820629999999998E-3</v>
      </c>
      <c r="S177" s="54">
        <v>1.8200530000000001E-3</v>
      </c>
      <c r="T177" s="54">
        <v>2.9711479999999998E-3</v>
      </c>
      <c r="U177" s="54">
        <v>3.6827349999999999E-3</v>
      </c>
      <c r="V177" s="54">
        <v>3.1110000000000001E-3</v>
      </c>
      <c r="W177" s="54">
        <v>4.9734109999999996E-3</v>
      </c>
      <c r="X177" s="54">
        <v>3.0054700000000001E-3</v>
      </c>
      <c r="Y177" s="54">
        <v>3.534789E-3</v>
      </c>
      <c r="Z177" s="54">
        <v>3.7909419999999998E-3</v>
      </c>
      <c r="AA177" s="54">
        <v>2.2526909999999998E-3</v>
      </c>
      <c r="AB177" s="54">
        <v>3.1085790000000002E-3</v>
      </c>
      <c r="AC177" s="54">
        <v>3.947809E-3</v>
      </c>
      <c r="AD177" s="54">
        <v>2.3110539999999999E-3</v>
      </c>
      <c r="AE177" s="54">
        <v>2.8103730000000001E-3</v>
      </c>
      <c r="AF177" s="54">
        <v>1.6256459999999999E-3</v>
      </c>
      <c r="AG177" s="54">
        <v>1.355941E-3</v>
      </c>
      <c r="AH177" s="54">
        <v>1.532804E-3</v>
      </c>
      <c r="AI177" s="54">
        <v>3.6270320000000001E-3</v>
      </c>
      <c r="AJ177" s="54">
        <v>2.3713459999999999E-3</v>
      </c>
      <c r="AK177" s="54">
        <v>1.820873E-3</v>
      </c>
      <c r="AL177" s="54">
        <v>1.5720389999999999E-3</v>
      </c>
      <c r="AM177" s="54">
        <v>3.1087549999999999E-3</v>
      </c>
      <c r="AN177" s="54">
        <v>2.3304390000000001E-3</v>
      </c>
      <c r="AO177" s="54">
        <v>2.8103849999999999E-3</v>
      </c>
      <c r="AP177" s="54">
        <v>1.9595200000000002E-3</v>
      </c>
      <c r="AQ177" s="54">
        <v>2.9108509999999999E-3</v>
      </c>
      <c r="AR177" s="54">
        <v>4.4281390000000002E-3</v>
      </c>
      <c r="AS177" s="54">
        <v>5.7492410000000004E-3</v>
      </c>
      <c r="AT177" s="54">
        <v>3.733732E-3</v>
      </c>
      <c r="AU177" s="54">
        <v>2.8472839999999998E-3</v>
      </c>
      <c r="AV177" s="54">
        <v>3.2155259999999998E-3</v>
      </c>
      <c r="AW177" s="54">
        <v>2.9387889999999998E-3</v>
      </c>
      <c r="AX177" s="54">
        <v>2.794543E-3</v>
      </c>
      <c r="AY177" s="54">
        <v>5.1716330000000001E-3</v>
      </c>
      <c r="AZ177" s="54">
        <v>3.3185580000000001E-3</v>
      </c>
      <c r="BA177" s="54">
        <v>3.9329710000000004E-3</v>
      </c>
      <c r="BB177" s="54">
        <v>3.2317700000000001E-3</v>
      </c>
      <c r="BC177" s="54">
        <v>1.893004E-3</v>
      </c>
      <c r="BD177" s="54">
        <v>3.7642320000000002E-3</v>
      </c>
      <c r="BE177" s="54">
        <v>2.74544E-3</v>
      </c>
      <c r="BF177" s="54">
        <v>1.527261E-3</v>
      </c>
      <c r="BG177" s="54">
        <v>1.896675E-3</v>
      </c>
      <c r="BH177" s="54">
        <v>2.5430320000000002E-3</v>
      </c>
      <c r="BI177" s="54">
        <v>3.303145E-3</v>
      </c>
      <c r="BJ177" s="54">
        <v>4.8666639999999997E-3</v>
      </c>
      <c r="BK177" s="54">
        <v>3.2862109999999998E-3</v>
      </c>
      <c r="BL177" s="54">
        <v>4.6403110000000003E-3</v>
      </c>
      <c r="BM177" s="54">
        <v>2.624885E-3</v>
      </c>
      <c r="BN177" s="54">
        <v>4.058435E-3</v>
      </c>
      <c r="BO177" s="54">
        <v>1.8841260000000001E-3</v>
      </c>
      <c r="BP177" s="54">
        <v>4.5523279999999996E-3</v>
      </c>
    </row>
    <row r="178" spans="1:68" x14ac:dyDescent="0.2">
      <c r="A178" s="54">
        <v>130.22346368699999</v>
      </c>
      <c r="B178" s="54">
        <v>2.4781069999999998E-3</v>
      </c>
      <c r="C178" s="54">
        <v>1.659097E-3</v>
      </c>
      <c r="D178" s="54">
        <v>7.0679310000000004E-3</v>
      </c>
      <c r="E178" s="54">
        <v>2.6955830000000001E-3</v>
      </c>
      <c r="F178" s="54">
        <v>2.7587369999999998E-3</v>
      </c>
      <c r="G178" s="54">
        <v>2.9331069999999999E-3</v>
      </c>
      <c r="H178" s="54">
        <v>2.254453E-3</v>
      </c>
      <c r="I178" s="54">
        <v>1.9034900000000001E-3</v>
      </c>
      <c r="J178" s="54">
        <v>2.6019939999999998E-3</v>
      </c>
      <c r="K178" s="54">
        <v>6.2132589999999996E-3</v>
      </c>
      <c r="L178" s="54">
        <v>2.9616590000000002E-3</v>
      </c>
      <c r="M178" s="54">
        <v>3.03009E-3</v>
      </c>
      <c r="N178" s="54">
        <v>2.7335480000000001E-3</v>
      </c>
      <c r="O178" s="54">
        <v>2.9097120000000001E-3</v>
      </c>
      <c r="P178" s="54">
        <v>2.093943E-3</v>
      </c>
      <c r="Q178" s="54">
        <v>2.1265049999999999E-3</v>
      </c>
      <c r="R178" s="54">
        <v>3.262423E-3</v>
      </c>
      <c r="S178" s="54">
        <v>1.82625E-3</v>
      </c>
      <c r="T178" s="54">
        <v>2.8573370000000002E-3</v>
      </c>
      <c r="U178" s="54">
        <v>3.8139659999999998E-3</v>
      </c>
      <c r="V178" s="54">
        <v>3.0849219999999999E-3</v>
      </c>
      <c r="W178" s="54">
        <v>5.0109910000000002E-3</v>
      </c>
      <c r="X178" s="54">
        <v>3.054588E-3</v>
      </c>
      <c r="Y178" s="54">
        <v>3.5872550000000001E-3</v>
      </c>
      <c r="Z178" s="54">
        <v>3.7741760000000002E-3</v>
      </c>
      <c r="AA178" s="54">
        <v>2.3697840000000002E-3</v>
      </c>
      <c r="AB178" s="54">
        <v>3.1715369999999999E-3</v>
      </c>
      <c r="AC178" s="54">
        <v>4.0049639999999997E-3</v>
      </c>
      <c r="AD178" s="54">
        <v>2.3202499999999998E-3</v>
      </c>
      <c r="AE178" s="54">
        <v>3.0773250000000001E-3</v>
      </c>
      <c r="AF178" s="54">
        <v>1.6830689999999999E-3</v>
      </c>
      <c r="AG178" s="54">
        <v>1.4988899999999999E-3</v>
      </c>
      <c r="AH178" s="54">
        <v>1.612098E-3</v>
      </c>
      <c r="AI178" s="54">
        <v>3.7342450000000002E-3</v>
      </c>
      <c r="AJ178" s="54">
        <v>2.3246730000000002E-3</v>
      </c>
      <c r="AK178" s="54">
        <v>1.9314740000000001E-3</v>
      </c>
      <c r="AL178" s="54">
        <v>1.5517879999999999E-3</v>
      </c>
      <c r="AM178" s="54">
        <v>3.0526030000000001E-3</v>
      </c>
      <c r="AN178" s="54">
        <v>2.41034E-3</v>
      </c>
      <c r="AO178" s="54">
        <v>2.8295379999999999E-3</v>
      </c>
      <c r="AP178" s="54">
        <v>1.946964E-3</v>
      </c>
      <c r="AQ178" s="54">
        <v>3.2879070000000001E-3</v>
      </c>
      <c r="AR178" s="54">
        <v>5.0399609999999999E-3</v>
      </c>
      <c r="AS178" s="54">
        <v>5.8849640000000003E-3</v>
      </c>
      <c r="AT178" s="54">
        <v>3.6497679999999998E-3</v>
      </c>
      <c r="AU178" s="54">
        <v>2.805011E-3</v>
      </c>
      <c r="AV178" s="54">
        <v>3.1805190000000001E-3</v>
      </c>
      <c r="AW178" s="54">
        <v>2.951778E-3</v>
      </c>
      <c r="AX178" s="54">
        <v>2.976635E-3</v>
      </c>
      <c r="AY178" s="54">
        <v>6.4353809999999996E-3</v>
      </c>
      <c r="AZ178" s="54">
        <v>3.2104550000000001E-3</v>
      </c>
      <c r="BA178" s="54">
        <v>3.6331279999999998E-3</v>
      </c>
      <c r="BB178" s="54">
        <v>3.2477790000000001E-3</v>
      </c>
      <c r="BC178" s="54">
        <v>1.9500800000000001E-3</v>
      </c>
      <c r="BD178" s="54">
        <v>3.8991389999999998E-3</v>
      </c>
      <c r="BE178" s="54">
        <v>2.6138770000000001E-3</v>
      </c>
      <c r="BF178" s="54">
        <v>1.446276E-3</v>
      </c>
      <c r="BG178" s="54">
        <v>1.777439E-3</v>
      </c>
      <c r="BH178" s="54">
        <v>2.5253250000000001E-3</v>
      </c>
      <c r="BI178" s="54">
        <v>3.1813649999999998E-3</v>
      </c>
      <c r="BJ178" s="54">
        <v>5.0463690000000002E-3</v>
      </c>
      <c r="BK178" s="54">
        <v>3.577963E-3</v>
      </c>
      <c r="BL178" s="54">
        <v>4.533746E-3</v>
      </c>
      <c r="BM178" s="54">
        <v>2.6142219999999998E-3</v>
      </c>
      <c r="BN178" s="54">
        <v>4.3508339999999996E-3</v>
      </c>
      <c r="BO178" s="54">
        <v>1.8173709999999999E-3</v>
      </c>
      <c r="BP178" s="54">
        <v>4.596391E-3</v>
      </c>
    </row>
    <row r="179" spans="1:68" x14ac:dyDescent="0.2">
      <c r="A179" s="54">
        <v>131.22905027900001</v>
      </c>
      <c r="B179" s="54">
        <v>2.6333730000000001E-3</v>
      </c>
      <c r="C179" s="54">
        <v>1.6575839999999999E-3</v>
      </c>
      <c r="D179" s="54">
        <v>6.8325080000000002E-3</v>
      </c>
      <c r="E179" s="54">
        <v>2.5381319999999998E-3</v>
      </c>
      <c r="F179" s="54">
        <v>2.6938169999999998E-3</v>
      </c>
      <c r="G179" s="54">
        <v>2.7094380000000002E-3</v>
      </c>
      <c r="H179" s="54">
        <v>2.188658E-3</v>
      </c>
      <c r="I179" s="54">
        <v>1.999935E-3</v>
      </c>
      <c r="J179" s="54">
        <v>2.5194779999999999E-3</v>
      </c>
      <c r="K179" s="54">
        <v>5.6035379999999999E-3</v>
      </c>
      <c r="L179" s="54">
        <v>3.0941459999999999E-3</v>
      </c>
      <c r="M179" s="54">
        <v>4.0827270000000004E-3</v>
      </c>
      <c r="N179" s="54">
        <v>2.8370439999999999E-3</v>
      </c>
      <c r="O179" s="54">
        <v>3.0847980000000001E-3</v>
      </c>
      <c r="P179" s="54">
        <v>2.0999809999999999E-3</v>
      </c>
      <c r="Q179" s="54">
        <v>2.3451409999999998E-3</v>
      </c>
      <c r="R179" s="54">
        <v>2.9388330000000001E-3</v>
      </c>
      <c r="S179" s="54">
        <v>1.9124820000000001E-3</v>
      </c>
      <c r="T179" s="54">
        <v>2.7132660000000002E-3</v>
      </c>
      <c r="U179" s="54">
        <v>3.8874790000000001E-3</v>
      </c>
      <c r="V179" s="54">
        <v>3.1406450000000001E-3</v>
      </c>
      <c r="W179" s="54">
        <v>4.7467519999999999E-3</v>
      </c>
      <c r="X179" s="54">
        <v>3.09115E-3</v>
      </c>
      <c r="Y179" s="54">
        <v>3.2309690000000002E-3</v>
      </c>
      <c r="Z179" s="54">
        <v>3.5931330000000001E-3</v>
      </c>
      <c r="AA179" s="54">
        <v>2.3100289999999999E-3</v>
      </c>
      <c r="AB179" s="54">
        <v>3.2843630000000002E-3</v>
      </c>
      <c r="AC179" s="54">
        <v>3.909549E-3</v>
      </c>
      <c r="AD179" s="54">
        <v>2.4613479999999999E-3</v>
      </c>
      <c r="AE179" s="54">
        <v>3.19725E-3</v>
      </c>
      <c r="AF179" s="54">
        <v>1.774154E-3</v>
      </c>
      <c r="AG179" s="54">
        <v>1.5090920000000001E-3</v>
      </c>
      <c r="AH179" s="54">
        <v>1.6386490000000001E-3</v>
      </c>
      <c r="AI179" s="54">
        <v>3.9630489999999997E-3</v>
      </c>
      <c r="AJ179" s="54">
        <v>2.253017E-3</v>
      </c>
      <c r="AK179" s="54">
        <v>2.0863639999999998E-3</v>
      </c>
      <c r="AL179" s="54">
        <v>1.6046770000000001E-3</v>
      </c>
      <c r="AM179" s="54">
        <v>3.0427090000000002E-3</v>
      </c>
      <c r="AN179" s="54">
        <v>2.5247619999999998E-3</v>
      </c>
      <c r="AO179" s="54">
        <v>2.7537970000000001E-3</v>
      </c>
      <c r="AP179" s="54">
        <v>2.0507379999999999E-3</v>
      </c>
      <c r="AQ179" s="54">
        <v>3.436798E-3</v>
      </c>
      <c r="AR179" s="54">
        <v>5.0854810000000002E-3</v>
      </c>
      <c r="AS179" s="54">
        <v>5.9224589999999997E-3</v>
      </c>
      <c r="AT179" s="54">
        <v>3.5436389999999999E-3</v>
      </c>
      <c r="AU179" s="54">
        <v>2.735384E-3</v>
      </c>
      <c r="AV179" s="54">
        <v>3.2711569999999998E-3</v>
      </c>
      <c r="AW179" s="54">
        <v>2.8013249999999999E-3</v>
      </c>
      <c r="AX179" s="54">
        <v>3.3474429999999999E-3</v>
      </c>
      <c r="AY179" s="54">
        <v>6.8866279999999997E-3</v>
      </c>
      <c r="AZ179" s="54">
        <v>3.2853019999999999E-3</v>
      </c>
      <c r="BA179" s="54">
        <v>3.420102E-3</v>
      </c>
      <c r="BB179" s="54">
        <v>3.0641499999999999E-3</v>
      </c>
      <c r="BC179" s="54">
        <v>2.151961E-3</v>
      </c>
      <c r="BD179" s="54">
        <v>3.7996890000000002E-3</v>
      </c>
      <c r="BE179" s="54">
        <v>2.6128470000000002E-3</v>
      </c>
      <c r="BF179" s="54">
        <v>1.389071E-3</v>
      </c>
      <c r="BG179" s="54">
        <v>1.8878980000000001E-3</v>
      </c>
      <c r="BH179" s="54">
        <v>2.4935159999999999E-3</v>
      </c>
      <c r="BI179" s="54">
        <v>3.16724E-3</v>
      </c>
      <c r="BJ179" s="54">
        <v>5.076288E-3</v>
      </c>
      <c r="BK179" s="54">
        <v>3.584495E-3</v>
      </c>
      <c r="BL179" s="54">
        <v>4.342935E-3</v>
      </c>
      <c r="BM179" s="54">
        <v>2.6253320000000002E-3</v>
      </c>
      <c r="BN179" s="54">
        <v>3.9886139999999997E-3</v>
      </c>
      <c r="BO179" s="54">
        <v>1.9897700000000001E-3</v>
      </c>
      <c r="BP179" s="54">
        <v>4.6415830000000003E-3</v>
      </c>
    </row>
    <row r="180" spans="1:68" x14ac:dyDescent="0.2">
      <c r="A180" s="54">
        <v>132.23463687200001</v>
      </c>
      <c r="B180" s="54">
        <v>2.5705760000000002E-3</v>
      </c>
      <c r="C180" s="54">
        <v>1.637176E-3</v>
      </c>
      <c r="D180" s="54">
        <v>6.7328789999999998E-3</v>
      </c>
      <c r="E180" s="54">
        <v>2.6047179999999998E-3</v>
      </c>
      <c r="F180" s="54">
        <v>2.6367589999999998E-3</v>
      </c>
      <c r="G180" s="54">
        <v>2.5567089999999999E-3</v>
      </c>
      <c r="H180" s="54">
        <v>2.1944870000000002E-3</v>
      </c>
      <c r="I180" s="54">
        <v>2.2905730000000002E-3</v>
      </c>
      <c r="J180" s="54">
        <v>2.462531E-3</v>
      </c>
      <c r="K180" s="54">
        <v>6.8999780000000002E-3</v>
      </c>
      <c r="L180" s="54">
        <v>3.6529800000000001E-3</v>
      </c>
      <c r="M180" s="54">
        <v>3.0433209999999999E-3</v>
      </c>
      <c r="N180" s="54">
        <v>2.9605719999999999E-3</v>
      </c>
      <c r="O180" s="54">
        <v>3.0803549999999999E-3</v>
      </c>
      <c r="P180" s="54">
        <v>2.0238029999999998E-3</v>
      </c>
      <c r="Q180" s="54">
        <v>2.4070340000000002E-3</v>
      </c>
      <c r="R180" s="54">
        <v>3.013899E-3</v>
      </c>
      <c r="S180" s="54">
        <v>1.9913050000000001E-3</v>
      </c>
      <c r="T180" s="54">
        <v>2.8332510000000002E-3</v>
      </c>
      <c r="U180" s="54">
        <v>3.8799759999999998E-3</v>
      </c>
      <c r="V180" s="54">
        <v>3.31015E-3</v>
      </c>
      <c r="W180" s="54">
        <v>4.6180570000000001E-3</v>
      </c>
      <c r="X180" s="54">
        <v>2.991353E-3</v>
      </c>
      <c r="Y180" s="54">
        <v>2.7586809999999998E-3</v>
      </c>
      <c r="Z180" s="54">
        <v>3.3385250000000002E-3</v>
      </c>
      <c r="AA180" s="54">
        <v>2.5073579999999999E-3</v>
      </c>
      <c r="AB180" s="54">
        <v>3.4969979999999999E-3</v>
      </c>
      <c r="AC180" s="54">
        <v>3.7909939999999998E-3</v>
      </c>
      <c r="AD180" s="54">
        <v>2.4855720000000001E-3</v>
      </c>
      <c r="AE180" s="54">
        <v>3.2704019999999999E-3</v>
      </c>
      <c r="AF180" s="54">
        <v>1.8653140000000001E-3</v>
      </c>
      <c r="AG180" s="54">
        <v>1.848894E-3</v>
      </c>
      <c r="AH180" s="54">
        <v>1.7208200000000001E-3</v>
      </c>
      <c r="AI180" s="54">
        <v>3.8525069999999998E-3</v>
      </c>
      <c r="AJ180" s="54">
        <v>2.4138200000000001E-3</v>
      </c>
      <c r="AK180" s="54">
        <v>2.175593E-3</v>
      </c>
      <c r="AL180" s="54">
        <v>1.506056E-3</v>
      </c>
      <c r="AM180" s="54">
        <v>3.095024E-3</v>
      </c>
      <c r="AN180" s="54">
        <v>2.80868E-3</v>
      </c>
      <c r="AO180" s="54">
        <v>2.814141E-3</v>
      </c>
      <c r="AP180" s="54">
        <v>1.9158599999999999E-3</v>
      </c>
      <c r="AQ180" s="54">
        <v>3.3231089999999999E-3</v>
      </c>
      <c r="AR180" s="54">
        <v>5.0980330000000001E-3</v>
      </c>
      <c r="AS180" s="54">
        <v>6.0002340000000001E-3</v>
      </c>
      <c r="AT180" s="54">
        <v>3.4795189999999999E-3</v>
      </c>
      <c r="AU180" s="54">
        <v>2.6595350000000002E-3</v>
      </c>
      <c r="AV180" s="54">
        <v>3.171405E-3</v>
      </c>
      <c r="AW180" s="54">
        <v>2.4841490000000002E-3</v>
      </c>
      <c r="AX180" s="54">
        <v>3.4503479999999998E-3</v>
      </c>
      <c r="AY180" s="54">
        <v>6.4602710000000001E-3</v>
      </c>
      <c r="AZ180" s="54">
        <v>3.3138289999999999E-3</v>
      </c>
      <c r="BA180" s="54">
        <v>3.1572869999999999E-3</v>
      </c>
      <c r="BB180" s="54">
        <v>3.067705E-3</v>
      </c>
      <c r="BC180" s="54">
        <v>2.2864679999999998E-3</v>
      </c>
      <c r="BD180" s="54">
        <v>3.8725840000000001E-3</v>
      </c>
      <c r="BE180" s="54">
        <v>2.7272619999999998E-3</v>
      </c>
      <c r="BF180" s="54">
        <v>1.341166E-3</v>
      </c>
      <c r="BG180" s="54">
        <v>1.9896369999999998E-3</v>
      </c>
      <c r="BH180" s="54">
        <v>2.5804859999999999E-3</v>
      </c>
      <c r="BI180" s="54">
        <v>3.548346E-3</v>
      </c>
      <c r="BJ180" s="54">
        <v>5.1127179999999996E-3</v>
      </c>
      <c r="BK180" s="54">
        <v>3.8567060000000001E-3</v>
      </c>
      <c r="BL180" s="54">
        <v>4.0857289999999997E-3</v>
      </c>
      <c r="BM180" s="54">
        <v>2.550592E-3</v>
      </c>
      <c r="BN180" s="54">
        <v>3.8131179999999999E-3</v>
      </c>
      <c r="BO180" s="54">
        <v>2.2568670000000001E-3</v>
      </c>
      <c r="BP180" s="54">
        <v>4.4556429999999996E-3</v>
      </c>
    </row>
    <row r="181" spans="1:68" x14ac:dyDescent="0.2">
      <c r="A181" s="54">
        <v>133.240223464</v>
      </c>
      <c r="B181" s="54">
        <v>2.516197E-3</v>
      </c>
      <c r="C181" s="54">
        <v>1.6516479999999999E-3</v>
      </c>
      <c r="D181" s="54">
        <v>6.4164469999999996E-3</v>
      </c>
      <c r="E181" s="54">
        <v>2.906919E-3</v>
      </c>
      <c r="F181" s="54">
        <v>2.7037369999999999E-3</v>
      </c>
      <c r="G181" s="54">
        <v>2.9892540000000002E-3</v>
      </c>
      <c r="H181" s="54">
        <v>2.6711270000000001E-3</v>
      </c>
      <c r="I181" s="54">
        <v>2.2683159999999998E-3</v>
      </c>
      <c r="J181" s="54">
        <v>2.6583829999999998E-3</v>
      </c>
      <c r="K181" s="54">
        <v>7.6278400000000003E-3</v>
      </c>
      <c r="L181" s="54">
        <v>3.5655389999999999E-3</v>
      </c>
      <c r="M181" s="54">
        <v>4.8694319999999999E-3</v>
      </c>
      <c r="N181" s="54">
        <v>2.9793570000000002E-3</v>
      </c>
      <c r="O181" s="54">
        <v>3.0186269999999999E-3</v>
      </c>
      <c r="P181" s="54">
        <v>1.9927629999999998E-3</v>
      </c>
      <c r="Q181" s="54">
        <v>2.3131760000000001E-3</v>
      </c>
      <c r="R181" s="54">
        <v>3.0323559999999999E-3</v>
      </c>
      <c r="S181" s="54">
        <v>1.943338E-3</v>
      </c>
      <c r="T181" s="54">
        <v>2.9226E-3</v>
      </c>
      <c r="U181" s="54">
        <v>3.6256880000000002E-3</v>
      </c>
      <c r="V181" s="54">
        <v>3.4388380000000001E-3</v>
      </c>
      <c r="W181" s="54">
        <v>4.6348350000000003E-3</v>
      </c>
      <c r="X181" s="54">
        <v>2.9668479999999998E-3</v>
      </c>
      <c r="Y181" s="54">
        <v>2.644052E-3</v>
      </c>
      <c r="Z181" s="54">
        <v>3.381074E-3</v>
      </c>
      <c r="AA181" s="54">
        <v>2.3772469999999999E-3</v>
      </c>
      <c r="AB181" s="54">
        <v>3.4668289999999998E-3</v>
      </c>
      <c r="AC181" s="54">
        <v>3.6532629999999999E-3</v>
      </c>
      <c r="AD181" s="54">
        <v>2.638385E-3</v>
      </c>
      <c r="AE181" s="54">
        <v>3.2950499999999999E-3</v>
      </c>
      <c r="AF181" s="54">
        <v>1.8199290000000001E-3</v>
      </c>
      <c r="AG181" s="54">
        <v>1.9280829999999999E-3</v>
      </c>
      <c r="AH181" s="54">
        <v>1.688576E-3</v>
      </c>
      <c r="AI181" s="54">
        <v>3.5874269999999998E-3</v>
      </c>
      <c r="AJ181" s="54">
        <v>2.6996239999999999E-3</v>
      </c>
      <c r="AK181" s="54">
        <v>2.1114979999999998E-3</v>
      </c>
      <c r="AL181" s="54">
        <v>1.6687410000000001E-3</v>
      </c>
      <c r="AM181" s="54">
        <v>3.1951700000000002E-3</v>
      </c>
      <c r="AN181" s="54">
        <v>2.9998540000000001E-3</v>
      </c>
      <c r="AO181" s="54">
        <v>2.8361010000000002E-3</v>
      </c>
      <c r="AP181" s="54">
        <v>2.3504720000000002E-3</v>
      </c>
      <c r="AQ181" s="54">
        <v>3.074359E-3</v>
      </c>
      <c r="AR181" s="54">
        <v>5.0769969999999998E-3</v>
      </c>
      <c r="AS181" s="54">
        <v>6.1941899999999996E-3</v>
      </c>
      <c r="AT181" s="54">
        <v>3.381354E-3</v>
      </c>
      <c r="AU181" s="54">
        <v>2.484914E-3</v>
      </c>
      <c r="AV181" s="54">
        <v>2.8462000000000001E-3</v>
      </c>
      <c r="AW181" s="54">
        <v>2.580597E-3</v>
      </c>
      <c r="AX181" s="54">
        <v>3.5034300000000001E-3</v>
      </c>
      <c r="AY181" s="54">
        <v>5.0292699999999997E-3</v>
      </c>
      <c r="AZ181" s="54">
        <v>3.4281419999999999E-3</v>
      </c>
      <c r="BA181" s="54">
        <v>3.4036380000000001E-3</v>
      </c>
      <c r="BB181" s="54">
        <v>3.1261309999999999E-3</v>
      </c>
      <c r="BC181" s="54">
        <v>2.4690950000000001E-3</v>
      </c>
      <c r="BD181" s="54">
        <v>3.7967040000000001E-3</v>
      </c>
      <c r="BE181" s="54">
        <v>2.7566919999999998E-3</v>
      </c>
      <c r="BF181" s="54">
        <v>1.309564E-3</v>
      </c>
      <c r="BG181" s="54">
        <v>1.9783980000000001E-3</v>
      </c>
      <c r="BH181" s="54">
        <v>2.6957389999999999E-3</v>
      </c>
      <c r="BI181" s="54">
        <v>3.4362389999999998E-3</v>
      </c>
      <c r="BJ181" s="54">
        <v>5.2414649999999998E-3</v>
      </c>
      <c r="BK181" s="54">
        <v>3.7301000000000001E-3</v>
      </c>
      <c r="BL181" s="54">
        <v>4.2987379999999999E-3</v>
      </c>
      <c r="BM181" s="54">
        <v>2.5387999999999999E-3</v>
      </c>
      <c r="BN181" s="54">
        <v>4.2513289999999999E-3</v>
      </c>
      <c r="BO181" s="54">
        <v>2.3543460000000002E-3</v>
      </c>
      <c r="BP181" s="54">
        <v>4.6234459999999998E-3</v>
      </c>
    </row>
    <row r="182" spans="1:68" x14ac:dyDescent="0.2">
      <c r="A182" s="54">
        <v>134.24581005600001</v>
      </c>
      <c r="B182" s="54">
        <v>2.4147209999999999E-3</v>
      </c>
      <c r="C182" s="54">
        <v>1.572099E-3</v>
      </c>
      <c r="D182" s="54">
        <v>5.62496E-3</v>
      </c>
      <c r="E182" s="54">
        <v>2.8878430000000002E-3</v>
      </c>
      <c r="F182" s="54">
        <v>2.5225009999999999E-3</v>
      </c>
      <c r="G182" s="54">
        <v>3.405286E-3</v>
      </c>
      <c r="H182" s="54">
        <v>2.499519E-3</v>
      </c>
      <c r="I182" s="54">
        <v>2.133827E-3</v>
      </c>
      <c r="J182" s="54">
        <v>1.7180909999999999E-3</v>
      </c>
      <c r="K182" s="54">
        <v>5.3517510000000001E-3</v>
      </c>
      <c r="L182" s="54">
        <v>3.2263909999999999E-3</v>
      </c>
      <c r="M182" s="54">
        <v>2.6264729999999998E-3</v>
      </c>
      <c r="N182" s="54">
        <v>1.9311619999999999E-3</v>
      </c>
      <c r="O182" s="54">
        <v>2.776504E-3</v>
      </c>
      <c r="P182" s="54">
        <v>1.9810129999999998E-3</v>
      </c>
      <c r="Q182" s="54">
        <v>2.4291930000000001E-3</v>
      </c>
      <c r="R182" s="54">
        <v>3.1745290000000002E-3</v>
      </c>
      <c r="S182" s="54">
        <v>1.7549250000000001E-3</v>
      </c>
      <c r="T182" s="54">
        <v>2.9723739999999998E-3</v>
      </c>
      <c r="U182" s="54">
        <v>3.1761879999999999E-3</v>
      </c>
      <c r="V182" s="54">
        <v>3.3817080000000002E-3</v>
      </c>
      <c r="W182" s="54">
        <v>4.2541580000000001E-3</v>
      </c>
      <c r="X182" s="54">
        <v>2.7330779999999999E-3</v>
      </c>
      <c r="Y182" s="54">
        <v>2.5666040000000001E-3</v>
      </c>
      <c r="Z182" s="54">
        <v>3.2478580000000002E-3</v>
      </c>
      <c r="AA182" s="54">
        <v>2.1260649999999999E-3</v>
      </c>
      <c r="AB182" s="54">
        <v>3.4353109999999999E-3</v>
      </c>
      <c r="AC182" s="54">
        <v>3.7353920000000001E-3</v>
      </c>
      <c r="AD182" s="54">
        <v>2.5568570000000001E-3</v>
      </c>
      <c r="AE182" s="54">
        <v>3.1902089999999998E-3</v>
      </c>
      <c r="AF182" s="54">
        <v>1.670288E-3</v>
      </c>
      <c r="AG182" s="54">
        <v>1.292035E-3</v>
      </c>
      <c r="AH182" s="54">
        <v>1.72941E-3</v>
      </c>
      <c r="AI182" s="54">
        <v>3.5733470000000002E-3</v>
      </c>
      <c r="AJ182" s="54">
        <v>2.740836E-3</v>
      </c>
      <c r="AK182" s="54">
        <v>1.8499160000000001E-3</v>
      </c>
      <c r="AL182" s="54">
        <v>1.189949E-3</v>
      </c>
      <c r="AM182" s="54">
        <v>2.2295790000000002E-3</v>
      </c>
      <c r="AN182" s="54">
        <v>3.1528319999999999E-3</v>
      </c>
      <c r="AO182" s="54">
        <v>2.5811240000000002E-3</v>
      </c>
      <c r="AP182" s="54">
        <v>1.3821160000000001E-3</v>
      </c>
      <c r="AQ182" s="54">
        <v>3.0273909999999999E-3</v>
      </c>
      <c r="AR182" s="54">
        <v>5.1454969999999997E-3</v>
      </c>
      <c r="AS182" s="54">
        <v>6.4261630000000004E-3</v>
      </c>
      <c r="AT182" s="54">
        <v>3.234954E-3</v>
      </c>
      <c r="AU182" s="54">
        <v>2.2984809999999998E-3</v>
      </c>
      <c r="AV182" s="54">
        <v>2.8612939999999999E-3</v>
      </c>
      <c r="AW182" s="54">
        <v>2.9869829999999999E-3</v>
      </c>
      <c r="AX182" s="54">
        <v>3.7652440000000001E-3</v>
      </c>
      <c r="AY182" s="54">
        <v>3.4843349999999999E-3</v>
      </c>
      <c r="AZ182" s="54">
        <v>3.2341039999999998E-3</v>
      </c>
      <c r="BA182" s="54">
        <v>3.6657959999999998E-3</v>
      </c>
      <c r="BB182" s="54">
        <v>2.8607609999999999E-3</v>
      </c>
      <c r="BC182" s="54">
        <v>2.408126E-3</v>
      </c>
      <c r="BD182" s="54">
        <v>3.9420979999999998E-3</v>
      </c>
      <c r="BE182" s="54">
        <v>2.8547690000000001E-3</v>
      </c>
      <c r="BF182" s="54">
        <v>1.0864620000000001E-3</v>
      </c>
      <c r="BG182" s="54">
        <v>1.944283E-3</v>
      </c>
      <c r="BH182" s="54">
        <v>2.6653250000000001E-3</v>
      </c>
      <c r="BI182" s="54">
        <v>3.0256509999999999E-3</v>
      </c>
      <c r="BJ182" s="54">
        <v>4.9919939999999996E-3</v>
      </c>
      <c r="BK182" s="54">
        <v>3.4052599999999998E-3</v>
      </c>
      <c r="BL182" s="54">
        <v>4.1125909999999996E-3</v>
      </c>
      <c r="BM182" s="54">
        <v>2.6284889999999999E-3</v>
      </c>
      <c r="BN182" s="54">
        <v>4.0357889999999997E-3</v>
      </c>
      <c r="BO182" s="54">
        <v>2.0652520000000001E-3</v>
      </c>
      <c r="BP182" s="54">
        <v>5.0679949999999996E-3</v>
      </c>
    </row>
  </sheetData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4368-3A1E-0442-A655-C85FF7440414}">
  <dimension ref="A1:CB77"/>
  <sheetViews>
    <sheetView workbookViewId="0">
      <selection activeCell="F78" sqref="F78"/>
    </sheetView>
  </sheetViews>
  <sheetFormatPr baseColWidth="10" defaultColWidth="8.83203125" defaultRowHeight="15" x14ac:dyDescent="0.2"/>
  <cols>
    <col min="1" max="16384" width="8.83203125" style="5"/>
  </cols>
  <sheetData>
    <row r="1" spans="1:80" x14ac:dyDescent="0.2">
      <c r="A1" s="5" t="s">
        <v>186</v>
      </c>
    </row>
    <row r="2" spans="1:80" ht="22" x14ac:dyDescent="0.3">
      <c r="B2" s="53" t="s">
        <v>185</v>
      </c>
      <c r="G2" s="53" t="s">
        <v>184</v>
      </c>
    </row>
    <row r="3" spans="1:80" x14ac:dyDescent="0.2">
      <c r="B3" s="5" t="s">
        <v>182</v>
      </c>
      <c r="D3" s="5" t="s">
        <v>181</v>
      </c>
      <c r="G3" s="5" t="s">
        <v>182</v>
      </c>
      <c r="I3" s="5" t="s">
        <v>181</v>
      </c>
    </row>
    <row r="4" spans="1:80" x14ac:dyDescent="0.2">
      <c r="B4" s="5" t="s">
        <v>4</v>
      </c>
      <c r="C4" s="5" t="s">
        <v>5</v>
      </c>
      <c r="D4" s="5" t="s">
        <v>4</v>
      </c>
      <c r="E4" s="5" t="s">
        <v>5</v>
      </c>
      <c r="G4" s="5" t="s">
        <v>4</v>
      </c>
      <c r="H4" s="5" t="s">
        <v>5</v>
      </c>
      <c r="I4" s="5" t="s">
        <v>4</v>
      </c>
      <c r="J4" s="5" t="s">
        <v>5</v>
      </c>
    </row>
    <row r="5" spans="1:80" x14ac:dyDescent="0.2">
      <c r="B5" s="52"/>
      <c r="C5" s="51"/>
      <c r="D5" s="52"/>
      <c r="E5" s="52"/>
      <c r="F5" s="51"/>
      <c r="G5" s="52"/>
      <c r="H5" s="52"/>
      <c r="I5" s="52"/>
      <c r="J5" s="52"/>
    </row>
    <row r="6" spans="1:80" x14ac:dyDescent="0.2">
      <c r="B6" s="52" t="s">
        <v>183</v>
      </c>
      <c r="C6" s="52" t="s">
        <v>183</v>
      </c>
      <c r="D6" s="52" t="s">
        <v>183</v>
      </c>
      <c r="E6" s="52" t="s">
        <v>183</v>
      </c>
      <c r="G6" s="52" t="s">
        <v>183</v>
      </c>
      <c r="H6" s="52" t="s">
        <v>183</v>
      </c>
      <c r="I6" s="52" t="s">
        <v>183</v>
      </c>
      <c r="J6" s="52" t="s">
        <v>183</v>
      </c>
    </row>
    <row r="7" spans="1:80" x14ac:dyDescent="0.2">
      <c r="A7" s="5" t="s">
        <v>156</v>
      </c>
      <c r="B7" s="51">
        <v>2.2689999999999998E-2</v>
      </c>
      <c r="C7" s="51">
        <v>3.5430000000000003E-2</v>
      </c>
      <c r="D7" s="51">
        <v>8.5779999999999995E-2</v>
      </c>
      <c r="E7" s="51">
        <v>5.4719999999999998E-2</v>
      </c>
      <c r="G7" s="51">
        <v>3.347E-2</v>
      </c>
      <c r="H7" s="51">
        <v>9.6509999999999999E-3</v>
      </c>
      <c r="I7" s="51">
        <v>1.3129999999999999E-2</v>
      </c>
      <c r="J7" s="51">
        <v>1.163E-2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</row>
    <row r="8" spans="1:80" x14ac:dyDescent="0.2">
      <c r="A8" s="5" t="s">
        <v>155</v>
      </c>
      <c r="B8" s="51">
        <v>5.4109999999999998E-2</v>
      </c>
      <c r="C8" s="51">
        <v>0.1414</v>
      </c>
      <c r="D8" s="51">
        <v>7.2330000000000005E-2</v>
      </c>
      <c r="E8" s="51">
        <v>0.1067</v>
      </c>
      <c r="G8" s="51">
        <v>3.0939999999999999E-2</v>
      </c>
      <c r="H8" s="51">
        <v>1.0970000000000001E-2</v>
      </c>
      <c r="I8" s="51">
        <v>3.3869999999999997E-2</v>
      </c>
      <c r="J8" s="51">
        <v>5.6150000000000002E-3</v>
      </c>
    </row>
    <row r="9" spans="1:80" x14ac:dyDescent="0.2">
      <c r="A9" s="5" t="s">
        <v>154</v>
      </c>
      <c r="B9" s="51">
        <v>3.6459999999999999E-2</v>
      </c>
      <c r="C9" s="51">
        <v>2.8670000000000001E-2</v>
      </c>
      <c r="D9" s="51">
        <v>4.7280000000000003E-2</v>
      </c>
      <c r="E9" s="51">
        <v>3.0870000000000002E-2</v>
      </c>
      <c r="G9" s="51">
        <v>1.0319999999999999E-2</v>
      </c>
      <c r="H9" s="51">
        <v>2.3769999999999999E-2</v>
      </c>
      <c r="I9" s="51">
        <v>2.179E-2</v>
      </c>
      <c r="J9" s="51">
        <v>2.2110000000000001E-2</v>
      </c>
    </row>
    <row r="10" spans="1:80" x14ac:dyDescent="0.2">
      <c r="A10" s="5" t="s">
        <v>153</v>
      </c>
      <c r="B10" s="51">
        <v>3.0769999999999999E-2</v>
      </c>
      <c r="C10" s="51">
        <v>3.5860000000000003E-2</v>
      </c>
      <c r="D10" s="51">
        <v>5.9729999999999998E-2</v>
      </c>
      <c r="E10" s="51">
        <v>5.3249999999999999E-2</v>
      </c>
      <c r="G10" s="51">
        <v>5.2479999999999999E-2</v>
      </c>
      <c r="H10" s="51">
        <v>4.0969999999999999E-2</v>
      </c>
      <c r="I10" s="51">
        <v>2.112E-2</v>
      </c>
      <c r="J10" s="51">
        <v>1.5129999999999999E-2</v>
      </c>
    </row>
    <row r="11" spans="1:80" x14ac:dyDescent="0.2">
      <c r="A11" s="5" t="s">
        <v>152</v>
      </c>
      <c r="B11" s="51">
        <v>4.9439999999999998E-2</v>
      </c>
      <c r="C11" s="51">
        <v>3.2469999999999999E-2</v>
      </c>
      <c r="D11" s="51">
        <v>8.4889999999999993E-2</v>
      </c>
      <c r="E11" s="51">
        <v>4.1300000000000003E-2</v>
      </c>
      <c r="G11" s="51">
        <v>3.9550000000000002E-2</v>
      </c>
      <c r="H11" s="51">
        <v>7.2859999999999999E-3</v>
      </c>
      <c r="I11" s="51">
        <v>1.0149999999999999E-2</v>
      </c>
      <c r="J11" s="51">
        <v>3.0079999999999999E-2</v>
      </c>
    </row>
    <row r="12" spans="1:80" x14ac:dyDescent="0.2">
      <c r="A12" s="5" t="s">
        <v>151</v>
      </c>
      <c r="B12" s="51">
        <v>3.6150000000000002E-2</v>
      </c>
      <c r="C12" s="51">
        <v>1.486E-2</v>
      </c>
      <c r="D12" s="51">
        <v>4.2810000000000001E-2</v>
      </c>
      <c r="E12" s="51">
        <v>2.1940000000000001E-2</v>
      </c>
      <c r="G12" s="51">
        <v>7.8120000000000004E-3</v>
      </c>
      <c r="H12" s="51">
        <v>3.5540000000000002E-2</v>
      </c>
      <c r="I12" s="51">
        <v>4.1529999999999997E-2</v>
      </c>
      <c r="J12" s="51">
        <v>9.6259999999999991E-3</v>
      </c>
    </row>
    <row r="13" spans="1:80" x14ac:dyDescent="0.2">
      <c r="A13" s="5" t="s">
        <v>150</v>
      </c>
      <c r="B13" s="51">
        <v>2.997E-2</v>
      </c>
      <c r="C13" s="51">
        <v>3.1820000000000001E-2</v>
      </c>
      <c r="D13" s="51">
        <v>5.3609999999999998E-2</v>
      </c>
      <c r="E13" s="51">
        <v>5.5989999999999998E-2</v>
      </c>
      <c r="G13" s="51">
        <v>4.018E-2</v>
      </c>
      <c r="H13" s="51">
        <v>5.0040000000000001E-2</v>
      </c>
      <c r="I13" s="51">
        <v>1.7639999999999999E-2</v>
      </c>
      <c r="J13" s="51">
        <v>4.6640000000000001E-2</v>
      </c>
    </row>
    <row r="14" spans="1:80" x14ac:dyDescent="0.2">
      <c r="A14" s="5" t="s">
        <v>149</v>
      </c>
      <c r="B14" s="51">
        <v>3.3070000000000002E-2</v>
      </c>
      <c r="C14" s="51">
        <v>5.7680000000000002E-2</v>
      </c>
      <c r="D14" s="51">
        <v>3.8300000000000001E-2</v>
      </c>
      <c r="E14" s="51">
        <v>9.1730000000000006E-2</v>
      </c>
      <c r="G14" s="51">
        <v>3.4229999999999997E-2</v>
      </c>
      <c r="H14" s="51">
        <v>5.4939999999999998E-3</v>
      </c>
      <c r="I14" s="51">
        <v>2.7629999999999998E-2</v>
      </c>
      <c r="J14" s="51">
        <v>1.307E-2</v>
      </c>
    </row>
    <row r="15" spans="1:80" x14ac:dyDescent="0.2">
      <c r="A15" s="5" t="s">
        <v>148</v>
      </c>
      <c r="B15" s="51">
        <v>6.8519999999999998E-2</v>
      </c>
      <c r="C15" s="51">
        <v>3.124E-2</v>
      </c>
      <c r="D15" s="51">
        <v>8.6860000000000007E-2</v>
      </c>
      <c r="E15" s="51">
        <v>4.0250000000000001E-2</v>
      </c>
      <c r="G15" s="51">
        <v>1.7229999999999999E-2</v>
      </c>
      <c r="H15" s="51">
        <v>6.5570000000000003E-3</v>
      </c>
      <c r="I15" s="51">
        <v>1.46E-2</v>
      </c>
      <c r="J15" s="51">
        <v>1.6650000000000002E-2</v>
      </c>
    </row>
    <row r="16" spans="1:80" x14ac:dyDescent="0.2">
      <c r="A16" s="5" t="s">
        <v>147</v>
      </c>
      <c r="B16" s="51">
        <v>2.836E-2</v>
      </c>
      <c r="C16" s="51">
        <v>8.1790000000000002E-2</v>
      </c>
      <c r="D16" s="51">
        <v>4.1820000000000003E-2</v>
      </c>
      <c r="E16" s="51">
        <v>3.252E-2</v>
      </c>
      <c r="G16" s="51">
        <v>6.268E-2</v>
      </c>
      <c r="H16" s="51">
        <v>1.031E-2</v>
      </c>
      <c r="I16" s="51">
        <v>3.5970000000000002E-2</v>
      </c>
      <c r="J16" s="51">
        <v>1.6809999999999999E-2</v>
      </c>
    </row>
    <row r="17" spans="1:10" x14ac:dyDescent="0.2">
      <c r="A17" s="5" t="s">
        <v>146</v>
      </c>
      <c r="B17" s="51">
        <v>1.6289999999999999E-2</v>
      </c>
      <c r="C17" s="51">
        <v>3.5290000000000002E-2</v>
      </c>
      <c r="D17" s="51">
        <v>6.694E-2</v>
      </c>
      <c r="E17" s="51">
        <v>2.7959999999999999E-2</v>
      </c>
      <c r="G17" s="51">
        <v>4.8869999999999997E-2</v>
      </c>
      <c r="H17" s="51">
        <v>2.8039999999999999E-2</v>
      </c>
      <c r="I17" s="51">
        <v>1.3180000000000001E-2</v>
      </c>
      <c r="J17" s="51">
        <v>7.5040000000000003E-3</v>
      </c>
    </row>
    <row r="18" spans="1:10" x14ac:dyDescent="0.2">
      <c r="A18" s="5" t="s">
        <v>145</v>
      </c>
      <c r="B18" s="51">
        <v>3.4889999999999997E-2</v>
      </c>
      <c r="C18" s="51">
        <v>6.8349999999999994E-2</v>
      </c>
      <c r="D18" s="51">
        <v>4.5409999999999999E-2</v>
      </c>
      <c r="E18" s="51">
        <v>5.7959999999999998E-2</v>
      </c>
      <c r="G18" s="51">
        <v>6.3519999999999993E-2</v>
      </c>
      <c r="H18" s="51">
        <v>1.6150000000000001E-2</v>
      </c>
      <c r="I18" s="51">
        <v>3.3450000000000001E-2</v>
      </c>
      <c r="J18" s="51">
        <v>3.8839999999999999E-3</v>
      </c>
    </row>
    <row r="19" spans="1:10" x14ac:dyDescent="0.2">
      <c r="A19" s="5" t="s">
        <v>144</v>
      </c>
      <c r="B19" s="51">
        <v>8.6660000000000001E-2</v>
      </c>
      <c r="C19" s="51">
        <v>5.1409999999999997E-2</v>
      </c>
      <c r="D19" s="51">
        <v>5.4719999999999998E-2</v>
      </c>
      <c r="E19" s="51">
        <v>2.5579999999999999E-2</v>
      </c>
      <c r="G19" s="51">
        <v>9.2770000000000005E-3</v>
      </c>
      <c r="H19" s="51">
        <v>1.4120000000000001E-2</v>
      </c>
      <c r="I19" s="51">
        <v>1.005E-2</v>
      </c>
      <c r="J19" s="51">
        <v>9.8910000000000005E-3</v>
      </c>
    </row>
    <row r="20" spans="1:10" x14ac:dyDescent="0.2">
      <c r="A20" s="5" t="s">
        <v>143</v>
      </c>
      <c r="B20" s="51">
        <v>3.0540000000000001E-2</v>
      </c>
      <c r="C20" s="51">
        <v>4.5969999999999997E-2</v>
      </c>
      <c r="D20" s="51">
        <v>3.8719999999999997E-2</v>
      </c>
      <c r="E20" s="51">
        <v>0.1013</v>
      </c>
      <c r="G20" s="51">
        <v>2.8219999999999999E-2</v>
      </c>
      <c r="H20" s="51">
        <v>2.462E-2</v>
      </c>
      <c r="I20" s="51">
        <v>2.6030000000000001E-2</v>
      </c>
      <c r="J20" s="51">
        <v>1.487E-2</v>
      </c>
    </row>
    <row r="21" spans="1:10" x14ac:dyDescent="0.2">
      <c r="A21" s="5" t="s">
        <v>142</v>
      </c>
      <c r="B21" s="51">
        <v>6.2630000000000005E-2</v>
      </c>
      <c r="C21" s="51">
        <v>6.2480000000000001E-2</v>
      </c>
      <c r="D21" s="51">
        <v>9.6879999999999994E-2</v>
      </c>
      <c r="E21" s="51">
        <v>0.24260000000000001</v>
      </c>
      <c r="G21" s="51">
        <v>2.07E-2</v>
      </c>
      <c r="H21" s="51">
        <v>2.8080000000000001E-2</v>
      </c>
      <c r="I21" s="51">
        <v>8.9200000000000008E-3</v>
      </c>
      <c r="J21" s="51">
        <v>5.169E-3</v>
      </c>
    </row>
    <row r="22" spans="1:10" x14ac:dyDescent="0.2">
      <c r="A22" s="5" t="s">
        <v>141</v>
      </c>
      <c r="B22" s="51">
        <v>0.1053</v>
      </c>
      <c r="C22" s="51">
        <v>4.5569999999999999E-2</v>
      </c>
      <c r="D22" s="51">
        <v>4.3229999999999998E-2</v>
      </c>
      <c r="E22" s="51">
        <v>8.7419999999999998E-2</v>
      </c>
      <c r="G22" s="51">
        <v>6.1320000000000003E-3</v>
      </c>
      <c r="H22" s="51">
        <v>2.4510000000000001E-2</v>
      </c>
      <c r="I22" s="51">
        <v>2.8379999999999999E-2</v>
      </c>
      <c r="J22" s="51">
        <v>1.2409999999999999E-2</v>
      </c>
    </row>
    <row r="23" spans="1:10" x14ac:dyDescent="0.2">
      <c r="A23" s="5" t="s">
        <v>140</v>
      </c>
      <c r="B23" s="51">
        <v>5.4179999999999999E-2</v>
      </c>
      <c r="C23" s="51">
        <v>3.8620000000000002E-2</v>
      </c>
      <c r="D23" s="51">
        <v>5.389E-2</v>
      </c>
      <c r="E23" s="51">
        <v>4.8899999999999999E-2</v>
      </c>
      <c r="G23" s="51">
        <v>1.619E-2</v>
      </c>
      <c r="H23" s="51">
        <v>2.3699999999999999E-2</v>
      </c>
      <c r="I23" s="51">
        <v>1.9449999999999999E-2</v>
      </c>
      <c r="J23" s="51">
        <v>2.5680000000000001E-2</v>
      </c>
    </row>
    <row r="24" spans="1:10" x14ac:dyDescent="0.2">
      <c r="A24" s="5" t="s">
        <v>139</v>
      </c>
      <c r="B24" s="51">
        <v>5.5640000000000002E-2</v>
      </c>
      <c r="C24" s="51">
        <v>4.9959999999999997E-2</v>
      </c>
      <c r="D24" s="51">
        <v>6.9000000000000006E-2</v>
      </c>
      <c r="E24" s="51">
        <v>0.1014</v>
      </c>
      <c r="G24" s="51">
        <v>1.3650000000000001E-2</v>
      </c>
      <c r="H24" s="51">
        <v>1.9460000000000002E-2</v>
      </c>
      <c r="I24" s="51">
        <v>1.065E-2</v>
      </c>
      <c r="J24" s="51">
        <v>8.5210000000000008E-3</v>
      </c>
    </row>
    <row r="25" spans="1:10" x14ac:dyDescent="0.2">
      <c r="A25" s="5" t="s">
        <v>138</v>
      </c>
      <c r="B25" s="51">
        <v>6.2640000000000001E-2</v>
      </c>
      <c r="C25" s="51">
        <v>4.1529999999999997E-2</v>
      </c>
      <c r="D25" s="51">
        <v>3.056E-2</v>
      </c>
      <c r="E25" s="51">
        <v>2.1530000000000001E-2</v>
      </c>
      <c r="G25" s="51">
        <v>8.463E-3</v>
      </c>
      <c r="H25" s="51">
        <v>2.188E-2</v>
      </c>
      <c r="I25" s="51">
        <v>3.9350000000000003E-2</v>
      </c>
      <c r="J25" s="51">
        <v>4.4200000000000003E-2</v>
      </c>
    </row>
    <row r="26" spans="1:10" x14ac:dyDescent="0.2">
      <c r="A26" s="5" t="s">
        <v>137</v>
      </c>
      <c r="B26" s="51">
        <v>4.9020000000000001E-2</v>
      </c>
      <c r="C26" s="51">
        <v>4.1230000000000003E-2</v>
      </c>
      <c r="D26" s="51">
        <v>3.7159999999999999E-2</v>
      </c>
      <c r="E26" s="51">
        <v>4.5429999999999998E-2</v>
      </c>
      <c r="G26" s="51">
        <v>2.5059999999999999E-2</v>
      </c>
      <c r="H26" s="51">
        <v>2.2370000000000001E-2</v>
      </c>
      <c r="I26" s="51">
        <v>2.911E-2</v>
      </c>
      <c r="J26" s="51">
        <v>3.705E-2</v>
      </c>
    </row>
    <row r="27" spans="1:10" x14ac:dyDescent="0.2">
      <c r="A27" s="5" t="s">
        <v>136</v>
      </c>
      <c r="B27" s="51">
        <v>4.9779999999999998E-2</v>
      </c>
      <c r="C27" s="51">
        <v>5.6869999999999997E-2</v>
      </c>
      <c r="D27" s="51">
        <v>6.1719999999999997E-2</v>
      </c>
      <c r="E27" s="51">
        <v>3.397E-2</v>
      </c>
      <c r="G27" s="51">
        <v>1.068E-2</v>
      </c>
      <c r="H27" s="51">
        <v>1.448E-2</v>
      </c>
      <c r="I27" s="51">
        <v>3.4660000000000003E-2</v>
      </c>
      <c r="J27" s="51">
        <v>3.6490000000000002E-2</v>
      </c>
    </row>
    <row r="28" spans="1:10" x14ac:dyDescent="0.2">
      <c r="A28" s="5" t="s">
        <v>135</v>
      </c>
      <c r="B28" s="51">
        <v>3.7470000000000003E-2</v>
      </c>
      <c r="C28" s="51">
        <v>5.815E-2</v>
      </c>
      <c r="D28" s="51">
        <v>3.6790000000000003E-2</v>
      </c>
      <c r="E28" s="51">
        <v>3.6589999999999998E-2</v>
      </c>
      <c r="G28" s="51">
        <v>1.8200000000000001E-2</v>
      </c>
      <c r="H28" s="51">
        <v>2.053E-2</v>
      </c>
      <c r="I28" s="51">
        <v>4.2110000000000002E-2</v>
      </c>
      <c r="J28" s="51">
        <v>1.8329999999999999E-2</v>
      </c>
    </row>
    <row r="29" spans="1:10" x14ac:dyDescent="0.2">
      <c r="A29" s="5" t="s">
        <v>134</v>
      </c>
      <c r="B29" s="51">
        <v>3.0190000000000002E-2</v>
      </c>
      <c r="C29" s="51">
        <v>5.7389999999999997E-2</v>
      </c>
      <c r="D29" s="51">
        <v>4.7989999999999998E-2</v>
      </c>
      <c r="E29" s="51">
        <v>5.0369999999999998E-2</v>
      </c>
      <c r="G29" s="51">
        <v>5.7930000000000004E-3</v>
      </c>
      <c r="H29" s="51">
        <v>3.1510000000000003E-2</v>
      </c>
      <c r="I29" s="51">
        <v>4.446E-2</v>
      </c>
      <c r="J29" s="51">
        <v>2.0670000000000001E-2</v>
      </c>
    </row>
    <row r="30" spans="1:10" x14ac:dyDescent="0.2">
      <c r="A30" s="5" t="s">
        <v>133</v>
      </c>
      <c r="B30" s="51">
        <v>4.4139999999999999E-2</v>
      </c>
      <c r="C30" s="51">
        <v>3.083E-2</v>
      </c>
      <c r="D30" s="51">
        <v>4.7289999999999999E-2</v>
      </c>
      <c r="E30" s="51">
        <v>3.8399999999999997E-2</v>
      </c>
      <c r="G30" s="51">
        <v>4.8739999999999999E-3</v>
      </c>
      <c r="H30" s="51">
        <v>2.171E-2</v>
      </c>
      <c r="I30" s="51">
        <v>2.274E-2</v>
      </c>
      <c r="J30" s="51">
        <v>3.6990000000000002E-2</v>
      </c>
    </row>
    <row r="31" spans="1:10" x14ac:dyDescent="0.2">
      <c r="A31" s="5" t="s">
        <v>132</v>
      </c>
      <c r="B31" s="51">
        <v>4.2099999999999999E-2</v>
      </c>
      <c r="C31" s="51">
        <v>1.4449999999999999E-2</v>
      </c>
      <c r="D31" s="51">
        <v>7.1249999999999994E-2</v>
      </c>
      <c r="E31" s="51">
        <v>4.1349999999999998E-2</v>
      </c>
      <c r="G31" s="51">
        <v>2.002E-2</v>
      </c>
      <c r="H31" s="51">
        <v>3.7969999999999997E-2</v>
      </c>
      <c r="I31" s="51">
        <v>2.3210000000000001E-2</v>
      </c>
      <c r="J31" s="51">
        <v>3.304E-2</v>
      </c>
    </row>
    <row r="32" spans="1:10" x14ac:dyDescent="0.2">
      <c r="A32" s="5" t="s">
        <v>131</v>
      </c>
      <c r="B32" s="51">
        <v>5.1429999999999997E-2</v>
      </c>
      <c r="C32" s="51">
        <v>4.2569999999999997E-2</v>
      </c>
      <c r="D32" s="51">
        <v>7.0110000000000006E-2</v>
      </c>
      <c r="E32" s="51">
        <v>6.4329999999999998E-2</v>
      </c>
      <c r="G32" s="51">
        <v>1.503E-2</v>
      </c>
      <c r="H32" s="51">
        <v>1.473E-2</v>
      </c>
      <c r="I32" s="51">
        <v>1.1610000000000001E-2</v>
      </c>
      <c r="J32" s="51">
        <v>1.823E-2</v>
      </c>
    </row>
    <row r="33" spans="1:10" x14ac:dyDescent="0.2">
      <c r="A33" s="5" t="s">
        <v>130</v>
      </c>
      <c r="B33" s="51">
        <v>4.7739999999999998E-2</v>
      </c>
      <c r="C33" s="51">
        <v>0.1132</v>
      </c>
      <c r="D33" s="51">
        <v>8.3339999999999997E-2</v>
      </c>
      <c r="E33" s="51">
        <v>4.8349999999999997E-2</v>
      </c>
      <c r="G33" s="51">
        <v>2.7799999999999998E-2</v>
      </c>
      <c r="H33" s="51">
        <v>1.201E-2</v>
      </c>
      <c r="I33" s="51">
        <v>2.0650000000000002E-2</v>
      </c>
      <c r="J33" s="51">
        <v>1.6219999999999998E-2</v>
      </c>
    </row>
    <row r="34" spans="1:10" x14ac:dyDescent="0.2">
      <c r="A34" s="5" t="s">
        <v>129</v>
      </c>
      <c r="B34" s="51">
        <v>3.7379999999999997E-2</v>
      </c>
      <c r="C34" s="51">
        <v>3.1559999999999998E-2</v>
      </c>
      <c r="D34" s="51">
        <v>5.2519999999999997E-2</v>
      </c>
      <c r="E34" s="51">
        <v>2.7089999999999999E-2</v>
      </c>
      <c r="G34" s="51">
        <v>3.022E-2</v>
      </c>
      <c r="H34" s="51">
        <v>1.6729999999999998E-2</v>
      </c>
      <c r="I34" s="51">
        <v>2.955E-2</v>
      </c>
      <c r="J34" s="51">
        <v>3.517E-2</v>
      </c>
    </row>
    <row r="35" spans="1:10" x14ac:dyDescent="0.2">
      <c r="A35" s="5" t="s">
        <v>128</v>
      </c>
      <c r="B35" s="51">
        <v>3.6909999999999998E-2</v>
      </c>
      <c r="C35" s="51">
        <v>9.5250000000000001E-2</v>
      </c>
      <c r="D35" s="51">
        <v>5.237E-2</v>
      </c>
      <c r="E35" s="51">
        <v>6.8089999999999998E-2</v>
      </c>
      <c r="G35" s="51">
        <v>3.4070000000000003E-2</v>
      </c>
      <c r="H35" s="51">
        <v>8.6020000000000003E-3</v>
      </c>
      <c r="I35" s="51">
        <v>1.542E-2</v>
      </c>
      <c r="J35" s="51">
        <v>7.4819999999999999E-3</v>
      </c>
    </row>
    <row r="36" spans="1:10" x14ac:dyDescent="0.2">
      <c r="A36" s="5" t="s">
        <v>127</v>
      </c>
      <c r="B36" s="51">
        <v>9.9440000000000001E-2</v>
      </c>
      <c r="C36" s="51">
        <v>6.4240000000000005E-2</v>
      </c>
      <c r="D36" s="51">
        <v>4.1529999999999997E-2</v>
      </c>
      <c r="E36" s="51">
        <v>4.2000000000000003E-2</v>
      </c>
      <c r="G36" s="51">
        <v>1.189E-2</v>
      </c>
      <c r="H36" s="51">
        <v>2.3439999999999999E-2</v>
      </c>
      <c r="I36" s="51">
        <v>1.8790000000000001E-2</v>
      </c>
      <c r="J36" s="51">
        <v>2.1510000000000001E-2</v>
      </c>
    </row>
    <row r="37" spans="1:10" x14ac:dyDescent="0.2">
      <c r="A37" s="5" t="s">
        <v>126</v>
      </c>
      <c r="B37" s="51">
        <v>6.2420000000000003E-2</v>
      </c>
      <c r="C37" s="51">
        <v>7.1730000000000002E-2</v>
      </c>
      <c r="D37" s="51">
        <v>4.9639999999999997E-2</v>
      </c>
      <c r="E37" s="51">
        <v>7.8090000000000007E-2</v>
      </c>
      <c r="G37" s="51">
        <v>2.002E-2</v>
      </c>
      <c r="H37" s="51">
        <v>1.529E-2</v>
      </c>
      <c r="I37" s="51">
        <v>3.1370000000000002E-2</v>
      </c>
      <c r="J37" s="51">
        <v>1.7090000000000001E-2</v>
      </c>
    </row>
    <row r="38" spans="1:10" x14ac:dyDescent="0.2">
      <c r="A38" s="5" t="s">
        <v>125</v>
      </c>
      <c r="B38" s="51">
        <v>6.4310000000000006E-2</v>
      </c>
      <c r="C38" s="51">
        <v>7.1999999999999995E-2</v>
      </c>
      <c r="D38" s="51">
        <v>7.5749999999999998E-2</v>
      </c>
      <c r="E38" s="51">
        <v>0.21460000000000001</v>
      </c>
      <c r="G38" s="51">
        <v>1.2E-2</v>
      </c>
      <c r="H38" s="51">
        <v>1.328E-2</v>
      </c>
      <c r="I38" s="51">
        <v>2.7199999999999998E-2</v>
      </c>
      <c r="J38" s="51">
        <v>3.725E-3</v>
      </c>
    </row>
    <row r="39" spans="1:10" x14ac:dyDescent="0.2">
      <c r="A39" s="5" t="s">
        <v>124</v>
      </c>
      <c r="B39" s="51">
        <v>3.9800000000000002E-2</v>
      </c>
      <c r="C39" s="51">
        <v>8.9230000000000004E-2</v>
      </c>
      <c r="D39" s="51">
        <v>8.8520000000000001E-2</v>
      </c>
      <c r="E39" s="51">
        <v>1.7239999999999998E-2</v>
      </c>
      <c r="G39" s="51">
        <v>1.9550000000000001E-2</v>
      </c>
      <c r="H39" s="51">
        <v>1.0290000000000001E-2</v>
      </c>
      <c r="I39" s="51">
        <v>1.448E-2</v>
      </c>
      <c r="J39" s="51">
        <v>3.6640000000000002E-3</v>
      </c>
    </row>
    <row r="40" spans="1:10" x14ac:dyDescent="0.2">
      <c r="A40" s="5" t="s">
        <v>123</v>
      </c>
      <c r="B40" s="51">
        <v>4.5740000000000003E-2</v>
      </c>
      <c r="C40" s="51">
        <v>4.7780000000000003E-2</v>
      </c>
      <c r="D40" s="51">
        <v>6.3649999999999998E-2</v>
      </c>
      <c r="E40" s="51">
        <v>7.8869999999999996E-2</v>
      </c>
      <c r="G40" s="51">
        <v>1.5980000000000001E-2</v>
      </c>
      <c r="H40" s="51">
        <v>2.044E-2</v>
      </c>
      <c r="I40" s="51">
        <v>2.0969999999999999E-2</v>
      </c>
      <c r="J40" s="51">
        <v>2.0029999999999999E-2</v>
      </c>
    </row>
    <row r="41" spans="1:10" x14ac:dyDescent="0.2">
      <c r="A41" s="5" t="s">
        <v>122</v>
      </c>
      <c r="B41" s="51">
        <v>7.9420000000000004E-2</v>
      </c>
      <c r="C41" s="51">
        <v>5.3990000000000003E-2</v>
      </c>
      <c r="D41" s="51">
        <v>6.8510000000000001E-2</v>
      </c>
      <c r="E41" s="51">
        <v>7.9210000000000003E-2</v>
      </c>
      <c r="G41" s="51">
        <v>8.5760000000000003E-3</v>
      </c>
      <c r="H41" s="51">
        <v>6.2909999999999997E-3</v>
      </c>
      <c r="I41" s="51">
        <v>6.9930000000000001E-3</v>
      </c>
      <c r="J41" s="51">
        <v>7.7120000000000001E-3</v>
      </c>
    </row>
    <row r="42" spans="1:10" x14ac:dyDescent="0.2">
      <c r="A42" s="5" t="s">
        <v>121</v>
      </c>
      <c r="B42" s="51">
        <v>5.3960000000000001E-2</v>
      </c>
      <c r="C42" s="51">
        <v>3.603E-2</v>
      </c>
      <c r="D42" s="51">
        <v>5.0040000000000001E-2</v>
      </c>
      <c r="E42" s="51">
        <v>7.3590000000000003E-2</v>
      </c>
      <c r="G42" s="51">
        <v>1.8370000000000001E-2</v>
      </c>
      <c r="H42" s="51">
        <v>2.2159999999999999E-2</v>
      </c>
      <c r="I42" s="51">
        <v>9.2739999999999993E-3</v>
      </c>
      <c r="J42" s="51">
        <v>6.4349999999999997E-3</v>
      </c>
    </row>
    <row r="43" spans="1:10" x14ac:dyDescent="0.2">
      <c r="A43" s="5" t="s">
        <v>120</v>
      </c>
      <c r="B43" s="51">
        <v>4.6269999999999999E-2</v>
      </c>
      <c r="C43" s="51">
        <v>8.133E-2</v>
      </c>
      <c r="D43" s="51">
        <v>4.752E-2</v>
      </c>
      <c r="E43" s="51">
        <v>0.14349999999999999</v>
      </c>
      <c r="G43" s="51">
        <v>3.8379999999999997E-2</v>
      </c>
      <c r="H43" s="51">
        <v>1.259E-2</v>
      </c>
      <c r="I43" s="51">
        <v>1.3440000000000001E-2</v>
      </c>
      <c r="J43" s="51">
        <v>6.5570000000000003E-3</v>
      </c>
    </row>
    <row r="44" spans="1:10" x14ac:dyDescent="0.2">
      <c r="A44" s="5" t="s">
        <v>119</v>
      </c>
      <c r="B44" s="51">
        <v>5.3900000000000003E-2</v>
      </c>
      <c r="C44" s="51">
        <v>1.8329999999999999E-2</v>
      </c>
      <c r="D44" s="51">
        <v>5.2359999999999997E-2</v>
      </c>
      <c r="E44" s="51">
        <v>1.7600000000000001E-2</v>
      </c>
      <c r="G44" s="51">
        <v>5.5050000000000003E-3</v>
      </c>
      <c r="H44" s="51">
        <v>1.755E-2</v>
      </c>
      <c r="I44" s="51">
        <v>5.0889999999999998E-2</v>
      </c>
      <c r="J44" s="51">
        <v>9.5119999999999996E-2</v>
      </c>
    </row>
    <row r="45" spans="1:10" x14ac:dyDescent="0.2">
      <c r="A45" s="5" t="s">
        <v>118</v>
      </c>
      <c r="B45" s="51">
        <v>7.6020000000000004E-2</v>
      </c>
      <c r="C45" s="51">
        <v>1.4019999999999999E-2</v>
      </c>
      <c r="D45" s="51">
        <v>6.2939999999999996E-2</v>
      </c>
      <c r="E45" s="51">
        <v>4.0210000000000003E-2</v>
      </c>
      <c r="G45" s="51">
        <v>1.324E-2</v>
      </c>
      <c r="H45" s="51">
        <v>4.1390000000000003E-2</v>
      </c>
      <c r="I45" s="51">
        <v>1.443E-2</v>
      </c>
      <c r="J45" s="51">
        <v>6.4869999999999997E-3</v>
      </c>
    </row>
    <row r="46" spans="1:10" x14ac:dyDescent="0.2">
      <c r="A46" s="5" t="s">
        <v>117</v>
      </c>
      <c r="B46" s="51">
        <v>5.5919999999999997E-2</v>
      </c>
      <c r="C46" s="51">
        <v>6.0310000000000002E-2</v>
      </c>
      <c r="D46" s="51">
        <v>4.4089999999999997E-2</v>
      </c>
      <c r="E46" s="51">
        <v>7.9030000000000003E-2</v>
      </c>
      <c r="G46" s="51">
        <v>2.4420000000000001E-2</v>
      </c>
      <c r="H46" s="51">
        <v>8.7360000000000007E-3</v>
      </c>
      <c r="I46" s="51">
        <v>3.6549999999999999E-2</v>
      </c>
      <c r="J46" s="51">
        <v>1.6760000000000001E-2</v>
      </c>
    </row>
    <row r="47" spans="1:10" x14ac:dyDescent="0.2">
      <c r="A47" s="5" t="s">
        <v>116</v>
      </c>
      <c r="B47" s="51">
        <v>6.3299999999999995E-2</v>
      </c>
      <c r="C47" s="51">
        <v>5.0430000000000003E-2</v>
      </c>
      <c r="D47" s="51">
        <v>7.4209999999999998E-2</v>
      </c>
      <c r="E47" s="51">
        <v>9.1569999999999999E-2</v>
      </c>
      <c r="G47" s="51">
        <v>1.985E-2</v>
      </c>
      <c r="H47" s="51">
        <v>1.4030000000000001E-2</v>
      </c>
      <c r="I47" s="51">
        <v>7.1079999999999997E-3</v>
      </c>
      <c r="J47" s="51">
        <v>4.9849999999999998E-3</v>
      </c>
    </row>
    <row r="48" spans="1:10" x14ac:dyDescent="0.2">
      <c r="A48" s="5" t="s">
        <v>115</v>
      </c>
      <c r="B48" s="51">
        <v>5.5440000000000003E-2</v>
      </c>
      <c r="C48" s="51">
        <v>7.2190000000000004E-2</v>
      </c>
      <c r="D48" s="51">
        <v>4.1540000000000001E-2</v>
      </c>
      <c r="E48" s="51">
        <v>6.0440000000000001E-2</v>
      </c>
      <c r="G48" s="51">
        <v>1.7850000000000001E-2</v>
      </c>
      <c r="H48" s="51">
        <v>3.173E-3</v>
      </c>
      <c r="I48" s="51">
        <v>2.3390000000000001E-2</v>
      </c>
      <c r="J48" s="51">
        <v>1.6830000000000001E-2</v>
      </c>
    </row>
    <row r="49" spans="1:10" x14ac:dyDescent="0.2">
      <c r="A49" s="5" t="s">
        <v>114</v>
      </c>
      <c r="B49" s="51">
        <v>6.4699999999999994E-2</v>
      </c>
      <c r="C49" s="51">
        <v>9.4579999999999997E-2</v>
      </c>
      <c r="D49" s="51">
        <v>6.386E-2</v>
      </c>
      <c r="E49" s="51">
        <v>3.1449999999999999E-2</v>
      </c>
      <c r="G49" s="51">
        <v>1.5089999999999999E-2</v>
      </c>
      <c r="H49" s="51">
        <v>1.2200000000000001E-2</v>
      </c>
      <c r="I49" s="51">
        <v>1.5610000000000001E-2</v>
      </c>
      <c r="J49" s="51">
        <v>1.7749999999999998E-2</v>
      </c>
    </row>
    <row r="50" spans="1:10" x14ac:dyDescent="0.2">
      <c r="A50" s="5" t="s">
        <v>113</v>
      </c>
      <c r="B50" s="51">
        <v>3.8670000000000003E-2</v>
      </c>
      <c r="C50" s="51">
        <v>0.12559999999999999</v>
      </c>
      <c r="D50" s="51">
        <v>4.3459999999999999E-2</v>
      </c>
      <c r="E50" s="51">
        <v>3.6979999999999999E-2</v>
      </c>
      <c r="G50" s="51">
        <v>3.0689999999999999E-2</v>
      </c>
      <c r="H50" s="51">
        <v>1.021E-2</v>
      </c>
      <c r="I50" s="51">
        <v>1.183E-2</v>
      </c>
      <c r="J50" s="51">
        <v>1.438E-2</v>
      </c>
    </row>
    <row r="51" spans="1:10" x14ac:dyDescent="0.2">
      <c r="A51" s="5" t="s">
        <v>112</v>
      </c>
      <c r="B51" s="51">
        <v>4.1590000000000002E-2</v>
      </c>
      <c r="C51" s="51">
        <v>6.361E-2</v>
      </c>
      <c r="D51" s="51">
        <v>7.102E-2</v>
      </c>
      <c r="E51" s="51">
        <v>4.0969999999999999E-2</v>
      </c>
      <c r="G51" s="51">
        <v>2.528E-2</v>
      </c>
      <c r="H51" s="51">
        <v>1.5219999999999999E-2</v>
      </c>
      <c r="I51" s="51">
        <v>1.4829999999999999E-2</v>
      </c>
      <c r="J51" s="51">
        <v>1.8870000000000001E-2</v>
      </c>
    </row>
    <row r="52" spans="1:10" x14ac:dyDescent="0.2">
      <c r="A52" s="5" t="s">
        <v>111</v>
      </c>
      <c r="B52" s="51">
        <v>4.4490000000000002E-2</v>
      </c>
      <c r="C52" s="51">
        <v>0.19450000000000001</v>
      </c>
      <c r="D52" s="51">
        <v>6.7150000000000001E-2</v>
      </c>
      <c r="E52" s="51">
        <v>3.9530000000000003E-2</v>
      </c>
      <c r="G52" s="51">
        <v>2.3939999999999999E-2</v>
      </c>
      <c r="H52" s="51">
        <v>2.7439999999999999E-3</v>
      </c>
      <c r="I52" s="51">
        <v>1.566E-2</v>
      </c>
      <c r="J52" s="51">
        <v>2.1409999999999998E-2</v>
      </c>
    </row>
    <row r="53" spans="1:10" x14ac:dyDescent="0.2">
      <c r="A53" s="5" t="s">
        <v>110</v>
      </c>
      <c r="B53" s="51">
        <v>9.2509999999999995E-2</v>
      </c>
      <c r="C53" s="51">
        <v>6.0269999999999997E-2</v>
      </c>
      <c r="D53" s="51">
        <v>3.3829999999999999E-2</v>
      </c>
      <c r="E53" s="51">
        <v>6.4509999999999998E-2</v>
      </c>
      <c r="G53" s="51">
        <v>1.5789999999999998E-2</v>
      </c>
      <c r="H53" s="51">
        <v>2.2339999999999999E-2</v>
      </c>
      <c r="I53" s="51">
        <v>1.626E-2</v>
      </c>
      <c r="J53" s="51">
        <v>1.9019999999999999E-2</v>
      </c>
    </row>
    <row r="54" spans="1:10" x14ac:dyDescent="0.2">
      <c r="A54" s="5" t="s">
        <v>109</v>
      </c>
      <c r="B54" s="51">
        <v>6.4879999999999993E-2</v>
      </c>
      <c r="C54" s="51">
        <v>1.0070000000000001E-2</v>
      </c>
      <c r="D54" s="51">
        <v>2.5499999999999998E-2</v>
      </c>
      <c r="E54" s="51">
        <v>6.4899999999999999E-2</v>
      </c>
      <c r="G54" s="51">
        <v>1.4749999999999999E-2</v>
      </c>
      <c r="H54" s="51">
        <v>2.273E-2</v>
      </c>
      <c r="I54" s="51">
        <v>1.328E-2</v>
      </c>
      <c r="J54" s="51">
        <v>1.8579999999999999E-2</v>
      </c>
    </row>
    <row r="55" spans="1:10" x14ac:dyDescent="0.2">
      <c r="A55" s="5" t="s">
        <v>108</v>
      </c>
      <c r="B55" s="51"/>
      <c r="C55" s="51">
        <v>3.5430000000000003E-2</v>
      </c>
      <c r="D55" s="51">
        <v>6.1310000000000003E-2</v>
      </c>
      <c r="E55" s="51">
        <v>4.786E-2</v>
      </c>
      <c r="G55" s="51"/>
      <c r="H55" s="51">
        <v>2.3130000000000001E-2</v>
      </c>
      <c r="I55" s="51">
        <v>1.5599999999999999E-2</v>
      </c>
      <c r="J55" s="51">
        <v>1.575E-2</v>
      </c>
    </row>
    <row r="56" spans="1:10" x14ac:dyDescent="0.2">
      <c r="A56" s="5" t="s">
        <v>178</v>
      </c>
      <c r="B56" s="51"/>
      <c r="C56" s="51"/>
      <c r="D56" s="51">
        <v>2.6290000000000001E-2</v>
      </c>
      <c r="E56" s="51">
        <v>3.6060000000000002E-2</v>
      </c>
      <c r="G56" s="51"/>
      <c r="H56" s="51"/>
      <c r="I56" s="51">
        <v>5.2420000000000001E-2</v>
      </c>
      <c r="J56" s="51">
        <v>1.703E-2</v>
      </c>
    </row>
    <row r="57" spans="1:10" x14ac:dyDescent="0.2">
      <c r="A57" s="5" t="s">
        <v>177</v>
      </c>
      <c r="B57" s="51"/>
      <c r="C57" s="51"/>
      <c r="D57" s="51">
        <v>4.9200000000000001E-2</v>
      </c>
      <c r="E57" s="51">
        <v>7.4679999999999996E-2</v>
      </c>
      <c r="G57" s="51"/>
      <c r="H57" s="51"/>
      <c r="I57" s="51">
        <v>1.2359999999999999E-2</v>
      </c>
      <c r="J57" s="51">
        <v>1.393E-2</v>
      </c>
    </row>
    <row r="58" spans="1:10" x14ac:dyDescent="0.2">
      <c r="A58" s="5" t="s">
        <v>176</v>
      </c>
      <c r="B58" s="51"/>
      <c r="C58" s="51"/>
      <c r="D58" s="51">
        <v>3.1449999999999999E-2</v>
      </c>
      <c r="E58" s="51">
        <v>3.9030000000000002E-2</v>
      </c>
      <c r="G58" s="51"/>
      <c r="H58" s="51"/>
      <c r="I58" s="51">
        <v>2.239E-2</v>
      </c>
      <c r="J58" s="51">
        <v>2.6579999999999999E-2</v>
      </c>
    </row>
    <row r="59" spans="1:10" x14ac:dyDescent="0.2">
      <c r="A59" s="5" t="s">
        <v>175</v>
      </c>
      <c r="B59" s="51"/>
      <c r="C59" s="51"/>
      <c r="D59" s="51"/>
      <c r="E59" s="51">
        <v>7.1330000000000005E-2</v>
      </c>
      <c r="G59" s="51"/>
      <c r="H59" s="51"/>
      <c r="I59" s="51"/>
      <c r="J59" s="51">
        <v>2.4060000000000002E-2</v>
      </c>
    </row>
    <row r="60" spans="1:10" x14ac:dyDescent="0.2">
      <c r="A60" s="5" t="s">
        <v>174</v>
      </c>
      <c r="B60" s="51"/>
      <c r="C60" s="51"/>
      <c r="D60" s="51"/>
      <c r="E60" s="51">
        <v>5.3769999999999998E-2</v>
      </c>
      <c r="G60" s="51"/>
      <c r="H60" s="51"/>
      <c r="I60" s="51"/>
      <c r="J60" s="51">
        <v>2.579E-2</v>
      </c>
    </row>
    <row r="61" spans="1:10" x14ac:dyDescent="0.2">
      <c r="A61" s="5" t="s">
        <v>173</v>
      </c>
      <c r="B61" s="51"/>
      <c r="C61" s="51"/>
      <c r="D61" s="51"/>
      <c r="E61" s="51">
        <v>3.1980000000000001E-2</v>
      </c>
      <c r="G61" s="51"/>
      <c r="H61" s="51"/>
      <c r="I61" s="51"/>
      <c r="J61" s="51">
        <v>3.7240000000000002E-2</v>
      </c>
    </row>
    <row r="62" spans="1:10" x14ac:dyDescent="0.2">
      <c r="A62" s="5" t="s">
        <v>172</v>
      </c>
      <c r="B62" s="51"/>
      <c r="C62" s="51"/>
      <c r="D62" s="51"/>
      <c r="E62" s="51">
        <v>7.3080000000000006E-2</v>
      </c>
      <c r="G62" s="51"/>
      <c r="H62" s="51"/>
      <c r="I62" s="51"/>
      <c r="J62" s="51">
        <v>1.7569999999999999E-2</v>
      </c>
    </row>
    <row r="63" spans="1:10" x14ac:dyDescent="0.2">
      <c r="A63" s="5" t="s">
        <v>171</v>
      </c>
      <c r="B63" s="51"/>
      <c r="C63" s="51"/>
      <c r="D63" s="51"/>
      <c r="E63" s="51">
        <v>4.7550000000000002E-2</v>
      </c>
      <c r="G63" s="51"/>
      <c r="H63" s="51"/>
      <c r="I63" s="51"/>
      <c r="J63" s="51">
        <v>4.1380000000000002E-3</v>
      </c>
    </row>
    <row r="64" spans="1:10" x14ac:dyDescent="0.2">
      <c r="A64" s="5" t="s">
        <v>170</v>
      </c>
      <c r="B64" s="51"/>
      <c r="C64" s="51"/>
      <c r="D64" s="51"/>
      <c r="E64" s="51">
        <v>7.5389999999999999E-2</v>
      </c>
      <c r="G64" s="51"/>
      <c r="H64" s="51"/>
      <c r="I64" s="51"/>
      <c r="J64" s="51">
        <v>2.317E-2</v>
      </c>
    </row>
    <row r="65" spans="1:10" x14ac:dyDescent="0.2">
      <c r="A65" s="5" t="s">
        <v>169</v>
      </c>
      <c r="B65" s="51"/>
      <c r="C65" s="51"/>
      <c r="D65" s="51"/>
      <c r="E65" s="51">
        <v>7.7229999999999993E-2</v>
      </c>
      <c r="G65" s="51"/>
      <c r="H65" s="51"/>
      <c r="I65" s="51"/>
      <c r="J65" s="51">
        <v>1.325E-2</v>
      </c>
    </row>
    <row r="66" spans="1:10" x14ac:dyDescent="0.2">
      <c r="A66" s="5" t="s">
        <v>168</v>
      </c>
      <c r="B66" s="51"/>
      <c r="C66" s="51"/>
      <c r="D66" s="51"/>
      <c r="E66" s="51">
        <v>3.526E-2</v>
      </c>
      <c r="G66" s="51"/>
      <c r="H66" s="51"/>
      <c r="I66" s="51"/>
      <c r="J66" s="51">
        <v>2.2100000000000002E-2</v>
      </c>
    </row>
    <row r="67" spans="1:10" x14ac:dyDescent="0.2">
      <c r="A67" s="5" t="s">
        <v>167</v>
      </c>
      <c r="B67" s="51"/>
      <c r="C67" s="51"/>
      <c r="D67" s="51"/>
      <c r="E67" s="51">
        <v>4.5600000000000002E-2</v>
      </c>
      <c r="G67" s="51"/>
      <c r="H67" s="51"/>
      <c r="I67" s="51"/>
      <c r="J67" s="51">
        <v>3.0609999999999998E-2</v>
      </c>
    </row>
    <row r="68" spans="1:10" x14ac:dyDescent="0.2">
      <c r="A68" s="5" t="s">
        <v>166</v>
      </c>
      <c r="B68" s="51"/>
      <c r="C68" s="51"/>
      <c r="D68" s="51"/>
      <c r="E68" s="51">
        <v>4.4319999999999998E-2</v>
      </c>
      <c r="G68" s="51"/>
      <c r="H68" s="51"/>
      <c r="I68" s="51"/>
      <c r="J68" s="51">
        <v>2.4240000000000001E-2</v>
      </c>
    </row>
    <row r="69" spans="1:10" x14ac:dyDescent="0.2">
      <c r="A69" s="5" t="s">
        <v>165</v>
      </c>
      <c r="B69" s="51"/>
      <c r="C69" s="51"/>
      <c r="D69" s="51"/>
      <c r="E69" s="51">
        <v>3.0269999999999998E-2</v>
      </c>
      <c r="G69" s="51"/>
      <c r="H69" s="51"/>
      <c r="I69" s="51"/>
      <c r="J69" s="51">
        <v>3.5610000000000003E-2</v>
      </c>
    </row>
    <row r="70" spans="1:10" x14ac:dyDescent="0.2">
      <c r="A70" s="5" t="s">
        <v>164</v>
      </c>
      <c r="B70" s="51"/>
      <c r="C70" s="51"/>
      <c r="D70" s="51"/>
      <c r="E70" s="51">
        <v>5.083E-2</v>
      </c>
      <c r="G70" s="51"/>
      <c r="H70" s="51"/>
      <c r="I70" s="51"/>
      <c r="J70" s="51">
        <v>3.7330000000000002E-2</v>
      </c>
    </row>
    <row r="71" spans="1:10" x14ac:dyDescent="0.2">
      <c r="A71" s="5" t="s">
        <v>163</v>
      </c>
      <c r="B71" s="51"/>
      <c r="C71" s="51"/>
      <c r="D71" s="51"/>
      <c r="E71" s="51">
        <v>5.2979999999999999E-2</v>
      </c>
      <c r="G71" s="51"/>
      <c r="H71" s="51"/>
      <c r="I71" s="51"/>
      <c r="J71" s="51">
        <v>2.0289999999999999E-2</v>
      </c>
    </row>
    <row r="72" spans="1:10" x14ac:dyDescent="0.2">
      <c r="A72" s="5" t="s">
        <v>162</v>
      </c>
      <c r="B72" s="51"/>
      <c r="C72" s="51"/>
      <c r="D72" s="51"/>
      <c r="E72" s="51">
        <v>0.10829999999999999</v>
      </c>
      <c r="G72" s="51"/>
      <c r="H72" s="51"/>
      <c r="I72" s="51"/>
      <c r="J72" s="51">
        <v>9.6780000000000008E-3</v>
      </c>
    </row>
    <row r="73" spans="1:10" x14ac:dyDescent="0.2">
      <c r="A73" s="5" t="s">
        <v>161</v>
      </c>
      <c r="B73" s="51"/>
      <c r="C73" s="51"/>
      <c r="D73" s="51"/>
      <c r="E73" s="51">
        <v>4.3110000000000002E-2</v>
      </c>
      <c r="G73" s="51"/>
      <c r="H73" s="51"/>
      <c r="I73" s="51"/>
      <c r="J73" s="51">
        <v>1.34E-2</v>
      </c>
    </row>
    <row r="74" spans="1:10" x14ac:dyDescent="0.2">
      <c r="B74" s="51"/>
      <c r="C74" s="51"/>
      <c r="D74" s="51"/>
      <c r="E74" s="51"/>
      <c r="G74" s="51"/>
      <c r="H74" s="51"/>
      <c r="I74" s="51"/>
      <c r="J74" s="51"/>
    </row>
    <row r="75" spans="1:10" x14ac:dyDescent="0.2">
      <c r="B75" s="51"/>
      <c r="C75" s="51"/>
      <c r="D75" s="51"/>
      <c r="E75" s="51"/>
      <c r="G75" s="51"/>
      <c r="H75" s="51"/>
      <c r="I75" s="51"/>
      <c r="J75" s="51"/>
    </row>
    <row r="76" spans="1:10" x14ac:dyDescent="0.2">
      <c r="A76" s="28" t="s">
        <v>3</v>
      </c>
      <c r="B76" s="166">
        <f>AVERAGE(B7:B73)</f>
        <v>5.1401041666666675E-2</v>
      </c>
      <c r="C76" s="166">
        <f>AVERAGE(C7:C73)</f>
        <v>5.688918367346938E-2</v>
      </c>
      <c r="D76" s="166">
        <f>AVERAGE(D7:D73)</f>
        <v>5.5897500000000003E-2</v>
      </c>
      <c r="E76" s="166">
        <f>AVERAGE(E7:E73)</f>
        <v>6.0161343283582074E-2</v>
      </c>
      <c r="F76" s="28" t="s">
        <v>3</v>
      </c>
      <c r="G76" s="166">
        <f>AVERAGE(G7:G73)</f>
        <v>2.2642333333333344E-2</v>
      </c>
      <c r="H76" s="166">
        <f>AVERAGE(H7:H73)</f>
        <v>1.875559183673469E-2</v>
      </c>
      <c r="I76" s="166">
        <f>AVERAGE(I7:I73)</f>
        <v>2.241413461538461E-2</v>
      </c>
      <c r="J76" s="166">
        <f>AVERAGE(J7:J73)</f>
        <v>1.9818552238805978E-2</v>
      </c>
    </row>
    <row r="77" spans="1:10" x14ac:dyDescent="0.2">
      <c r="A77" s="5" t="s">
        <v>356</v>
      </c>
      <c r="B77" s="5" t="s">
        <v>182</v>
      </c>
      <c r="C77" s="50">
        <v>0.3352</v>
      </c>
      <c r="D77" s="5" t="s">
        <v>181</v>
      </c>
      <c r="E77" s="50">
        <v>0.4254</v>
      </c>
      <c r="F77" s="5" t="s">
        <v>356</v>
      </c>
      <c r="G77" s="5" t="s">
        <v>182</v>
      </c>
      <c r="H77" s="50">
        <v>0.1273</v>
      </c>
      <c r="I77" s="5" t="s">
        <v>181</v>
      </c>
      <c r="J77" s="50">
        <v>0.2707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DE9F-7D3A-484F-9BB4-E57C36B4B1F3}">
  <dimension ref="A1:K92"/>
  <sheetViews>
    <sheetView topLeftCell="A64" zoomScale="83" workbookViewId="0">
      <selection activeCell="D4" sqref="D4:G59"/>
    </sheetView>
  </sheetViews>
  <sheetFormatPr baseColWidth="10" defaultRowHeight="16" x14ac:dyDescent="0.2"/>
  <cols>
    <col min="3" max="3" width="27" customWidth="1"/>
  </cols>
  <sheetData>
    <row r="1" spans="1:10" x14ac:dyDescent="0.2">
      <c r="A1" t="s">
        <v>334</v>
      </c>
    </row>
    <row r="3" spans="1:10" ht="27" x14ac:dyDescent="0.35">
      <c r="C3" s="71" t="s">
        <v>268</v>
      </c>
    </row>
    <row r="4" spans="1:10" x14ac:dyDescent="0.2">
      <c r="D4" t="s">
        <v>273</v>
      </c>
      <c r="E4" t="s">
        <v>276</v>
      </c>
      <c r="F4" t="s">
        <v>272</v>
      </c>
      <c r="G4" t="s">
        <v>271</v>
      </c>
    </row>
    <row r="6" spans="1:10" x14ac:dyDescent="0.2">
      <c r="C6">
        <v>4927</v>
      </c>
      <c r="D6">
        <v>44362.743999999999</v>
      </c>
      <c r="E6">
        <v>49564.794000000002</v>
      </c>
      <c r="F6">
        <v>0.89504546311642086</v>
      </c>
      <c r="G6">
        <v>1.0535598413316341</v>
      </c>
    </row>
    <row r="7" spans="1:10" x14ac:dyDescent="0.2">
      <c r="C7">
        <v>4941</v>
      </c>
      <c r="D7">
        <v>37686.309000000001</v>
      </c>
      <c r="E7">
        <v>64019.258000000002</v>
      </c>
      <c r="F7">
        <v>0.58867144320854203</v>
      </c>
      <c r="G7">
        <v>0.69292635721967177</v>
      </c>
    </row>
    <row r="8" spans="1:10" x14ac:dyDescent="0.2">
      <c r="C8">
        <v>4925</v>
      </c>
      <c r="D8">
        <v>47655.036999999997</v>
      </c>
      <c r="E8">
        <v>62553.894</v>
      </c>
      <c r="F8">
        <v>0.76182366840344096</v>
      </c>
      <c r="G8">
        <v>0.89674419488277213</v>
      </c>
    </row>
    <row r="9" spans="1:10" x14ac:dyDescent="0.2">
      <c r="C9">
        <v>4908</v>
      </c>
      <c r="D9">
        <v>40302.258000000002</v>
      </c>
      <c r="E9">
        <v>68102.328999999998</v>
      </c>
      <c r="F9">
        <v>0.59178971691261839</v>
      </c>
      <c r="G9">
        <v>0.69659688356082139</v>
      </c>
    </row>
    <row r="10" spans="1:10" x14ac:dyDescent="0.2">
      <c r="C10">
        <v>4926</v>
      </c>
      <c r="D10">
        <v>45038.500999999997</v>
      </c>
      <c r="E10">
        <v>50505.016000000003</v>
      </c>
      <c r="F10">
        <v>0.89176292905243304</v>
      </c>
      <c r="G10">
        <v>1.0496959637855938</v>
      </c>
    </row>
    <row r="11" spans="1:10" x14ac:dyDescent="0.2">
      <c r="C11">
        <v>4910</v>
      </c>
      <c r="D11">
        <v>51687.116000000002</v>
      </c>
      <c r="E11">
        <v>39430.843999999997</v>
      </c>
      <c r="F11">
        <v>1.3108295627656361</v>
      </c>
      <c r="G11">
        <v>1.5429801536020342</v>
      </c>
    </row>
    <row r="14" spans="1:10" x14ac:dyDescent="0.2">
      <c r="D14" t="s">
        <v>4</v>
      </c>
      <c r="E14">
        <v>0.84954402019076491</v>
      </c>
      <c r="F14" t="s">
        <v>4</v>
      </c>
      <c r="G14">
        <v>1</v>
      </c>
    </row>
    <row r="15" spans="1:10" x14ac:dyDescent="0.2">
      <c r="F15" t="s">
        <v>336</v>
      </c>
      <c r="G15">
        <v>0.97750113146084239</v>
      </c>
    </row>
    <row r="16" spans="1:10" ht="34" x14ac:dyDescent="0.4">
      <c r="C16" s="66"/>
      <c r="J16" s="66"/>
    </row>
    <row r="17" spans="3:7" ht="27" x14ac:dyDescent="0.35">
      <c r="C17" s="71" t="s">
        <v>267</v>
      </c>
    </row>
    <row r="18" spans="3:7" x14ac:dyDescent="0.2">
      <c r="D18" t="s">
        <v>273</v>
      </c>
      <c r="E18" t="s">
        <v>276</v>
      </c>
      <c r="F18" t="s">
        <v>272</v>
      </c>
      <c r="G18" t="s">
        <v>271</v>
      </c>
    </row>
    <row r="20" spans="3:7" x14ac:dyDescent="0.2">
      <c r="C20">
        <v>4927</v>
      </c>
      <c r="D20">
        <v>47235.48</v>
      </c>
      <c r="E20">
        <v>48251.036999999997</v>
      </c>
      <c r="F20">
        <v>0.97895263888318107</v>
      </c>
      <c r="G20">
        <v>1.1195570407120479</v>
      </c>
    </row>
    <row r="21" spans="3:7" x14ac:dyDescent="0.2">
      <c r="C21">
        <v>4941</v>
      </c>
      <c r="D21">
        <v>33665.945</v>
      </c>
      <c r="E21">
        <v>61719.743999999999</v>
      </c>
      <c r="F21">
        <v>0.545464754358022</v>
      </c>
      <c r="G21">
        <v>0.62380842744187537</v>
      </c>
    </row>
    <row r="22" spans="3:7" x14ac:dyDescent="0.2">
      <c r="C22">
        <v>4925</v>
      </c>
      <c r="D22">
        <v>47657.794000000002</v>
      </c>
      <c r="E22">
        <v>63384.794000000002</v>
      </c>
      <c r="F22">
        <v>0.75188055355989636</v>
      </c>
      <c r="G22">
        <v>0.85987118689702335</v>
      </c>
    </row>
    <row r="23" spans="3:7" x14ac:dyDescent="0.2">
      <c r="C23">
        <v>4908</v>
      </c>
      <c r="D23">
        <v>52800.743999999999</v>
      </c>
      <c r="E23">
        <v>60645.309000000001</v>
      </c>
      <c r="F23">
        <v>0.87064844537274921</v>
      </c>
      <c r="G23">
        <v>0.99569739973741112</v>
      </c>
    </row>
    <row r="24" spans="3:7" x14ac:dyDescent="0.2">
      <c r="C24">
        <v>4926</v>
      </c>
      <c r="D24">
        <v>52740.065999999999</v>
      </c>
      <c r="E24">
        <v>59099.207999999999</v>
      </c>
      <c r="F24">
        <v>0.89239886260404711</v>
      </c>
      <c r="G24">
        <v>1.0205717723909282</v>
      </c>
    </row>
    <row r="25" spans="3:7" x14ac:dyDescent="0.2">
      <c r="C25">
        <v>4910</v>
      </c>
      <c r="D25">
        <v>50760.550999999999</v>
      </c>
      <c r="E25">
        <v>55037.945</v>
      </c>
      <c r="F25">
        <v>0.92228281779052612</v>
      </c>
      <c r="G25">
        <v>1.0547478817392972</v>
      </c>
    </row>
    <row r="28" spans="3:7" x14ac:dyDescent="0.2">
      <c r="D28" t="s">
        <v>4</v>
      </c>
      <c r="E28">
        <v>0.87441068501570829</v>
      </c>
      <c r="F28" t="s">
        <v>4</v>
      </c>
      <c r="G28">
        <v>0.99999999999999967</v>
      </c>
    </row>
    <row r="29" spans="3:7" x14ac:dyDescent="0.2">
      <c r="F29" t="s">
        <v>336</v>
      </c>
      <c r="G29">
        <v>0.89141790297286116</v>
      </c>
    </row>
    <row r="33" spans="3:7" ht="18" customHeight="1" x14ac:dyDescent="0.35">
      <c r="C33" s="71" t="s">
        <v>266</v>
      </c>
    </row>
    <row r="34" spans="3:7" x14ac:dyDescent="0.2">
      <c r="D34" t="s">
        <v>273</v>
      </c>
      <c r="E34" t="s">
        <v>276</v>
      </c>
      <c r="F34" t="s">
        <v>272</v>
      </c>
      <c r="G34" t="s">
        <v>271</v>
      </c>
    </row>
    <row r="36" spans="3:7" x14ac:dyDescent="0.2">
      <c r="C36">
        <v>4927</v>
      </c>
      <c r="D36">
        <v>56370.207999999999</v>
      </c>
      <c r="E36">
        <v>61775.38</v>
      </c>
      <c r="F36">
        <v>0.91250281260916566</v>
      </c>
      <c r="G36">
        <v>0.92591344734841718</v>
      </c>
    </row>
    <row r="37" spans="3:7" x14ac:dyDescent="0.2">
      <c r="C37">
        <v>4941</v>
      </c>
      <c r="D37">
        <v>58178.207999999999</v>
      </c>
      <c r="E37">
        <v>64970.258000000002</v>
      </c>
      <c r="F37">
        <v>0.89545908837240573</v>
      </c>
      <c r="G37">
        <v>0.90861923932445432</v>
      </c>
    </row>
    <row r="38" spans="3:7" x14ac:dyDescent="0.2">
      <c r="C38">
        <v>4925</v>
      </c>
      <c r="D38">
        <v>62330.743999999999</v>
      </c>
      <c r="E38">
        <v>65428.572</v>
      </c>
      <c r="F38">
        <v>0.95265328425630313</v>
      </c>
      <c r="G38">
        <v>0.96665399203689562</v>
      </c>
    </row>
    <row r="39" spans="3:7" x14ac:dyDescent="0.2">
      <c r="C39">
        <v>4908</v>
      </c>
      <c r="D39">
        <v>52523.228999999999</v>
      </c>
      <c r="E39">
        <v>54835.108</v>
      </c>
      <c r="F39">
        <v>0.95783943746404221</v>
      </c>
      <c r="G39">
        <v>0.97191636375641322</v>
      </c>
    </row>
    <row r="40" spans="3:7" x14ac:dyDescent="0.2">
      <c r="C40">
        <v>4926</v>
      </c>
      <c r="D40">
        <v>55289.815000000002</v>
      </c>
      <c r="E40">
        <v>50659.864999999998</v>
      </c>
      <c r="F40">
        <v>1.0913928609955832</v>
      </c>
      <c r="G40">
        <v>1.1074325606146871</v>
      </c>
    </row>
    <row r="41" spans="3:7" x14ac:dyDescent="0.2">
      <c r="C41">
        <v>4910</v>
      </c>
      <c r="D41">
        <v>49921.894</v>
      </c>
      <c r="E41">
        <v>57345.38</v>
      </c>
      <c r="F41">
        <v>0.87054779303929986</v>
      </c>
      <c r="G41">
        <v>0.88334183412518963</v>
      </c>
    </row>
    <row r="44" spans="3:7" x14ac:dyDescent="0.2">
      <c r="D44" t="s">
        <v>4</v>
      </c>
      <c r="E44">
        <v>0.98551631928701733</v>
      </c>
      <c r="F44" t="s">
        <v>4</v>
      </c>
      <c r="G44">
        <v>1</v>
      </c>
    </row>
    <row r="45" spans="3:7" x14ac:dyDescent="0.2">
      <c r="F45" t="s">
        <v>336</v>
      </c>
      <c r="G45">
        <v>0.92129247906868572</v>
      </c>
    </row>
    <row r="46" spans="3:7" ht="34" x14ac:dyDescent="0.4">
      <c r="C46" s="66"/>
    </row>
    <row r="47" spans="3:7" ht="27" x14ac:dyDescent="0.35">
      <c r="C47" s="70" t="s">
        <v>265</v>
      </c>
    </row>
    <row r="48" spans="3:7" x14ac:dyDescent="0.2">
      <c r="D48" t="s">
        <v>273</v>
      </c>
      <c r="E48" t="s">
        <v>276</v>
      </c>
      <c r="F48" t="s">
        <v>272</v>
      </c>
      <c r="G48" t="s">
        <v>271</v>
      </c>
    </row>
    <row r="50" spans="3:11" x14ac:dyDescent="0.2">
      <c r="C50">
        <v>4927</v>
      </c>
      <c r="D50">
        <v>60605.843999999997</v>
      </c>
      <c r="E50">
        <v>58962.38</v>
      </c>
      <c r="F50">
        <v>1.0278730946749435</v>
      </c>
      <c r="G50">
        <v>1.1196259951899616</v>
      </c>
    </row>
    <row r="51" spans="3:11" x14ac:dyDescent="0.2">
      <c r="C51">
        <v>4941</v>
      </c>
      <c r="D51">
        <v>57661.309000000001</v>
      </c>
      <c r="E51">
        <v>65324.864999999998</v>
      </c>
      <c r="F51">
        <v>0.88268546747092402</v>
      </c>
      <c r="G51">
        <v>0.96147822146213935</v>
      </c>
    </row>
    <row r="52" spans="3:11" x14ac:dyDescent="0.2">
      <c r="C52">
        <v>4925</v>
      </c>
      <c r="D52">
        <v>58639.006999999998</v>
      </c>
      <c r="E52">
        <v>65184.451000000001</v>
      </c>
      <c r="F52">
        <v>0.89958580766446894</v>
      </c>
      <c r="G52">
        <v>0.97988716737800707</v>
      </c>
    </row>
    <row r="53" spans="3:11" x14ac:dyDescent="0.2">
      <c r="C53">
        <v>4908</v>
      </c>
      <c r="D53">
        <v>55206.622000000003</v>
      </c>
      <c r="E53">
        <v>68040.914999999994</v>
      </c>
      <c r="F53">
        <v>0.81137389172382546</v>
      </c>
      <c r="G53">
        <v>0.88380103117664111</v>
      </c>
    </row>
    <row r="54" spans="3:11" x14ac:dyDescent="0.2">
      <c r="C54">
        <v>4926</v>
      </c>
      <c r="D54">
        <v>49583.966</v>
      </c>
      <c r="E54">
        <v>59978.743999999999</v>
      </c>
      <c r="F54">
        <v>0.82669230285982653</v>
      </c>
      <c r="G54">
        <v>0.90048683743203106</v>
      </c>
    </row>
    <row r="55" spans="3:11" x14ac:dyDescent="0.2">
      <c r="C55">
        <v>4910</v>
      </c>
      <c r="D55">
        <v>45329.652000000002</v>
      </c>
      <c r="E55">
        <v>57631.915000000001</v>
      </c>
      <c r="F55">
        <v>0.78653732051069281</v>
      </c>
      <c r="G55">
        <v>0.85674742805610804</v>
      </c>
    </row>
    <row r="58" spans="3:11" x14ac:dyDescent="0.2">
      <c r="D58" t="s">
        <v>4</v>
      </c>
      <c r="E58">
        <v>0.91805040173307972</v>
      </c>
      <c r="F58" t="s">
        <v>4</v>
      </c>
      <c r="G58">
        <v>1</v>
      </c>
    </row>
    <row r="59" spans="3:11" x14ac:dyDescent="0.2">
      <c r="F59" t="s">
        <v>336</v>
      </c>
      <c r="G59">
        <v>0.90067556023162954</v>
      </c>
    </row>
    <row r="60" spans="3:11" ht="34" x14ac:dyDescent="0.4">
      <c r="C60" s="66"/>
    </row>
    <row r="61" spans="3:11" ht="17" thickBot="1" x14ac:dyDescent="0.25"/>
    <row r="62" spans="3:11" x14ac:dyDescent="0.2">
      <c r="D62" s="69"/>
      <c r="E62" s="68" t="s">
        <v>268</v>
      </c>
      <c r="F62" s="68" t="s">
        <v>267</v>
      </c>
      <c r="G62" s="68" t="s">
        <v>266</v>
      </c>
      <c r="H62" s="68" t="s">
        <v>265</v>
      </c>
      <c r="I62" s="68"/>
      <c r="J62" s="168" t="s">
        <v>3</v>
      </c>
    </row>
    <row r="63" spans="3:11" x14ac:dyDescent="0.2">
      <c r="D63" s="64" t="s">
        <v>4</v>
      </c>
      <c r="J63" s="63"/>
      <c r="K63" t="s">
        <v>345</v>
      </c>
    </row>
    <row r="64" spans="3:11" x14ac:dyDescent="0.2">
      <c r="D64" s="64">
        <v>4927</v>
      </c>
      <c r="E64">
        <v>1.0535598413316341</v>
      </c>
      <c r="F64">
        <v>1.1195570407120479</v>
      </c>
      <c r="G64">
        <v>0.92591344734841718</v>
      </c>
      <c r="H64">
        <v>1.1196259951899616</v>
      </c>
      <c r="J64" s="167">
        <v>1.0546640811455152</v>
      </c>
      <c r="K64">
        <f>J64*100</f>
        <v>105.46640811455153</v>
      </c>
    </row>
    <row r="65" spans="3:11" x14ac:dyDescent="0.2">
      <c r="D65" s="64">
        <v>4925</v>
      </c>
      <c r="E65">
        <v>0.89674419488277213</v>
      </c>
      <c r="F65">
        <v>0.85987118689702335</v>
      </c>
      <c r="G65">
        <v>0.96665399203689562</v>
      </c>
      <c r="H65">
        <v>0.97988716737800707</v>
      </c>
      <c r="J65" s="167">
        <v>0.92578913529867457</v>
      </c>
      <c r="K65">
        <f t="shared" ref="K65:K70" si="0">J65*100</f>
        <v>92.578913529867464</v>
      </c>
    </row>
    <row r="66" spans="3:11" x14ac:dyDescent="0.2">
      <c r="D66" s="64">
        <v>4926</v>
      </c>
      <c r="E66">
        <v>1.0496959637855938</v>
      </c>
      <c r="F66">
        <v>1.0205717723909282</v>
      </c>
      <c r="G66">
        <v>1.1074325606146871</v>
      </c>
      <c r="H66">
        <v>0.90048683743203106</v>
      </c>
      <c r="J66" s="167">
        <v>1.0195467835558101</v>
      </c>
      <c r="K66">
        <f t="shared" si="0"/>
        <v>101.95467835558101</v>
      </c>
    </row>
    <row r="67" spans="3:11" x14ac:dyDescent="0.2">
      <c r="D67" s="64" t="s">
        <v>5</v>
      </c>
      <c r="J67" s="167"/>
    </row>
    <row r="68" spans="3:11" x14ac:dyDescent="0.2">
      <c r="D68" s="64">
        <v>4941</v>
      </c>
      <c r="E68">
        <v>0.69292635721967177</v>
      </c>
      <c r="F68">
        <v>0.62380842744187537</v>
      </c>
      <c r="G68">
        <v>0.90861923932445432</v>
      </c>
      <c r="H68">
        <v>0.96147822146213935</v>
      </c>
      <c r="J68" s="167">
        <v>0.7967080613620352</v>
      </c>
      <c r="K68">
        <f t="shared" si="0"/>
        <v>79.670806136203524</v>
      </c>
    </row>
    <row r="69" spans="3:11" x14ac:dyDescent="0.2">
      <c r="D69" s="64">
        <v>4908</v>
      </c>
      <c r="E69">
        <v>0.69659688356082139</v>
      </c>
      <c r="F69">
        <v>0.99569739973741112</v>
      </c>
      <c r="G69">
        <v>0.97191636375641322</v>
      </c>
      <c r="H69">
        <v>0.88380103117664111</v>
      </c>
      <c r="J69" s="167">
        <v>0.88700291955782173</v>
      </c>
      <c r="K69">
        <f t="shared" si="0"/>
        <v>88.700291955782177</v>
      </c>
    </row>
    <row r="70" spans="3:11" x14ac:dyDescent="0.2">
      <c r="D70" s="64">
        <v>4910</v>
      </c>
      <c r="E70">
        <v>1.5429801536020342</v>
      </c>
      <c r="F70">
        <v>1.0547478817392972</v>
      </c>
      <c r="G70">
        <v>0.88334183412518963</v>
      </c>
      <c r="H70">
        <v>0.85674742805610804</v>
      </c>
      <c r="J70" s="167">
        <v>1.0844543243806573</v>
      </c>
      <c r="K70">
        <f t="shared" si="0"/>
        <v>108.44543243806572</v>
      </c>
    </row>
    <row r="71" spans="3:11" ht="34" x14ac:dyDescent="0.4">
      <c r="C71" s="66"/>
      <c r="D71" s="64"/>
      <c r="J71" s="63"/>
    </row>
    <row r="72" spans="3:11" x14ac:dyDescent="0.2">
      <c r="D72" s="64"/>
      <c r="I72" t="s">
        <v>354</v>
      </c>
      <c r="J72" s="167">
        <v>1</v>
      </c>
    </row>
    <row r="73" spans="3:11" x14ac:dyDescent="0.2">
      <c r="D73" s="64"/>
      <c r="I73" t="s">
        <v>355</v>
      </c>
      <c r="J73" s="167">
        <v>0.92272176843350484</v>
      </c>
    </row>
    <row r="74" spans="3:11" x14ac:dyDescent="0.2">
      <c r="D74" s="64"/>
      <c r="I74" t="s">
        <v>0</v>
      </c>
      <c r="J74" s="63">
        <v>0.45391530183300233</v>
      </c>
    </row>
    <row r="75" spans="3:11" ht="17" thickBot="1" x14ac:dyDescent="0.25">
      <c r="D75" s="62"/>
      <c r="E75" s="61"/>
      <c r="F75" s="61"/>
      <c r="G75" s="61"/>
      <c r="H75" s="61"/>
      <c r="I75" s="61" t="s">
        <v>357</v>
      </c>
      <c r="J75" s="60">
        <v>0.340197614119574</v>
      </c>
    </row>
    <row r="91" spans="3:10" ht="22" x14ac:dyDescent="0.3">
      <c r="C91" s="59"/>
      <c r="D91" s="58"/>
      <c r="E91" s="58"/>
      <c r="G91" s="57"/>
    </row>
    <row r="92" spans="3:10" x14ac:dyDescent="0.2">
      <c r="E92" s="56"/>
      <c r="F92" s="56"/>
      <c r="G92" s="56"/>
      <c r="H92" s="56"/>
      <c r="I92" s="56"/>
      <c r="J92" s="56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6D0F-A601-1B45-9DE6-F44C332AE054}">
  <dimension ref="A1:J60"/>
  <sheetViews>
    <sheetView topLeftCell="A49" zoomScale="99" workbookViewId="0">
      <selection activeCell="H59" sqref="H59:H60"/>
    </sheetView>
  </sheetViews>
  <sheetFormatPr baseColWidth="10" defaultRowHeight="16" x14ac:dyDescent="0.2"/>
  <cols>
    <col min="3" max="3" width="10.83203125" customWidth="1"/>
  </cols>
  <sheetData>
    <row r="1" spans="1:10" x14ac:dyDescent="0.2">
      <c r="A1" t="s">
        <v>281</v>
      </c>
    </row>
    <row r="2" spans="1:10" ht="27" x14ac:dyDescent="0.35">
      <c r="C2" s="83" t="s">
        <v>268</v>
      </c>
    </row>
    <row r="3" spans="1:10" x14ac:dyDescent="0.2">
      <c r="D3" s="82"/>
      <c r="E3" s="81"/>
      <c r="F3" s="81"/>
      <c r="G3" s="80"/>
    </row>
    <row r="4" spans="1:10" ht="21" x14ac:dyDescent="0.25">
      <c r="D4" s="79"/>
      <c r="E4" t="s">
        <v>280</v>
      </c>
      <c r="F4" t="s">
        <v>280</v>
      </c>
      <c r="G4" t="s">
        <v>279</v>
      </c>
      <c r="H4" t="s">
        <v>278</v>
      </c>
      <c r="I4" s="79"/>
      <c r="J4" s="78"/>
    </row>
    <row r="5" spans="1:10" x14ac:dyDescent="0.2">
      <c r="D5" t="s">
        <v>277</v>
      </c>
      <c r="E5" s="78" t="s">
        <v>273</v>
      </c>
      <c r="F5" s="78" t="s">
        <v>276</v>
      </c>
      <c r="G5" s="78" t="s">
        <v>273</v>
      </c>
      <c r="H5" s="78" t="s">
        <v>273</v>
      </c>
    </row>
    <row r="6" spans="1:10" x14ac:dyDescent="0.2">
      <c r="D6">
        <v>3830</v>
      </c>
      <c r="E6">
        <v>9436.1039999999994</v>
      </c>
      <c r="F6">
        <v>17083.418000000001</v>
      </c>
      <c r="G6">
        <f t="shared" ref="G6:G11" si="0">E6/F6</f>
        <v>0.55235456979393693</v>
      </c>
      <c r="H6">
        <f t="shared" ref="H6:H11" si="1">G6/$F$13</f>
        <v>0.95202968394803933</v>
      </c>
    </row>
    <row r="7" spans="1:10" x14ac:dyDescent="0.2">
      <c r="D7">
        <v>3816</v>
      </c>
      <c r="E7">
        <v>16945.245999999999</v>
      </c>
      <c r="F7">
        <v>17018.589</v>
      </c>
      <c r="G7">
        <f t="shared" si="0"/>
        <v>0.99569041828320781</v>
      </c>
      <c r="H7">
        <f t="shared" si="1"/>
        <v>1.7161564076167415</v>
      </c>
    </row>
    <row r="8" spans="1:10" x14ac:dyDescent="0.2">
      <c r="D8">
        <v>3804</v>
      </c>
      <c r="E8">
        <v>8920.4680000000008</v>
      </c>
      <c r="F8">
        <v>17665.367999999999</v>
      </c>
      <c r="G8">
        <f t="shared" si="0"/>
        <v>0.50496927094867206</v>
      </c>
      <c r="H8">
        <f t="shared" si="1"/>
        <v>0.87035712514170849</v>
      </c>
    </row>
    <row r="9" spans="1:10" x14ac:dyDescent="0.2">
      <c r="D9">
        <v>3817</v>
      </c>
      <c r="E9">
        <v>10945.861000000001</v>
      </c>
      <c r="F9">
        <v>11436.174999999999</v>
      </c>
      <c r="G9">
        <f t="shared" si="0"/>
        <v>0.95712604957514213</v>
      </c>
      <c r="H9">
        <f t="shared" si="1"/>
        <v>1.6496874658163825</v>
      </c>
    </row>
    <row r="10" spans="1:10" x14ac:dyDescent="0.2">
      <c r="D10">
        <v>3153</v>
      </c>
      <c r="E10">
        <v>7460.2460000000001</v>
      </c>
      <c r="F10">
        <v>10919.004000000001</v>
      </c>
      <c r="G10">
        <f t="shared" si="0"/>
        <v>0.68323502766369526</v>
      </c>
      <c r="H10">
        <f t="shared" si="1"/>
        <v>1.1776131909102523</v>
      </c>
    </row>
    <row r="11" spans="1:10" x14ac:dyDescent="0.2">
      <c r="D11">
        <v>3809</v>
      </c>
      <c r="E11">
        <v>11744.125</v>
      </c>
      <c r="F11">
        <v>10744.933000000001</v>
      </c>
      <c r="G11">
        <f t="shared" si="0"/>
        <v>1.0929919246588136</v>
      </c>
      <c r="H11">
        <f t="shared" si="1"/>
        <v>1.8838637597927077</v>
      </c>
    </row>
    <row r="13" spans="1:10" x14ac:dyDescent="0.2">
      <c r="E13" t="s">
        <v>275</v>
      </c>
      <c r="F13">
        <f>AVERAGE(G6,G8,G10)</f>
        <v>0.58018628946876805</v>
      </c>
      <c r="G13" t="s">
        <v>275</v>
      </c>
      <c r="H13">
        <f>AVERAGE(H6,H8,H10)</f>
        <v>1</v>
      </c>
    </row>
    <row r="14" spans="1:10" x14ac:dyDescent="0.2">
      <c r="G14" t="s">
        <v>274</v>
      </c>
      <c r="H14">
        <f>AVERAGE(H7,H9,H11)</f>
        <v>1.7499025444086105</v>
      </c>
    </row>
    <row r="16" spans="1:10" ht="19" x14ac:dyDescent="0.25">
      <c r="E16" s="84"/>
      <c r="F16" s="73"/>
      <c r="G16" s="73"/>
    </row>
    <row r="17" spans="1:8" ht="27" x14ac:dyDescent="0.35">
      <c r="A17" s="83"/>
      <c r="B17" s="83"/>
      <c r="E17" s="57"/>
      <c r="F17" s="57"/>
      <c r="G17" s="57"/>
    </row>
    <row r="18" spans="1:8" ht="27" x14ac:dyDescent="0.35">
      <c r="C18" s="71" t="s">
        <v>267</v>
      </c>
      <c r="D18" s="83"/>
      <c r="E18" s="83"/>
      <c r="F18" s="83"/>
      <c r="G18" s="83"/>
      <c r="H18" s="83"/>
    </row>
    <row r="19" spans="1:8" x14ac:dyDescent="0.2">
      <c r="D19" s="82"/>
      <c r="E19" s="81"/>
      <c r="F19" s="81"/>
      <c r="G19" s="80"/>
    </row>
    <row r="20" spans="1:8" ht="21" x14ac:dyDescent="0.25">
      <c r="D20" s="79"/>
      <c r="E20" t="s">
        <v>280</v>
      </c>
      <c r="F20" t="s">
        <v>280</v>
      </c>
      <c r="G20" t="s">
        <v>279</v>
      </c>
      <c r="H20" t="s">
        <v>278</v>
      </c>
    </row>
    <row r="21" spans="1:8" x14ac:dyDescent="0.2">
      <c r="D21" t="s">
        <v>277</v>
      </c>
      <c r="E21" s="78" t="s">
        <v>273</v>
      </c>
      <c r="F21" s="78" t="s">
        <v>276</v>
      </c>
      <c r="G21" s="78" t="s">
        <v>273</v>
      </c>
      <c r="H21" s="78" t="s">
        <v>273</v>
      </c>
    </row>
    <row r="22" spans="1:8" x14ac:dyDescent="0.2">
      <c r="D22">
        <v>3830</v>
      </c>
      <c r="E22">
        <v>15329.103999999999</v>
      </c>
      <c r="F22">
        <v>8760.2759999999998</v>
      </c>
      <c r="G22">
        <f t="shared" ref="G22:G27" si="2">E22/F22</f>
        <v>1.7498425848683306</v>
      </c>
      <c r="H22">
        <f t="shared" ref="H22:H27" si="3">G22/$F$29</f>
        <v>1.1907206843072649</v>
      </c>
    </row>
    <row r="23" spans="1:8" x14ac:dyDescent="0.2">
      <c r="D23">
        <v>3816</v>
      </c>
      <c r="E23">
        <v>20454.347000000002</v>
      </c>
      <c r="F23">
        <v>7366.5690000000004</v>
      </c>
      <c r="G23">
        <f t="shared" si="2"/>
        <v>2.7766450025785412</v>
      </c>
      <c r="H23">
        <f t="shared" si="3"/>
        <v>1.8894320358522123</v>
      </c>
    </row>
    <row r="24" spans="1:8" x14ac:dyDescent="0.2">
      <c r="D24">
        <v>3804</v>
      </c>
      <c r="E24">
        <v>11675.518</v>
      </c>
      <c r="F24">
        <v>7003.2250000000004</v>
      </c>
      <c r="G24">
        <f t="shared" si="2"/>
        <v>1.6671630570201585</v>
      </c>
      <c r="H24">
        <f t="shared" si="3"/>
        <v>1.1344594955415424</v>
      </c>
    </row>
    <row r="25" spans="1:8" x14ac:dyDescent="0.2">
      <c r="D25">
        <v>3817</v>
      </c>
      <c r="E25">
        <v>15687.518</v>
      </c>
      <c r="F25">
        <v>7152.69</v>
      </c>
      <c r="G25">
        <f t="shared" si="2"/>
        <v>2.1932333150185457</v>
      </c>
      <c r="H25">
        <f t="shared" si="3"/>
        <v>1.4924361175613301</v>
      </c>
    </row>
    <row r="26" spans="1:8" x14ac:dyDescent="0.2">
      <c r="D26">
        <v>3153</v>
      </c>
      <c r="E26">
        <v>8699.518</v>
      </c>
      <c r="F26">
        <v>8772.3970000000008</v>
      </c>
      <c r="G26">
        <f t="shared" si="2"/>
        <v>0.99169223645487081</v>
      </c>
      <c r="H26">
        <f t="shared" si="3"/>
        <v>0.67481982015119302</v>
      </c>
    </row>
    <row r="27" spans="1:8" x14ac:dyDescent="0.2">
      <c r="D27">
        <v>3809</v>
      </c>
      <c r="E27">
        <v>12035.69</v>
      </c>
      <c r="F27">
        <v>13469.103999999999</v>
      </c>
      <c r="G27">
        <f t="shared" si="2"/>
        <v>0.8935776277323273</v>
      </c>
      <c r="H27">
        <f t="shared" si="3"/>
        <v>0.60805547514730385</v>
      </c>
    </row>
    <row r="29" spans="1:8" x14ac:dyDescent="0.2">
      <c r="E29" t="s">
        <v>275</v>
      </c>
      <c r="F29">
        <f>AVERAGE(G22,G24,G26)</f>
        <v>1.4695659594477866</v>
      </c>
      <c r="G29" t="s">
        <v>275</v>
      </c>
      <c r="H29">
        <f>AVERAGE(H22,H24,H26)</f>
        <v>1.0000000000000002</v>
      </c>
    </row>
    <row r="30" spans="1:8" x14ac:dyDescent="0.2">
      <c r="G30" t="s">
        <v>274</v>
      </c>
      <c r="H30">
        <f>AVERAGE(H23,H25,H27)</f>
        <v>1.3299745428536154</v>
      </c>
    </row>
    <row r="33" spans="3:10" ht="27" x14ac:dyDescent="0.35">
      <c r="C33" s="83" t="s">
        <v>266</v>
      </c>
    </row>
    <row r="34" spans="3:10" x14ac:dyDescent="0.2">
      <c r="D34" s="82"/>
      <c r="E34" s="81"/>
      <c r="F34" s="81"/>
      <c r="G34" s="80"/>
    </row>
    <row r="35" spans="3:10" ht="21" x14ac:dyDescent="0.25">
      <c r="D35" s="79"/>
      <c r="E35" t="s">
        <v>280</v>
      </c>
      <c r="F35" t="s">
        <v>280</v>
      </c>
      <c r="G35" t="s">
        <v>279</v>
      </c>
      <c r="H35" t="s">
        <v>278</v>
      </c>
    </row>
    <row r="36" spans="3:10" x14ac:dyDescent="0.2">
      <c r="D36" t="s">
        <v>277</v>
      </c>
      <c r="E36" s="78" t="s">
        <v>273</v>
      </c>
      <c r="F36" s="78" t="s">
        <v>276</v>
      </c>
      <c r="G36" s="78" t="s">
        <v>273</v>
      </c>
      <c r="H36" s="78" t="s">
        <v>273</v>
      </c>
    </row>
    <row r="37" spans="3:10" x14ac:dyDescent="0.2">
      <c r="D37">
        <v>3830</v>
      </c>
      <c r="E37">
        <v>13753.004000000001</v>
      </c>
      <c r="F37">
        <v>9136.8410000000003</v>
      </c>
      <c r="G37">
        <f t="shared" ref="G37:G42" si="4">E37/F37</f>
        <v>1.5052252742496013</v>
      </c>
      <c r="H37">
        <f t="shared" ref="H37:H42" si="5">G37/$F$44</f>
        <v>1.4705050560578126</v>
      </c>
    </row>
    <row r="38" spans="3:10" x14ac:dyDescent="0.2">
      <c r="D38">
        <v>3816</v>
      </c>
      <c r="E38">
        <v>15844.589</v>
      </c>
      <c r="F38">
        <v>11313.276</v>
      </c>
      <c r="G38">
        <f t="shared" si="4"/>
        <v>1.4005305801785441</v>
      </c>
      <c r="H38">
        <f t="shared" si="5"/>
        <v>1.3682252979327931</v>
      </c>
    </row>
    <row r="39" spans="3:10" x14ac:dyDescent="0.2">
      <c r="D39">
        <v>3804</v>
      </c>
      <c r="E39">
        <v>9467.3469999999998</v>
      </c>
      <c r="F39">
        <v>13386.397000000001</v>
      </c>
      <c r="G39">
        <f t="shared" si="4"/>
        <v>0.70723638332256233</v>
      </c>
      <c r="H39">
        <f t="shared" si="5"/>
        <v>0.69092294375826024</v>
      </c>
    </row>
    <row r="40" spans="3:10" x14ac:dyDescent="0.2">
      <c r="D40">
        <v>3817</v>
      </c>
      <c r="E40">
        <v>15781.296</v>
      </c>
      <c r="F40">
        <v>15633.761</v>
      </c>
      <c r="G40">
        <f t="shared" si="4"/>
        <v>1.0094369486651356</v>
      </c>
      <c r="H40">
        <f t="shared" si="5"/>
        <v>0.98615281192621496</v>
      </c>
    </row>
    <row r="41" spans="3:10" x14ac:dyDescent="0.2">
      <c r="D41">
        <v>3153</v>
      </c>
      <c r="E41">
        <v>14421.296</v>
      </c>
      <c r="F41">
        <v>16800.760999999999</v>
      </c>
      <c r="G41">
        <f t="shared" si="4"/>
        <v>0.85837159400100993</v>
      </c>
      <c r="H41">
        <f t="shared" si="5"/>
        <v>0.83857200018392752</v>
      </c>
    </row>
    <row r="42" spans="3:10" x14ac:dyDescent="0.2">
      <c r="D42">
        <v>3809</v>
      </c>
      <c r="E42">
        <v>17593.054</v>
      </c>
      <c r="F42">
        <v>11555.861000000001</v>
      </c>
      <c r="G42">
        <f t="shared" si="4"/>
        <v>1.5224355848517042</v>
      </c>
      <c r="H42">
        <f t="shared" si="5"/>
        <v>1.487318385723257</v>
      </c>
    </row>
    <row r="44" spans="3:10" x14ac:dyDescent="0.2">
      <c r="E44" t="s">
        <v>275</v>
      </c>
      <c r="F44">
        <f>AVERAGE(G37,G39,G41)</f>
        <v>1.0236110838577244</v>
      </c>
      <c r="G44" t="s">
        <v>275</v>
      </c>
      <c r="H44">
        <f>AVERAGE(H37,H39,H41)</f>
        <v>1.0000000000000002</v>
      </c>
    </row>
    <row r="45" spans="3:10" x14ac:dyDescent="0.2">
      <c r="G45" t="s">
        <v>274</v>
      </c>
      <c r="H45">
        <f>AVERAGE(H38,H40,H42)</f>
        <v>1.2805654985274217</v>
      </c>
    </row>
    <row r="47" spans="3:10" ht="17" thickBot="1" x14ac:dyDescent="0.25"/>
    <row r="48" spans="3:10" x14ac:dyDescent="0.2">
      <c r="D48" s="77" t="s">
        <v>4</v>
      </c>
      <c r="E48" s="76" t="s">
        <v>268</v>
      </c>
      <c r="F48" s="76" t="s">
        <v>267</v>
      </c>
      <c r="G48" s="76" t="s">
        <v>266</v>
      </c>
      <c r="H48" s="68"/>
      <c r="I48" s="169" t="s">
        <v>3</v>
      </c>
      <c r="J48" s="75" t="s">
        <v>347</v>
      </c>
    </row>
    <row r="49" spans="4:10" x14ac:dyDescent="0.2">
      <c r="D49" s="74">
        <v>3830</v>
      </c>
      <c r="E49" s="57">
        <v>0.95202968394803933</v>
      </c>
      <c r="F49" s="57">
        <v>1.1907206843072649</v>
      </c>
      <c r="G49">
        <v>1.4705050560578126</v>
      </c>
      <c r="I49" s="170">
        <f>AVERAGE(E49:G49)</f>
        <v>1.2044184747710389</v>
      </c>
      <c r="J49">
        <f>I49*100</f>
        <v>120.44184747710389</v>
      </c>
    </row>
    <row r="50" spans="4:10" x14ac:dyDescent="0.2">
      <c r="D50" s="74">
        <v>3804</v>
      </c>
      <c r="E50" s="57">
        <v>0.87035712514170849</v>
      </c>
      <c r="F50" s="57">
        <v>1.1344594955415424</v>
      </c>
      <c r="G50">
        <v>0.69092294375826024</v>
      </c>
      <c r="I50" s="170">
        <f>AVERAGE(E50:G50)</f>
        <v>0.89857985481383695</v>
      </c>
      <c r="J50">
        <f t="shared" ref="J50:J55" si="6">I50*100</f>
        <v>89.857985481383693</v>
      </c>
    </row>
    <row r="51" spans="4:10" x14ac:dyDescent="0.2">
      <c r="D51" s="74">
        <v>3153</v>
      </c>
      <c r="E51" s="57">
        <v>1.1776131909102523</v>
      </c>
      <c r="F51">
        <v>0.67481982015119302</v>
      </c>
      <c r="G51">
        <v>0.83857200018392752</v>
      </c>
      <c r="I51" s="170">
        <f>AVERAGE(E51:G51)</f>
        <v>0.89700167041512424</v>
      </c>
      <c r="J51">
        <f t="shared" si="6"/>
        <v>89.700167041512429</v>
      </c>
    </row>
    <row r="52" spans="4:10" x14ac:dyDescent="0.2">
      <c r="D52" s="74" t="s">
        <v>5</v>
      </c>
      <c r="E52" s="75"/>
      <c r="F52" s="75"/>
      <c r="G52" s="75"/>
      <c r="I52" s="170"/>
    </row>
    <row r="53" spans="4:10" x14ac:dyDescent="0.2">
      <c r="D53" s="74">
        <v>3816</v>
      </c>
      <c r="E53" s="57">
        <v>1.7161564076167415</v>
      </c>
      <c r="F53" s="57">
        <v>1.8894320358522123</v>
      </c>
      <c r="G53">
        <v>1.3682252979327931</v>
      </c>
      <c r="I53" s="170">
        <f>AVERAGE(E53:G53)</f>
        <v>1.6579379138005823</v>
      </c>
      <c r="J53">
        <f t="shared" si="6"/>
        <v>165.79379138005822</v>
      </c>
    </row>
    <row r="54" spans="4:10" x14ac:dyDescent="0.2">
      <c r="D54" s="74">
        <v>3817</v>
      </c>
      <c r="E54" s="57">
        <v>1.6496874658163825</v>
      </c>
      <c r="F54" s="57">
        <v>1.4924361175613301</v>
      </c>
      <c r="G54">
        <v>0.98615281192621496</v>
      </c>
      <c r="I54" s="170">
        <f>AVERAGE(E54:G54)</f>
        <v>1.376092131767976</v>
      </c>
      <c r="J54">
        <f t="shared" si="6"/>
        <v>137.6092131767976</v>
      </c>
    </row>
    <row r="55" spans="4:10" x14ac:dyDescent="0.2">
      <c r="D55" s="74">
        <v>3809</v>
      </c>
      <c r="E55" s="57">
        <v>1.8838637597927077</v>
      </c>
      <c r="F55" s="57">
        <v>0.60805547514730385</v>
      </c>
      <c r="G55">
        <v>1.487318385723257</v>
      </c>
      <c r="I55" s="170">
        <f>AVERAGE(E55:G55)</f>
        <v>1.3264125402210896</v>
      </c>
      <c r="J55">
        <f t="shared" si="6"/>
        <v>132.64125402210897</v>
      </c>
    </row>
    <row r="56" spans="4:10" x14ac:dyDescent="0.2">
      <c r="D56" s="74"/>
      <c r="E56" s="57"/>
      <c r="F56" s="57"/>
      <c r="G56" s="57"/>
      <c r="I56" s="167"/>
      <c r="J56" s="57"/>
    </row>
    <row r="57" spans="4:10" x14ac:dyDescent="0.2">
      <c r="D57" s="74"/>
      <c r="E57" s="73"/>
      <c r="F57" s="72"/>
      <c r="H57" t="s">
        <v>354</v>
      </c>
      <c r="I57" s="167">
        <f>AVERAGE(I49:I51)</f>
        <v>1</v>
      </c>
    </row>
    <row r="58" spans="4:10" x14ac:dyDescent="0.2">
      <c r="D58" s="64"/>
      <c r="H58" t="s">
        <v>355</v>
      </c>
      <c r="I58" s="167">
        <f>AVERAGE(I53:I55)</f>
        <v>1.4534808619298827</v>
      </c>
    </row>
    <row r="59" spans="4:10" x14ac:dyDescent="0.2">
      <c r="D59" s="64"/>
      <c r="H59" t="s">
        <v>0</v>
      </c>
      <c r="I59" s="65">
        <f>TTEST(I49:I51,I53:I55,2,2)</f>
        <v>3.5470084878026192E-2</v>
      </c>
    </row>
    <row r="60" spans="4:10" ht="17" thickBot="1" x14ac:dyDescent="0.25">
      <c r="D60" s="62"/>
      <c r="E60" s="61"/>
      <c r="F60" s="61"/>
      <c r="G60" s="61"/>
      <c r="H60" s="61" t="s">
        <v>357</v>
      </c>
      <c r="I60" s="60">
        <f>FTEST(I49:I51,I53:I55)</f>
        <v>0.99007701269735637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CA14-20E2-4B43-90FE-41EA6990DB0A}">
  <dimension ref="A1:T103"/>
  <sheetViews>
    <sheetView zoomScale="86" zoomScaleNormal="50" workbookViewId="0">
      <selection activeCell="H100" sqref="H100:I103"/>
    </sheetView>
  </sheetViews>
  <sheetFormatPr baseColWidth="10" defaultRowHeight="16" x14ac:dyDescent="0.2"/>
  <sheetData>
    <row r="1" spans="1:18" x14ac:dyDescent="0.2">
      <c r="A1" t="s">
        <v>284</v>
      </c>
    </row>
    <row r="2" spans="1:18" ht="27" x14ac:dyDescent="0.35">
      <c r="C2" s="83" t="s">
        <v>268</v>
      </c>
    </row>
    <row r="3" spans="1:18" ht="21" x14ac:dyDescent="0.25">
      <c r="D3" s="79"/>
      <c r="E3" t="s">
        <v>280</v>
      </c>
      <c r="F3" t="s">
        <v>280</v>
      </c>
      <c r="G3" t="s">
        <v>279</v>
      </c>
      <c r="H3" t="s">
        <v>278</v>
      </c>
    </row>
    <row r="4" spans="1:18" ht="29" customHeight="1" x14ac:dyDescent="1.05">
      <c r="A4" s="93"/>
      <c r="D4" s="119" t="s">
        <v>277</v>
      </c>
      <c r="E4" s="200" t="s">
        <v>273</v>
      </c>
      <c r="F4" s="200" t="s">
        <v>276</v>
      </c>
      <c r="G4" s="200" t="s">
        <v>273</v>
      </c>
      <c r="H4" s="200" t="s">
        <v>273</v>
      </c>
      <c r="N4" s="93"/>
    </row>
    <row r="5" spans="1:18" ht="24" x14ac:dyDescent="0.3">
      <c r="D5">
        <v>3692</v>
      </c>
      <c r="E5" s="115">
        <v>3659.9409999999998</v>
      </c>
      <c r="F5" s="115">
        <v>9301.9410000000007</v>
      </c>
      <c r="G5" s="115">
        <f t="shared" ref="G5:G16" si="0">E5/F5</f>
        <v>0.39345992411691277</v>
      </c>
      <c r="H5" s="115">
        <f t="shared" ref="H5:H16" si="1">G5/$F$18</f>
        <v>0.55981076084992765</v>
      </c>
      <c r="L5" s="92"/>
      <c r="M5" s="91"/>
    </row>
    <row r="6" spans="1:18" ht="21" x14ac:dyDescent="0.25">
      <c r="D6">
        <v>3712</v>
      </c>
      <c r="E6" s="115">
        <v>5993.1840000000002</v>
      </c>
      <c r="F6" s="115">
        <v>9773.6479999999992</v>
      </c>
      <c r="G6" s="115">
        <f t="shared" si="0"/>
        <v>0.61319826537644906</v>
      </c>
      <c r="H6" s="115">
        <f t="shared" si="1"/>
        <v>0.8724522281721504</v>
      </c>
      <c r="N6" s="79"/>
    </row>
    <row r="7" spans="1:18" x14ac:dyDescent="0.2">
      <c r="D7">
        <v>3691</v>
      </c>
      <c r="E7" s="115">
        <v>6539.4769999999999</v>
      </c>
      <c r="F7" s="115">
        <v>9356.3050000000003</v>
      </c>
      <c r="G7" s="115">
        <f t="shared" si="0"/>
        <v>0.69893798887488168</v>
      </c>
      <c r="H7" s="115">
        <f t="shared" si="1"/>
        <v>0.99444183093651695</v>
      </c>
      <c r="O7" s="89"/>
      <c r="P7" s="78"/>
      <c r="Q7" s="78"/>
      <c r="R7" s="78"/>
    </row>
    <row r="8" spans="1:18" x14ac:dyDescent="0.2">
      <c r="D8">
        <v>3709</v>
      </c>
      <c r="E8" s="115">
        <v>7090.0119999999997</v>
      </c>
      <c r="F8" s="115">
        <v>7259.0619999999999</v>
      </c>
      <c r="G8" s="115">
        <f t="shared" si="0"/>
        <v>0.97671186718063574</v>
      </c>
      <c r="H8" s="115">
        <f t="shared" si="1"/>
        <v>1.3896556675364902</v>
      </c>
    </row>
    <row r="9" spans="1:18" x14ac:dyDescent="0.2">
      <c r="D9">
        <v>3697</v>
      </c>
      <c r="E9" s="115">
        <v>3921.4769999999999</v>
      </c>
      <c r="F9" s="115">
        <v>8216.0619999999999</v>
      </c>
      <c r="G9" s="115">
        <f t="shared" si="0"/>
        <v>0.4772939882878196</v>
      </c>
      <c r="H9" s="115">
        <f t="shared" si="1"/>
        <v>0.67908901098935448</v>
      </c>
    </row>
    <row r="10" spans="1:18" x14ac:dyDescent="0.2">
      <c r="D10">
        <v>3710</v>
      </c>
      <c r="E10" s="115">
        <v>3155.9409999999998</v>
      </c>
      <c r="F10" s="115">
        <v>9350.3549999999996</v>
      </c>
      <c r="G10" s="115">
        <f t="shared" si="0"/>
        <v>0.33752098182368478</v>
      </c>
      <c r="H10" s="115">
        <f t="shared" si="1"/>
        <v>0.48022140517006645</v>
      </c>
    </row>
    <row r="11" spans="1:18" x14ac:dyDescent="0.2">
      <c r="D11">
        <v>3698</v>
      </c>
      <c r="E11" s="115">
        <v>3896.9409999999998</v>
      </c>
      <c r="F11" s="115">
        <v>8497.9410000000007</v>
      </c>
      <c r="G11" s="115">
        <f t="shared" si="0"/>
        <v>0.45857473004343047</v>
      </c>
      <c r="H11" s="115">
        <f t="shared" si="1"/>
        <v>0.6524554415760081</v>
      </c>
    </row>
    <row r="12" spans="1:18" x14ac:dyDescent="0.2">
      <c r="D12">
        <v>3707</v>
      </c>
      <c r="E12" s="115">
        <v>7286.4260000000004</v>
      </c>
      <c r="F12" s="115">
        <v>9645.1839999999993</v>
      </c>
      <c r="G12" s="115">
        <f t="shared" si="0"/>
        <v>0.75544707078683004</v>
      </c>
      <c r="H12" s="115">
        <f t="shared" si="1"/>
        <v>1.074842375441931</v>
      </c>
    </row>
    <row r="13" spans="1:18" x14ac:dyDescent="0.2">
      <c r="D13">
        <v>3703</v>
      </c>
      <c r="E13" s="115">
        <v>11839.305</v>
      </c>
      <c r="F13" s="115">
        <v>10827.183999999999</v>
      </c>
      <c r="G13" s="115">
        <f t="shared" si="0"/>
        <v>1.0934796157523508</v>
      </c>
      <c r="H13" s="115">
        <f t="shared" si="1"/>
        <v>1.5557916274245966</v>
      </c>
    </row>
    <row r="14" spans="1:18" x14ac:dyDescent="0.2">
      <c r="D14">
        <v>3708</v>
      </c>
      <c r="E14" s="115">
        <v>11872.305</v>
      </c>
      <c r="F14" s="115">
        <v>10188.941000000001</v>
      </c>
      <c r="G14" s="115">
        <f t="shared" si="0"/>
        <v>1.1652148147682864</v>
      </c>
      <c r="H14" s="115">
        <f t="shared" si="1"/>
        <v>1.6578557358111454</v>
      </c>
    </row>
    <row r="15" spans="1:18" x14ac:dyDescent="0.2">
      <c r="D15">
        <v>3718</v>
      </c>
      <c r="E15" s="115">
        <v>10975.77</v>
      </c>
      <c r="F15" s="115">
        <v>10020.598</v>
      </c>
      <c r="G15" s="115">
        <f t="shared" si="0"/>
        <v>1.0953208580964928</v>
      </c>
      <c r="H15" s="115">
        <f t="shared" si="1"/>
        <v>1.5584113282235958</v>
      </c>
    </row>
    <row r="16" spans="1:18" x14ac:dyDescent="0.2">
      <c r="D16">
        <v>3711</v>
      </c>
      <c r="E16" s="115">
        <v>8541.77</v>
      </c>
      <c r="F16" s="115">
        <v>10750.647999999999</v>
      </c>
      <c r="G16" s="115">
        <f t="shared" si="0"/>
        <v>0.79453536196143726</v>
      </c>
      <c r="H16" s="115">
        <f t="shared" si="1"/>
        <v>1.1304567968392125</v>
      </c>
    </row>
    <row r="17" spans="2:20" x14ac:dyDescent="0.2">
      <c r="E17" s="115"/>
      <c r="F17" s="115"/>
      <c r="G17" s="115"/>
      <c r="H17" s="115"/>
    </row>
    <row r="18" spans="2:20" x14ac:dyDescent="0.2">
      <c r="E18" s="115" t="s">
        <v>275</v>
      </c>
      <c r="F18" s="115">
        <f>AVERAGE(G5, G7, G9,G11,G13,G15)</f>
        <v>0.70284451752864807</v>
      </c>
      <c r="G18" s="115" t="s">
        <v>283</v>
      </c>
      <c r="H18" s="115">
        <f>AVERAGE(H5, H7, H9,H11,H13,H15)</f>
        <v>1</v>
      </c>
    </row>
    <row r="19" spans="2:20" x14ac:dyDescent="0.2">
      <c r="E19" s="115"/>
      <c r="F19" s="115"/>
      <c r="G19" s="115" t="s">
        <v>274</v>
      </c>
      <c r="H19" s="115">
        <f>AVERAGE(H6, H8, H10,H12,H14,H16)</f>
        <v>1.1009140348284994</v>
      </c>
    </row>
    <row r="20" spans="2:20" x14ac:dyDescent="0.2">
      <c r="E20" s="115"/>
      <c r="F20" s="115"/>
      <c r="G20" s="115"/>
      <c r="H20" s="115"/>
    </row>
    <row r="21" spans="2:20" x14ac:dyDescent="0.2">
      <c r="E21" s="115"/>
      <c r="F21" s="115"/>
      <c r="G21" s="115"/>
      <c r="H21" s="115"/>
    </row>
    <row r="22" spans="2:20" ht="27" x14ac:dyDescent="0.35">
      <c r="C22" s="83" t="s">
        <v>267</v>
      </c>
      <c r="E22" s="115"/>
      <c r="F22" s="115"/>
      <c r="G22" s="115"/>
      <c r="H22" s="115"/>
    </row>
    <row r="23" spans="2:20" x14ac:dyDescent="0.2">
      <c r="E23" s="115"/>
      <c r="F23" s="115"/>
      <c r="G23" s="115"/>
      <c r="H23" s="115"/>
      <c r="O23" s="85"/>
    </row>
    <row r="24" spans="2:20" ht="21" x14ac:dyDescent="0.25">
      <c r="B24" s="90"/>
      <c r="D24" s="79"/>
      <c r="E24" s="115" t="s">
        <v>280</v>
      </c>
      <c r="F24" s="115" t="s">
        <v>280</v>
      </c>
      <c r="G24" s="115" t="s">
        <v>279</v>
      </c>
      <c r="H24" s="115" t="s">
        <v>278</v>
      </c>
      <c r="N24" s="79"/>
    </row>
    <row r="25" spans="2:20" x14ac:dyDescent="0.2">
      <c r="D25" t="s">
        <v>277</v>
      </c>
      <c r="E25" s="115" t="s">
        <v>273</v>
      </c>
      <c r="F25" s="115" t="s">
        <v>276</v>
      </c>
      <c r="G25" s="115" t="s">
        <v>273</v>
      </c>
      <c r="H25" s="115" t="s">
        <v>273</v>
      </c>
      <c r="O25" s="78"/>
      <c r="P25" s="78"/>
      <c r="Q25" s="78"/>
      <c r="R25" s="78"/>
    </row>
    <row r="26" spans="2:20" x14ac:dyDescent="0.2">
      <c r="B26" s="85"/>
      <c r="D26">
        <v>3692</v>
      </c>
      <c r="E26" s="115">
        <v>1716.941</v>
      </c>
      <c r="F26" s="115">
        <v>4199.2340000000004</v>
      </c>
      <c r="G26" s="115">
        <f t="shared" ref="G26:G37" si="2">E26/F26</f>
        <v>0.40887004629892021</v>
      </c>
      <c r="H26" s="115">
        <f t="shared" ref="H26:H37" si="3">G26/$F$39</f>
        <v>0.46368861692054386</v>
      </c>
    </row>
    <row r="27" spans="2:20" x14ac:dyDescent="0.2">
      <c r="D27">
        <v>3712</v>
      </c>
      <c r="E27" s="115">
        <v>4028.6480000000001</v>
      </c>
      <c r="F27" s="115">
        <v>4129.4769999999999</v>
      </c>
      <c r="G27" s="115">
        <f t="shared" si="2"/>
        <v>0.97558310652898672</v>
      </c>
      <c r="H27" s="115">
        <f t="shared" si="3"/>
        <v>1.1063827870304621</v>
      </c>
    </row>
    <row r="28" spans="2:20" x14ac:dyDescent="0.2">
      <c r="D28">
        <v>3691</v>
      </c>
      <c r="E28" s="115">
        <v>4442.1840000000002</v>
      </c>
      <c r="F28" s="115">
        <v>4682.0619999999999</v>
      </c>
      <c r="G28" s="115">
        <f t="shared" si="2"/>
        <v>0.94876659044668787</v>
      </c>
      <c r="H28" s="115">
        <f t="shared" si="3"/>
        <v>1.075970891208341</v>
      </c>
      <c r="P28" s="85"/>
      <c r="Q28" s="85"/>
      <c r="R28" s="85"/>
      <c r="S28" s="85"/>
      <c r="T28" s="78"/>
    </row>
    <row r="29" spans="2:20" x14ac:dyDescent="0.2">
      <c r="D29">
        <v>3709</v>
      </c>
      <c r="E29" s="115">
        <v>7155.7190000000001</v>
      </c>
      <c r="F29" s="115">
        <v>4960.9409999999998</v>
      </c>
      <c r="G29" s="115">
        <f t="shared" si="2"/>
        <v>1.4424116311804556</v>
      </c>
      <c r="H29" s="115">
        <f t="shared" si="3"/>
        <v>1.6358005687782695</v>
      </c>
      <c r="T29" s="78"/>
    </row>
    <row r="30" spans="2:20" x14ac:dyDescent="0.2">
      <c r="D30">
        <v>3697</v>
      </c>
      <c r="E30" s="115">
        <v>4465.7700000000004</v>
      </c>
      <c r="F30" s="115">
        <v>7064.0119999999997</v>
      </c>
      <c r="G30" s="115">
        <f t="shared" si="2"/>
        <v>0.6321860721640904</v>
      </c>
      <c r="H30" s="115">
        <f t="shared" si="3"/>
        <v>0.71694536709565848</v>
      </c>
      <c r="T30" s="78"/>
    </row>
    <row r="31" spans="2:20" x14ac:dyDescent="0.2">
      <c r="D31">
        <v>3710</v>
      </c>
      <c r="E31" s="115">
        <v>3856.4769999999999</v>
      </c>
      <c r="F31" s="115">
        <v>8043.598</v>
      </c>
      <c r="G31" s="115">
        <f t="shared" si="2"/>
        <v>0.47944676001958325</v>
      </c>
      <c r="H31" s="115">
        <f t="shared" si="3"/>
        <v>0.54372778601146354</v>
      </c>
      <c r="T31" s="78"/>
    </row>
    <row r="32" spans="2:20" x14ac:dyDescent="0.2">
      <c r="B32" s="85"/>
      <c r="D32">
        <v>3698</v>
      </c>
      <c r="E32" s="115">
        <v>3237.527</v>
      </c>
      <c r="F32" s="115">
        <v>5427.598</v>
      </c>
      <c r="G32" s="115">
        <f t="shared" si="2"/>
        <v>0.59649351333683887</v>
      </c>
      <c r="H32" s="115">
        <f t="shared" si="3"/>
        <v>0.67646738787762661</v>
      </c>
      <c r="T32" s="78"/>
    </row>
    <row r="33" spans="2:20" x14ac:dyDescent="0.2">
      <c r="D33">
        <v>3707</v>
      </c>
      <c r="E33" s="115">
        <v>5202.3050000000003</v>
      </c>
      <c r="F33" s="115">
        <v>6167.7190000000001</v>
      </c>
      <c r="G33" s="115">
        <f t="shared" si="2"/>
        <v>0.84347308948413513</v>
      </c>
      <c r="H33" s="115">
        <f t="shared" si="3"/>
        <v>0.95656033943523833</v>
      </c>
      <c r="T33" s="78"/>
    </row>
    <row r="34" spans="2:20" x14ac:dyDescent="0.2">
      <c r="D34">
        <v>3703</v>
      </c>
      <c r="E34" s="115">
        <v>9424.0120000000006</v>
      </c>
      <c r="F34" s="115">
        <v>8594.1839999999993</v>
      </c>
      <c r="G34" s="115">
        <f t="shared" si="2"/>
        <v>1.0965569273359752</v>
      </c>
      <c r="H34" s="115">
        <f t="shared" si="3"/>
        <v>1.2435759714208305</v>
      </c>
      <c r="T34" s="78"/>
    </row>
    <row r="35" spans="2:20" x14ac:dyDescent="0.2">
      <c r="D35">
        <v>3708</v>
      </c>
      <c r="E35" s="115">
        <v>10870.77</v>
      </c>
      <c r="F35" s="115">
        <v>7073.0619999999999</v>
      </c>
      <c r="G35" s="115">
        <f t="shared" si="2"/>
        <v>1.5369255917734075</v>
      </c>
      <c r="H35" s="115">
        <f t="shared" si="3"/>
        <v>1.7429863312564253</v>
      </c>
      <c r="T35" s="78"/>
    </row>
    <row r="36" spans="2:20" x14ac:dyDescent="0.2">
      <c r="D36">
        <v>3718</v>
      </c>
      <c r="E36" s="115">
        <v>9839.3050000000003</v>
      </c>
      <c r="F36" s="115">
        <v>6119.77</v>
      </c>
      <c r="G36" s="115">
        <f t="shared" si="2"/>
        <v>1.6077899986437398</v>
      </c>
      <c r="H36" s="115">
        <f t="shared" si="3"/>
        <v>1.8233517654769997</v>
      </c>
      <c r="S36" s="48"/>
      <c r="T36" s="78"/>
    </row>
    <row r="37" spans="2:20" x14ac:dyDescent="0.2">
      <c r="D37">
        <v>3711</v>
      </c>
      <c r="E37" s="115">
        <v>7266.6480000000001</v>
      </c>
      <c r="F37" s="115">
        <v>10286.891</v>
      </c>
      <c r="G37" s="115">
        <f t="shared" si="2"/>
        <v>0.70639885267570157</v>
      </c>
      <c r="H37" s="115">
        <f t="shared" si="3"/>
        <v>0.80110810257787313</v>
      </c>
      <c r="P37" s="85"/>
      <c r="Q37" s="85"/>
      <c r="R37" s="85"/>
      <c r="S37" s="85"/>
      <c r="T37" s="78"/>
    </row>
    <row r="38" spans="2:20" x14ac:dyDescent="0.2">
      <c r="B38" s="85"/>
      <c r="E38" s="115"/>
      <c r="F38" s="115"/>
      <c r="G38" s="115"/>
      <c r="H38" s="115"/>
      <c r="T38" s="78"/>
    </row>
    <row r="39" spans="2:20" x14ac:dyDescent="0.2">
      <c r="E39" s="115" t="s">
        <v>275</v>
      </c>
      <c r="F39" s="115">
        <f>AVERAGE(G26, G28, G30,G32,G34,G36)</f>
        <v>0.88177719137104205</v>
      </c>
      <c r="G39" s="115" t="s">
        <v>283</v>
      </c>
      <c r="H39" s="115">
        <f>AVERAGE(H26, H28, H30,H32,H34,H36)</f>
        <v>1</v>
      </c>
      <c r="T39" s="78"/>
    </row>
    <row r="40" spans="2:20" x14ac:dyDescent="0.2">
      <c r="E40" s="115"/>
      <c r="F40" s="115"/>
      <c r="G40" s="115" t="s">
        <v>274</v>
      </c>
      <c r="H40" s="115">
        <f>AVERAGE(H27, H29, H31,H33,H35,H37)</f>
        <v>1.1310943191816221</v>
      </c>
      <c r="T40" s="78"/>
    </row>
    <row r="41" spans="2:20" x14ac:dyDescent="0.2">
      <c r="E41" s="115"/>
      <c r="F41" s="115"/>
      <c r="G41" s="115"/>
      <c r="H41" s="115"/>
      <c r="T41" s="78"/>
    </row>
    <row r="42" spans="2:20" ht="27" x14ac:dyDescent="0.35">
      <c r="C42" s="83" t="s">
        <v>266</v>
      </c>
      <c r="E42" s="115"/>
      <c r="F42" s="115"/>
      <c r="G42" s="115"/>
      <c r="H42" s="115"/>
      <c r="T42" s="78"/>
    </row>
    <row r="43" spans="2:20" x14ac:dyDescent="0.2">
      <c r="E43" s="115"/>
      <c r="F43" s="115"/>
      <c r="G43" s="115"/>
      <c r="H43" s="115"/>
      <c r="T43" s="78"/>
    </row>
    <row r="44" spans="2:20" ht="21" x14ac:dyDescent="0.25">
      <c r="B44" s="85"/>
      <c r="D44" s="79"/>
      <c r="E44" s="115" t="s">
        <v>280</v>
      </c>
      <c r="F44" s="115" t="s">
        <v>280</v>
      </c>
      <c r="G44" s="115" t="s">
        <v>279</v>
      </c>
      <c r="H44" s="115" t="s">
        <v>278</v>
      </c>
    </row>
    <row r="45" spans="2:20" x14ac:dyDescent="0.2">
      <c r="D45" t="s">
        <v>277</v>
      </c>
      <c r="E45" s="115" t="s">
        <v>273</v>
      </c>
      <c r="F45" s="115" t="s">
        <v>276</v>
      </c>
      <c r="G45" s="115" t="s">
        <v>273</v>
      </c>
      <c r="H45" s="115" t="s">
        <v>273</v>
      </c>
    </row>
    <row r="46" spans="2:20" x14ac:dyDescent="0.2">
      <c r="D46">
        <v>3698</v>
      </c>
      <c r="E46" s="115">
        <v>6261.2340000000004</v>
      </c>
      <c r="F46" s="115">
        <v>6966.9409999999998</v>
      </c>
      <c r="G46" s="115">
        <v>0.89870633323864813</v>
      </c>
      <c r="H46" s="115">
        <v>1.0729763829889947</v>
      </c>
    </row>
    <row r="47" spans="2:20" x14ac:dyDescent="0.2">
      <c r="D47">
        <v>3707</v>
      </c>
      <c r="E47" s="115">
        <v>10604.841</v>
      </c>
      <c r="F47" s="115">
        <v>10086.77</v>
      </c>
      <c r="G47" s="115">
        <v>1.0513614368127755</v>
      </c>
      <c r="H47" s="115">
        <v>1.2552331612265666</v>
      </c>
    </row>
    <row r="48" spans="2:20" x14ac:dyDescent="0.2">
      <c r="D48">
        <v>3703</v>
      </c>
      <c r="E48" s="115">
        <v>11557.012000000001</v>
      </c>
      <c r="F48" s="115">
        <v>10075.477000000001</v>
      </c>
      <c r="G48" s="115">
        <v>1.1470436585781496</v>
      </c>
      <c r="H48" s="115">
        <v>1.3694693253984505</v>
      </c>
    </row>
    <row r="49" spans="2:8" x14ac:dyDescent="0.2">
      <c r="D49">
        <v>3708</v>
      </c>
      <c r="E49" s="115">
        <v>11681.718999999999</v>
      </c>
      <c r="F49" s="115">
        <v>8824.77</v>
      </c>
      <c r="G49" s="115">
        <v>1.3237420352031837</v>
      </c>
      <c r="H49" s="115">
        <v>1.580431658720308</v>
      </c>
    </row>
    <row r="50" spans="2:8" x14ac:dyDescent="0.2">
      <c r="D50">
        <v>3718</v>
      </c>
      <c r="E50" s="115">
        <v>10273.012000000001</v>
      </c>
      <c r="F50" s="115">
        <v>9248.1839999999993</v>
      </c>
      <c r="G50" s="115">
        <v>1.110813971694335</v>
      </c>
      <c r="H50" s="115">
        <v>1.3262142631476579</v>
      </c>
    </row>
    <row r="51" spans="2:8" x14ac:dyDescent="0.2">
      <c r="B51" s="78"/>
      <c r="D51">
        <v>3711</v>
      </c>
      <c r="E51" s="115">
        <v>7330.1840000000002</v>
      </c>
      <c r="F51" s="115">
        <v>9228.4770000000008</v>
      </c>
      <c r="G51" s="115">
        <v>0.79430051134114543</v>
      </c>
      <c r="H51" s="115">
        <v>0.9483250068950112</v>
      </c>
    </row>
    <row r="52" spans="2:8" x14ac:dyDescent="0.2">
      <c r="B52" s="78"/>
      <c r="D52">
        <v>3692</v>
      </c>
      <c r="E52" s="115">
        <v>4428.9409999999998</v>
      </c>
      <c r="F52" s="115">
        <v>10146.891</v>
      </c>
      <c r="G52" s="115">
        <v>0.43648256396959423</v>
      </c>
      <c r="H52" s="115">
        <v>0.5211218230076643</v>
      </c>
    </row>
    <row r="53" spans="2:8" x14ac:dyDescent="0.2">
      <c r="D53">
        <v>3712</v>
      </c>
      <c r="E53" s="115">
        <v>8198.4770000000008</v>
      </c>
      <c r="F53" s="115">
        <v>9750.0619999999999</v>
      </c>
      <c r="G53" s="115">
        <v>0.84086408886425557</v>
      </c>
      <c r="H53" s="115">
        <v>1.0039178264200821</v>
      </c>
    </row>
    <row r="54" spans="2:8" x14ac:dyDescent="0.2">
      <c r="D54">
        <v>3691</v>
      </c>
      <c r="E54" s="115">
        <v>7628.77</v>
      </c>
      <c r="F54" s="115">
        <v>10128.477000000001</v>
      </c>
      <c r="G54" s="115">
        <v>0.75320011093474371</v>
      </c>
      <c r="H54" s="115">
        <v>0.89925474073972667</v>
      </c>
    </row>
    <row r="55" spans="2:8" x14ac:dyDescent="0.2">
      <c r="D55">
        <v>3709</v>
      </c>
      <c r="E55" s="115">
        <v>9944.0619999999999</v>
      </c>
      <c r="F55" s="115">
        <v>11273.234</v>
      </c>
      <c r="G55" s="115">
        <v>0.88209488067044461</v>
      </c>
      <c r="H55" s="115">
        <v>1.0531437684478315</v>
      </c>
    </row>
    <row r="56" spans="2:8" x14ac:dyDescent="0.2">
      <c r="D56">
        <v>3697</v>
      </c>
      <c r="E56" s="115">
        <v>7191.6480000000001</v>
      </c>
      <c r="F56" s="115">
        <v>10587.647999999999</v>
      </c>
      <c r="G56" s="115">
        <v>0.67924887567097059</v>
      </c>
      <c r="H56" s="115">
        <v>0.8109634647175058</v>
      </c>
    </row>
    <row r="57" spans="2:8" x14ac:dyDescent="0.2">
      <c r="D57">
        <v>3710</v>
      </c>
      <c r="E57" s="115">
        <v>7586.3549999999996</v>
      </c>
      <c r="F57" s="115">
        <v>8782.9410000000007</v>
      </c>
      <c r="G57" s="115">
        <v>0.86376021426080385</v>
      </c>
      <c r="H57" s="115">
        <v>1.0312537880171471</v>
      </c>
    </row>
    <row r="58" spans="2:8" x14ac:dyDescent="0.2">
      <c r="E58" s="115"/>
      <c r="F58" s="115"/>
      <c r="G58" s="115"/>
      <c r="H58" s="115"/>
    </row>
    <row r="59" spans="2:8" x14ac:dyDescent="0.2">
      <c r="E59" s="115" t="s">
        <v>275</v>
      </c>
      <c r="F59" s="115">
        <v>0.83758258568107358</v>
      </c>
      <c r="G59" s="115" t="s">
        <v>283</v>
      </c>
      <c r="H59" s="115">
        <v>0.99999999999999989</v>
      </c>
    </row>
    <row r="60" spans="2:8" x14ac:dyDescent="0.2">
      <c r="E60" s="115"/>
      <c r="F60" s="115"/>
      <c r="G60" s="115" t="s">
        <v>338</v>
      </c>
      <c r="H60" s="115">
        <v>1.1453842016211577</v>
      </c>
    </row>
    <row r="61" spans="2:8" x14ac:dyDescent="0.2">
      <c r="E61" s="115"/>
      <c r="F61" s="115"/>
      <c r="G61" s="115"/>
      <c r="H61" s="115"/>
    </row>
    <row r="62" spans="2:8" ht="27" x14ac:dyDescent="0.35">
      <c r="C62" s="83" t="s">
        <v>265</v>
      </c>
      <c r="E62" s="115"/>
      <c r="F62" s="115"/>
      <c r="G62" s="115"/>
      <c r="H62" s="115"/>
    </row>
    <row r="63" spans="2:8" x14ac:dyDescent="0.2">
      <c r="E63" s="115"/>
      <c r="F63" s="115"/>
      <c r="G63" s="115"/>
      <c r="H63" s="115"/>
    </row>
    <row r="64" spans="2:8" ht="21" x14ac:dyDescent="0.25">
      <c r="D64" s="79"/>
      <c r="E64" s="115" t="s">
        <v>280</v>
      </c>
      <c r="F64" s="115" t="s">
        <v>280</v>
      </c>
      <c r="G64" s="115" t="s">
        <v>279</v>
      </c>
      <c r="H64" s="115" t="s">
        <v>278</v>
      </c>
    </row>
    <row r="65" spans="4:8" x14ac:dyDescent="0.2">
      <c r="D65" t="s">
        <v>277</v>
      </c>
      <c r="E65" s="115" t="s">
        <v>273</v>
      </c>
      <c r="F65" s="115" t="s">
        <v>276</v>
      </c>
      <c r="G65" s="115" t="s">
        <v>273</v>
      </c>
      <c r="H65" s="115" t="s">
        <v>273</v>
      </c>
    </row>
    <row r="66" spans="4:8" x14ac:dyDescent="0.2">
      <c r="D66">
        <v>3692</v>
      </c>
      <c r="E66" s="115">
        <v>5216.527</v>
      </c>
      <c r="F66" s="115">
        <v>6811.9409999999998</v>
      </c>
      <c r="G66" s="115">
        <f t="shared" ref="G66:G77" si="4">E66/F66</f>
        <v>0.76579157100744122</v>
      </c>
      <c r="H66" s="115">
        <f t="shared" ref="H66:H77" si="5">G66/$F$79</f>
        <v>0.88183882463450936</v>
      </c>
    </row>
    <row r="67" spans="4:8" x14ac:dyDescent="0.2">
      <c r="D67">
        <v>3712</v>
      </c>
      <c r="E67" s="115">
        <v>9452.3050000000003</v>
      </c>
      <c r="F67" s="115">
        <v>6234.8909999999996</v>
      </c>
      <c r="G67" s="115">
        <f t="shared" si="4"/>
        <v>1.5160337205574246</v>
      </c>
      <c r="H67" s="115">
        <f t="shared" si="5"/>
        <v>1.7457718847491086</v>
      </c>
    </row>
    <row r="68" spans="4:8" x14ac:dyDescent="0.2">
      <c r="D68">
        <v>3691</v>
      </c>
      <c r="E68" s="115">
        <v>10830.305</v>
      </c>
      <c r="F68" s="115">
        <v>7049.7190000000001</v>
      </c>
      <c r="G68" s="115">
        <f t="shared" si="4"/>
        <v>1.5362747082543291</v>
      </c>
      <c r="H68" s="115">
        <f t="shared" si="5"/>
        <v>1.769080170548857</v>
      </c>
    </row>
    <row r="69" spans="4:8" x14ac:dyDescent="0.2">
      <c r="D69">
        <v>3709</v>
      </c>
      <c r="E69" s="115">
        <v>11477.012000000001</v>
      </c>
      <c r="F69" s="115">
        <v>7200.6480000000001</v>
      </c>
      <c r="G69" s="115">
        <f t="shared" si="4"/>
        <v>1.5938859947049211</v>
      </c>
      <c r="H69" s="115">
        <f t="shared" si="5"/>
        <v>1.8354218110848541</v>
      </c>
    </row>
    <row r="70" spans="4:8" x14ac:dyDescent="0.2">
      <c r="D70">
        <v>3697</v>
      </c>
      <c r="E70" s="115">
        <v>10772.718999999999</v>
      </c>
      <c r="F70" s="115">
        <v>8006.3050000000003</v>
      </c>
      <c r="G70" s="115">
        <f t="shared" si="4"/>
        <v>1.345529429618282</v>
      </c>
      <c r="H70" s="115">
        <f t="shared" si="5"/>
        <v>1.5494295519141956</v>
      </c>
    </row>
    <row r="71" spans="4:8" x14ac:dyDescent="0.2">
      <c r="D71">
        <v>3710</v>
      </c>
      <c r="E71" s="115">
        <v>6081.77</v>
      </c>
      <c r="F71" s="115">
        <v>10281.183999999999</v>
      </c>
      <c r="G71" s="115">
        <f t="shared" si="4"/>
        <v>0.59154373659687454</v>
      </c>
      <c r="H71" s="115">
        <f t="shared" si="5"/>
        <v>0.68118565566638334</v>
      </c>
    </row>
    <row r="72" spans="4:8" x14ac:dyDescent="0.2">
      <c r="D72">
        <v>3698</v>
      </c>
      <c r="E72" s="115">
        <v>3463.9409999999998</v>
      </c>
      <c r="F72" s="115">
        <v>9359.0619999999999</v>
      </c>
      <c r="G72" s="115">
        <f t="shared" si="4"/>
        <v>0.37011625737707476</v>
      </c>
      <c r="H72" s="115">
        <f t="shared" si="5"/>
        <v>0.42620328786610751</v>
      </c>
    </row>
    <row r="73" spans="4:8" x14ac:dyDescent="0.2">
      <c r="D73">
        <v>3707</v>
      </c>
      <c r="E73" s="115">
        <v>4795.6480000000001</v>
      </c>
      <c r="F73" s="115">
        <v>8076.6480000000001</v>
      </c>
      <c r="G73" s="115">
        <f t="shared" si="4"/>
        <v>0.59376711724963127</v>
      </c>
      <c r="H73" s="115">
        <f t="shared" si="5"/>
        <v>0.68374596509752894</v>
      </c>
    </row>
    <row r="74" spans="4:8" x14ac:dyDescent="0.2">
      <c r="D74">
        <v>3703</v>
      </c>
      <c r="E74" s="115">
        <v>4385.6480000000001</v>
      </c>
      <c r="F74" s="115">
        <v>7593.6480000000001</v>
      </c>
      <c r="G74" s="115">
        <f t="shared" si="4"/>
        <v>0.57754165060060725</v>
      </c>
      <c r="H74" s="115">
        <f t="shared" si="5"/>
        <v>0.66506170820488841</v>
      </c>
    </row>
    <row r="75" spans="4:8" x14ac:dyDescent="0.2">
      <c r="D75">
        <v>3708</v>
      </c>
      <c r="E75" s="115">
        <v>7478.0619999999999</v>
      </c>
      <c r="F75" s="115">
        <v>7713.6480000000001</v>
      </c>
      <c r="G75" s="115">
        <f t="shared" si="4"/>
        <v>0.96945854931415065</v>
      </c>
      <c r="H75" s="115">
        <f t="shared" si="5"/>
        <v>1.1163692837913985</v>
      </c>
    </row>
    <row r="76" spans="4:8" x14ac:dyDescent="0.2">
      <c r="D76">
        <v>3718</v>
      </c>
      <c r="E76" s="115">
        <v>5044.0619999999999</v>
      </c>
      <c r="F76" s="115">
        <v>8199.527</v>
      </c>
      <c r="G76" s="115">
        <f t="shared" si="4"/>
        <v>0.61516499671261526</v>
      </c>
      <c r="H76" s="115">
        <f t="shared" si="5"/>
        <v>0.70838645683144141</v>
      </c>
    </row>
    <row r="77" spans="4:8" x14ac:dyDescent="0.2">
      <c r="D77">
        <v>3711</v>
      </c>
      <c r="E77">
        <v>5198.6480000000001</v>
      </c>
      <c r="F77">
        <v>9770.527</v>
      </c>
      <c r="G77">
        <f t="shared" si="4"/>
        <v>0.53207447254380447</v>
      </c>
      <c r="H77">
        <f t="shared" si="5"/>
        <v>0.61270448154553503</v>
      </c>
    </row>
    <row r="79" spans="4:8" x14ac:dyDescent="0.2">
      <c r="E79" t="s">
        <v>275</v>
      </c>
      <c r="F79">
        <f>AVERAGE(G66, G68, G70,G72,G74,G76)</f>
        <v>0.86840310226172501</v>
      </c>
      <c r="G79" t="s">
        <v>283</v>
      </c>
      <c r="H79">
        <f>AVERAGE(H66, H68, H70,H72,H74,H76)</f>
        <v>0.99999999999999967</v>
      </c>
    </row>
    <row r="80" spans="4:8" x14ac:dyDescent="0.2">
      <c r="G80" t="s">
        <v>274</v>
      </c>
      <c r="H80">
        <f>AVERAGE(H67, H69, H71,H73,H75,H77)</f>
        <v>1.1125331803224681</v>
      </c>
    </row>
    <row r="83" spans="3:10" ht="23" thickBot="1" x14ac:dyDescent="0.35">
      <c r="C83" s="88"/>
      <c r="D83" s="87"/>
    </row>
    <row r="84" spans="3:10" x14ac:dyDescent="0.2">
      <c r="C84" s="69" t="s">
        <v>4</v>
      </c>
      <c r="D84" s="86" t="s">
        <v>268</v>
      </c>
      <c r="E84" s="86" t="s">
        <v>267</v>
      </c>
      <c r="F84" s="86" t="s">
        <v>266</v>
      </c>
      <c r="G84" s="86" t="s">
        <v>265</v>
      </c>
      <c r="H84" s="68"/>
      <c r="I84" s="169" t="s">
        <v>3</v>
      </c>
      <c r="J84" s="85" t="s">
        <v>347</v>
      </c>
    </row>
    <row r="85" spans="3:10" x14ac:dyDescent="0.2">
      <c r="C85" s="64">
        <f>D5</f>
        <v>3692</v>
      </c>
      <c r="D85">
        <f>H5</f>
        <v>0.55981076084992765</v>
      </c>
      <c r="E85">
        <f>H26</f>
        <v>0.46368861692054386</v>
      </c>
      <c r="F85">
        <v>1.0729763829889947</v>
      </c>
      <c r="G85">
        <v>0.88183882463450936</v>
      </c>
      <c r="I85" s="167">
        <f t="shared" ref="I85:I90" si="6">AVERAGE(D85:G85)</f>
        <v>0.7445786463484938</v>
      </c>
      <c r="J85">
        <f>I85*100</f>
        <v>74.457864634849386</v>
      </c>
    </row>
    <row r="86" spans="3:10" x14ac:dyDescent="0.2">
      <c r="C86" s="64">
        <f>D7</f>
        <v>3691</v>
      </c>
      <c r="D86">
        <f>H7</f>
        <v>0.99444183093651695</v>
      </c>
      <c r="E86">
        <f>H28</f>
        <v>1.075970891208341</v>
      </c>
      <c r="F86">
        <v>1.3694693253984505</v>
      </c>
      <c r="G86">
        <v>1.769080170548857</v>
      </c>
      <c r="I86" s="167">
        <f t="shared" si="6"/>
        <v>1.3022405545230413</v>
      </c>
      <c r="J86">
        <f t="shared" ref="J86:J98" si="7">I86*100</f>
        <v>130.22405545230413</v>
      </c>
    </row>
    <row r="87" spans="3:10" x14ac:dyDescent="0.2">
      <c r="C87" s="64">
        <f>D9</f>
        <v>3697</v>
      </c>
      <c r="D87">
        <f>H9</f>
        <v>0.67908901098935448</v>
      </c>
      <c r="E87">
        <f>H30</f>
        <v>0.71694536709565848</v>
      </c>
      <c r="F87">
        <v>1.3262142631476579</v>
      </c>
      <c r="G87">
        <v>1.5494295519141956</v>
      </c>
      <c r="I87" s="167">
        <f t="shared" si="6"/>
        <v>1.0679195482867168</v>
      </c>
      <c r="J87">
        <f t="shared" si="7"/>
        <v>106.79195482867168</v>
      </c>
    </row>
    <row r="88" spans="3:10" x14ac:dyDescent="0.2">
      <c r="C88" s="64">
        <f>D11</f>
        <v>3698</v>
      </c>
      <c r="D88">
        <f>H11</f>
        <v>0.6524554415760081</v>
      </c>
      <c r="E88">
        <f>H32</f>
        <v>0.67646738787762661</v>
      </c>
      <c r="F88">
        <v>0.5211218230076643</v>
      </c>
      <c r="G88">
        <v>0.42620328786610751</v>
      </c>
      <c r="I88" s="167">
        <f t="shared" si="6"/>
        <v>0.56906198508185157</v>
      </c>
      <c r="J88">
        <f t="shared" si="7"/>
        <v>56.906198508185156</v>
      </c>
    </row>
    <row r="89" spans="3:10" x14ac:dyDescent="0.2">
      <c r="C89" s="64">
        <f>D13</f>
        <v>3703</v>
      </c>
      <c r="D89">
        <f>H13</f>
        <v>1.5557916274245966</v>
      </c>
      <c r="E89">
        <f>H34</f>
        <v>1.2435759714208305</v>
      </c>
      <c r="F89">
        <v>0.89925474073972667</v>
      </c>
      <c r="G89">
        <v>0.66506170820488841</v>
      </c>
      <c r="I89" s="167">
        <f t="shared" si="6"/>
        <v>1.0909210119475106</v>
      </c>
      <c r="J89">
        <f t="shared" si="7"/>
        <v>109.09210119475105</v>
      </c>
    </row>
    <row r="90" spans="3:10" x14ac:dyDescent="0.2">
      <c r="C90" s="64">
        <f>D15</f>
        <v>3718</v>
      </c>
      <c r="D90">
        <f>H15</f>
        <v>1.5584113282235958</v>
      </c>
      <c r="E90">
        <f>H36</f>
        <v>1.8233517654769997</v>
      </c>
      <c r="F90">
        <v>0.8109634647175058</v>
      </c>
      <c r="G90">
        <v>0.70838645683144141</v>
      </c>
      <c r="I90" s="167">
        <f t="shared" si="6"/>
        <v>1.2252782538123856</v>
      </c>
      <c r="J90">
        <f t="shared" si="7"/>
        <v>122.52782538123856</v>
      </c>
    </row>
    <row r="91" spans="3:10" x14ac:dyDescent="0.2">
      <c r="C91" s="64"/>
      <c r="I91" s="167"/>
    </row>
    <row r="92" spans="3:10" x14ac:dyDescent="0.2">
      <c r="C92" s="64" t="s">
        <v>5</v>
      </c>
      <c r="D92" s="85"/>
      <c r="E92" s="85"/>
      <c r="F92" s="85"/>
      <c r="G92" s="85"/>
      <c r="I92" s="167"/>
    </row>
    <row r="93" spans="3:10" x14ac:dyDescent="0.2">
      <c r="C93" s="64">
        <f>D6</f>
        <v>3712</v>
      </c>
      <c r="D93">
        <f>H6</f>
        <v>0.8724522281721504</v>
      </c>
      <c r="E93">
        <f>H27</f>
        <v>1.1063827870304621</v>
      </c>
      <c r="F93">
        <v>1.2552331612265666</v>
      </c>
      <c r="G93">
        <v>1.7457718847491086</v>
      </c>
      <c r="I93" s="167">
        <f t="shared" ref="I93:I98" si="8">AVERAGE(D93:G93)</f>
        <v>1.2449600152945721</v>
      </c>
      <c r="J93">
        <f t="shared" si="7"/>
        <v>124.49600152945722</v>
      </c>
    </row>
    <row r="94" spans="3:10" x14ac:dyDescent="0.2">
      <c r="C94" s="64">
        <f>D8</f>
        <v>3709</v>
      </c>
      <c r="D94">
        <f>H8</f>
        <v>1.3896556675364902</v>
      </c>
      <c r="E94">
        <f>H29</f>
        <v>1.6358005687782695</v>
      </c>
      <c r="F94">
        <v>1.580431658720308</v>
      </c>
      <c r="G94">
        <v>1.8354218110848541</v>
      </c>
      <c r="I94" s="167">
        <f t="shared" si="8"/>
        <v>1.6103274265299805</v>
      </c>
      <c r="J94">
        <f t="shared" si="7"/>
        <v>161.03274265299805</v>
      </c>
    </row>
    <row r="95" spans="3:10" x14ac:dyDescent="0.2">
      <c r="C95" s="64">
        <f>D10</f>
        <v>3710</v>
      </c>
      <c r="D95">
        <f>H10</f>
        <v>0.48022140517006645</v>
      </c>
      <c r="E95">
        <f>H31</f>
        <v>0.54372778601146354</v>
      </c>
      <c r="F95">
        <v>0.9483250068950112</v>
      </c>
      <c r="G95">
        <v>0.68118565566638334</v>
      </c>
      <c r="I95" s="167">
        <f t="shared" si="8"/>
        <v>0.66336496343573104</v>
      </c>
      <c r="J95">
        <f t="shared" si="7"/>
        <v>66.336496343573103</v>
      </c>
    </row>
    <row r="96" spans="3:10" x14ac:dyDescent="0.2">
      <c r="C96" s="64">
        <f>D12</f>
        <v>3707</v>
      </c>
      <c r="D96">
        <f>H12</f>
        <v>1.074842375441931</v>
      </c>
      <c r="E96">
        <f>H33</f>
        <v>0.95656033943523833</v>
      </c>
      <c r="F96">
        <v>1.0039178264200821</v>
      </c>
      <c r="G96">
        <v>0.68374596509752894</v>
      </c>
      <c r="I96" s="167">
        <f t="shared" si="8"/>
        <v>0.92976662659869513</v>
      </c>
      <c r="J96">
        <f t="shared" si="7"/>
        <v>92.976662659869518</v>
      </c>
    </row>
    <row r="97" spans="3:10" x14ac:dyDescent="0.2">
      <c r="C97" s="64">
        <f>D14</f>
        <v>3708</v>
      </c>
      <c r="D97">
        <f>H14</f>
        <v>1.6578557358111454</v>
      </c>
      <c r="E97">
        <f>H35</f>
        <v>1.7429863312564253</v>
      </c>
      <c r="F97">
        <v>1.0531437684478315</v>
      </c>
      <c r="G97">
        <v>1.1163692837913985</v>
      </c>
      <c r="I97" s="167">
        <f t="shared" si="8"/>
        <v>1.3925887798267</v>
      </c>
      <c r="J97">
        <f t="shared" si="7"/>
        <v>139.25887798267001</v>
      </c>
    </row>
    <row r="98" spans="3:10" x14ac:dyDescent="0.2">
      <c r="C98" s="64">
        <f>D16</f>
        <v>3711</v>
      </c>
      <c r="D98">
        <f>H16</f>
        <v>1.1304567968392125</v>
      </c>
      <c r="E98">
        <f>H37</f>
        <v>0.80110810257787313</v>
      </c>
      <c r="F98">
        <v>1.0312537880171471</v>
      </c>
      <c r="G98">
        <v>0.61270448154553503</v>
      </c>
      <c r="I98" s="167">
        <f t="shared" si="8"/>
        <v>0.89388079224494188</v>
      </c>
      <c r="J98">
        <f t="shared" si="7"/>
        <v>89.388079224494192</v>
      </c>
    </row>
    <row r="99" spans="3:10" x14ac:dyDescent="0.2">
      <c r="C99" s="64"/>
      <c r="I99" s="167"/>
    </row>
    <row r="100" spans="3:10" x14ac:dyDescent="0.2">
      <c r="C100" s="64"/>
      <c r="E100" s="78"/>
      <c r="F100" s="78"/>
      <c r="H100" t="s">
        <v>354</v>
      </c>
      <c r="I100" s="167">
        <f>AVERAGE(I85:I90)</f>
        <v>1</v>
      </c>
    </row>
    <row r="101" spans="3:10" x14ac:dyDescent="0.2">
      <c r="C101" s="64"/>
      <c r="H101" t="s">
        <v>355</v>
      </c>
      <c r="I101" s="167">
        <f>AVERAGE(I93:I98)</f>
        <v>1.1224814339884368</v>
      </c>
    </row>
    <row r="102" spans="3:10" x14ac:dyDescent="0.2">
      <c r="C102" s="64"/>
      <c r="H102" t="s">
        <v>0</v>
      </c>
      <c r="I102" s="63">
        <f>TTEST(I85:I90,I93:I98,2,2)</f>
        <v>0.52394505375008293</v>
      </c>
    </row>
    <row r="103" spans="3:10" ht="17" thickBot="1" x14ac:dyDescent="0.25">
      <c r="C103" s="62"/>
      <c r="D103" s="61"/>
      <c r="E103" s="61"/>
      <c r="F103" s="61"/>
      <c r="G103" s="61"/>
      <c r="H103" s="61" t="s">
        <v>357</v>
      </c>
      <c r="I103" s="60">
        <f>FTEST(I85:I90,I93:I98)</f>
        <v>0.64596195540091794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4837-FB6D-0447-A134-B702A72BACB9}">
  <dimension ref="A1:AJ187"/>
  <sheetViews>
    <sheetView topLeftCell="J1" zoomScale="75" zoomScaleNormal="141" workbookViewId="0">
      <selection activeCell="R169" sqref="R169:T183"/>
    </sheetView>
  </sheetViews>
  <sheetFormatPr baseColWidth="10" defaultRowHeight="16" x14ac:dyDescent="0.2"/>
  <cols>
    <col min="1" max="1" width="19.83203125" customWidth="1"/>
    <col min="2" max="2" width="11.6640625" customWidth="1"/>
  </cols>
  <sheetData>
    <row r="1" spans="1:14" ht="34" x14ac:dyDescent="0.4">
      <c r="A1" s="57" t="s">
        <v>335</v>
      </c>
      <c r="B1" s="66"/>
    </row>
    <row r="2" spans="1:14" x14ac:dyDescent="0.2">
      <c r="A2" s="57"/>
    </row>
    <row r="3" spans="1:14" ht="27" x14ac:dyDescent="0.35">
      <c r="A3" s="106" t="s">
        <v>268</v>
      </c>
    </row>
    <row r="4" spans="1:14" x14ac:dyDescent="0.2">
      <c r="D4" t="s">
        <v>312</v>
      </c>
      <c r="I4" t="s">
        <v>332</v>
      </c>
      <c r="N4" t="s">
        <v>333</v>
      </c>
    </row>
    <row r="5" spans="1:14" x14ac:dyDescent="0.2">
      <c r="B5">
        <v>4927</v>
      </c>
      <c r="C5" t="s">
        <v>270</v>
      </c>
      <c r="D5">
        <v>30331.53</v>
      </c>
      <c r="G5">
        <v>4927</v>
      </c>
      <c r="H5" t="s">
        <v>270</v>
      </c>
      <c r="I5">
        <v>1639.376</v>
      </c>
      <c r="L5">
        <v>4927</v>
      </c>
      <c r="M5" t="s">
        <v>270</v>
      </c>
      <c r="N5">
        <v>5821.8609999999999</v>
      </c>
    </row>
    <row r="6" spans="1:14" x14ac:dyDescent="0.2">
      <c r="B6">
        <v>4941</v>
      </c>
      <c r="C6" t="s">
        <v>269</v>
      </c>
      <c r="D6">
        <v>31394.773000000001</v>
      </c>
      <c r="G6">
        <v>4941</v>
      </c>
      <c r="H6" t="s">
        <v>269</v>
      </c>
      <c r="I6">
        <v>1266.8409999999999</v>
      </c>
      <c r="L6">
        <v>4941</v>
      </c>
      <c r="M6" t="s">
        <v>269</v>
      </c>
      <c r="N6">
        <v>3176.4470000000001</v>
      </c>
    </row>
    <row r="7" spans="1:14" x14ac:dyDescent="0.2">
      <c r="B7">
        <v>4925</v>
      </c>
      <c r="C7" t="s">
        <v>270</v>
      </c>
      <c r="D7">
        <v>34990.773000000001</v>
      </c>
      <c r="G7">
        <v>4925</v>
      </c>
      <c r="H7" t="s">
        <v>270</v>
      </c>
      <c r="I7">
        <v>1340.4259999999999</v>
      </c>
      <c r="L7">
        <v>4925</v>
      </c>
      <c r="M7" t="s">
        <v>270</v>
      </c>
      <c r="N7">
        <v>4482.6189999999997</v>
      </c>
    </row>
    <row r="8" spans="1:14" x14ac:dyDescent="0.2">
      <c r="B8">
        <v>4908</v>
      </c>
      <c r="C8" t="s">
        <v>269</v>
      </c>
      <c r="D8">
        <v>39467.309000000001</v>
      </c>
      <c r="G8">
        <v>4908</v>
      </c>
      <c r="H8" t="s">
        <v>269</v>
      </c>
      <c r="I8">
        <v>2194.6689999999999</v>
      </c>
      <c r="L8">
        <v>4908</v>
      </c>
      <c r="M8" t="s">
        <v>269</v>
      </c>
      <c r="N8">
        <v>2547.9119999999998</v>
      </c>
    </row>
    <row r="14" spans="1:14" ht="27" x14ac:dyDescent="0.35">
      <c r="A14" s="106" t="s">
        <v>267</v>
      </c>
    </row>
    <row r="15" spans="1:14" x14ac:dyDescent="0.2">
      <c r="D15" t="s">
        <v>312</v>
      </c>
      <c r="I15" t="s">
        <v>332</v>
      </c>
      <c r="N15" t="s">
        <v>332</v>
      </c>
    </row>
    <row r="16" spans="1:14" x14ac:dyDescent="0.2">
      <c r="B16">
        <v>4925</v>
      </c>
      <c r="C16" t="s">
        <v>270</v>
      </c>
      <c r="D16">
        <v>17066.217000000001</v>
      </c>
      <c r="G16">
        <v>4925</v>
      </c>
      <c r="H16" t="s">
        <v>270</v>
      </c>
      <c r="I16">
        <v>941.52700000000004</v>
      </c>
      <c r="L16">
        <v>4925</v>
      </c>
      <c r="M16" t="s">
        <v>270</v>
      </c>
      <c r="N16">
        <v>2038.962</v>
      </c>
    </row>
    <row r="17" spans="1:14" x14ac:dyDescent="0.2">
      <c r="B17">
        <v>4908</v>
      </c>
      <c r="C17" t="s">
        <v>269</v>
      </c>
      <c r="D17">
        <v>18305.631000000001</v>
      </c>
      <c r="G17">
        <v>4908</v>
      </c>
      <c r="H17" t="s">
        <v>269</v>
      </c>
      <c r="I17">
        <v>1014.648</v>
      </c>
      <c r="L17">
        <v>4908</v>
      </c>
      <c r="M17" t="s">
        <v>269</v>
      </c>
      <c r="N17">
        <v>1380.8409999999999</v>
      </c>
    </row>
    <row r="18" spans="1:14" x14ac:dyDescent="0.2">
      <c r="B18">
        <v>4926</v>
      </c>
      <c r="C18" t="s">
        <v>270</v>
      </c>
      <c r="D18">
        <v>17580.580999999998</v>
      </c>
      <c r="G18">
        <v>4926</v>
      </c>
      <c r="H18" t="s">
        <v>270</v>
      </c>
      <c r="I18">
        <v>1874.548</v>
      </c>
      <c r="L18">
        <v>4926</v>
      </c>
      <c r="M18" t="s">
        <v>270</v>
      </c>
      <c r="N18">
        <v>4695.79</v>
      </c>
    </row>
    <row r="19" spans="1:14" x14ac:dyDescent="0.2">
      <c r="B19">
        <v>4910</v>
      </c>
      <c r="C19" t="s">
        <v>269</v>
      </c>
      <c r="D19">
        <v>18651.752</v>
      </c>
      <c r="G19">
        <v>4910</v>
      </c>
      <c r="H19" t="s">
        <v>269</v>
      </c>
      <c r="I19">
        <v>1308.7190000000001</v>
      </c>
      <c r="L19">
        <v>4910</v>
      </c>
      <c r="M19" t="s">
        <v>269</v>
      </c>
      <c r="N19">
        <v>2442.962</v>
      </c>
    </row>
    <row r="24" spans="1:14" ht="27" x14ac:dyDescent="0.35">
      <c r="A24" s="106" t="s">
        <v>266</v>
      </c>
    </row>
    <row r="25" spans="1:14" x14ac:dyDescent="0.2">
      <c r="B25">
        <v>4927</v>
      </c>
      <c r="C25" t="s">
        <v>270</v>
      </c>
      <c r="D25">
        <v>27738.631000000001</v>
      </c>
      <c r="G25">
        <f>B25</f>
        <v>4927</v>
      </c>
      <c r="H25" t="s">
        <v>270</v>
      </c>
      <c r="I25">
        <v>784.06200000000001</v>
      </c>
      <c r="L25">
        <f>G25</f>
        <v>4927</v>
      </c>
      <c r="M25" t="s">
        <v>270</v>
      </c>
      <c r="N25">
        <v>2767.9119999999998</v>
      </c>
    </row>
    <row r="26" spans="1:14" x14ac:dyDescent="0.2">
      <c r="B26">
        <v>4941</v>
      </c>
      <c r="C26" t="s">
        <v>269</v>
      </c>
      <c r="D26">
        <v>30080.702000000001</v>
      </c>
      <c r="G26">
        <f>B26</f>
        <v>4941</v>
      </c>
      <c r="H26" t="s">
        <v>269</v>
      </c>
      <c r="I26">
        <v>918.77</v>
      </c>
      <c r="L26">
        <f>G26</f>
        <v>4941</v>
      </c>
      <c r="M26" t="s">
        <v>269</v>
      </c>
      <c r="N26">
        <v>1337.0119999999999</v>
      </c>
    </row>
    <row r="27" spans="1:14" x14ac:dyDescent="0.2">
      <c r="B27">
        <v>4926</v>
      </c>
      <c r="C27" t="s">
        <v>270</v>
      </c>
      <c r="D27">
        <v>30382.288</v>
      </c>
      <c r="G27">
        <f>B27</f>
        <v>4926</v>
      </c>
      <c r="H27" t="s">
        <v>270</v>
      </c>
      <c r="I27">
        <v>1107.184</v>
      </c>
      <c r="L27">
        <f>G27</f>
        <v>4926</v>
      </c>
      <c r="M27" t="s">
        <v>270</v>
      </c>
      <c r="N27">
        <v>4646.0330000000004</v>
      </c>
    </row>
    <row r="28" spans="1:14" x14ac:dyDescent="0.2">
      <c r="B28">
        <v>4910</v>
      </c>
      <c r="C28" t="s">
        <v>269</v>
      </c>
      <c r="D28">
        <v>31408.38</v>
      </c>
      <c r="G28">
        <f>B28</f>
        <v>4910</v>
      </c>
      <c r="H28" t="s">
        <v>269</v>
      </c>
      <c r="I28">
        <v>806.94100000000003</v>
      </c>
      <c r="L28">
        <f>G28</f>
        <v>4910</v>
      </c>
      <c r="M28" t="s">
        <v>269</v>
      </c>
      <c r="N28">
        <v>1834.134</v>
      </c>
    </row>
    <row r="34" spans="1:14" ht="27" x14ac:dyDescent="0.35">
      <c r="A34" s="104" t="s">
        <v>265</v>
      </c>
    </row>
    <row r="35" spans="1:14" x14ac:dyDescent="0.2">
      <c r="D35" t="s">
        <v>312</v>
      </c>
      <c r="I35" t="s">
        <v>332</v>
      </c>
      <c r="N35" t="s">
        <v>332</v>
      </c>
    </row>
    <row r="36" spans="1:14" x14ac:dyDescent="0.2">
      <c r="B36">
        <v>4926</v>
      </c>
      <c r="C36" t="s">
        <v>270</v>
      </c>
      <c r="D36">
        <v>44534.459000000003</v>
      </c>
      <c r="G36">
        <f>B36</f>
        <v>4926</v>
      </c>
      <c r="H36" t="s">
        <v>270</v>
      </c>
      <c r="I36">
        <v>9592.518</v>
      </c>
      <c r="L36">
        <f>G36</f>
        <v>4926</v>
      </c>
      <c r="M36" t="s">
        <v>270</v>
      </c>
      <c r="N36">
        <v>10711.103999999999</v>
      </c>
    </row>
    <row r="37" spans="1:14" x14ac:dyDescent="0.2">
      <c r="B37">
        <v>4910</v>
      </c>
      <c r="C37" t="s">
        <v>269</v>
      </c>
      <c r="D37">
        <v>43851.701999999997</v>
      </c>
      <c r="G37">
        <f>B37</f>
        <v>4910</v>
      </c>
      <c r="H37" t="s">
        <v>269</v>
      </c>
      <c r="I37">
        <v>7738.4470000000001</v>
      </c>
      <c r="L37">
        <f>G37</f>
        <v>4910</v>
      </c>
      <c r="M37" t="s">
        <v>269</v>
      </c>
      <c r="N37">
        <v>5420.6189999999997</v>
      </c>
    </row>
    <row r="38" spans="1:14" x14ac:dyDescent="0.2">
      <c r="B38">
        <v>4925</v>
      </c>
      <c r="C38" t="s">
        <v>270</v>
      </c>
      <c r="D38">
        <v>43033.631000000001</v>
      </c>
      <c r="G38">
        <f>B38</f>
        <v>4925</v>
      </c>
      <c r="H38" t="s">
        <v>270</v>
      </c>
      <c r="I38">
        <v>5876.3760000000002</v>
      </c>
      <c r="L38">
        <f>G38</f>
        <v>4925</v>
      </c>
      <c r="M38" t="s">
        <v>270</v>
      </c>
      <c r="N38">
        <v>7249.4470000000001</v>
      </c>
    </row>
    <row r="39" spans="1:14" x14ac:dyDescent="0.2">
      <c r="B39">
        <v>4908</v>
      </c>
      <c r="C39" t="s">
        <v>269</v>
      </c>
      <c r="D39">
        <v>42874.53</v>
      </c>
      <c r="G39">
        <f>B39</f>
        <v>4908</v>
      </c>
      <c r="H39" t="s">
        <v>269</v>
      </c>
      <c r="I39">
        <v>4406.6689999999999</v>
      </c>
      <c r="L39">
        <f>G39</f>
        <v>4908</v>
      </c>
      <c r="M39" t="s">
        <v>269</v>
      </c>
      <c r="N39">
        <v>3763.3760000000002</v>
      </c>
    </row>
    <row r="45" spans="1:14" ht="27" x14ac:dyDescent="0.35">
      <c r="A45" s="104" t="s">
        <v>302</v>
      </c>
      <c r="I45" s="57"/>
      <c r="N45" s="57"/>
    </row>
    <row r="46" spans="1:14" x14ac:dyDescent="0.2">
      <c r="D46" t="s">
        <v>312</v>
      </c>
      <c r="I46" t="s">
        <v>332</v>
      </c>
      <c r="N46" t="s">
        <v>333</v>
      </c>
    </row>
    <row r="47" spans="1:14" x14ac:dyDescent="0.2">
      <c r="B47">
        <v>4926</v>
      </c>
      <c r="C47" t="s">
        <v>4</v>
      </c>
      <c r="D47">
        <v>25371.803</v>
      </c>
      <c r="G47">
        <f>B47</f>
        <v>4926</v>
      </c>
      <c r="H47" t="s">
        <v>4</v>
      </c>
      <c r="I47">
        <v>3042.962</v>
      </c>
      <c r="L47">
        <f>G47</f>
        <v>4926</v>
      </c>
      <c r="M47" t="s">
        <v>4</v>
      </c>
      <c r="N47">
        <v>6093.74</v>
      </c>
    </row>
    <row r="48" spans="1:14" x14ac:dyDescent="0.2">
      <c r="B48">
        <v>4910</v>
      </c>
      <c r="C48" t="s">
        <v>359</v>
      </c>
      <c r="D48">
        <v>28401.803</v>
      </c>
      <c r="G48">
        <f>B48</f>
        <v>4910</v>
      </c>
      <c r="H48" t="s">
        <v>359</v>
      </c>
      <c r="I48">
        <v>1860.8409999999999</v>
      </c>
      <c r="L48">
        <f>G48</f>
        <v>4910</v>
      </c>
      <c r="M48" t="s">
        <v>359</v>
      </c>
      <c r="N48">
        <v>2019.0830000000001</v>
      </c>
    </row>
    <row r="49" spans="1:14" x14ac:dyDescent="0.2">
      <c r="B49">
        <v>4927</v>
      </c>
      <c r="C49" t="s">
        <v>60</v>
      </c>
      <c r="D49">
        <v>29781.044999999998</v>
      </c>
      <c r="G49">
        <f>B49</f>
        <v>4927</v>
      </c>
      <c r="H49" t="s">
        <v>60</v>
      </c>
      <c r="I49">
        <v>3293.962</v>
      </c>
      <c r="L49">
        <f>G49</f>
        <v>4927</v>
      </c>
      <c r="M49" t="s">
        <v>60</v>
      </c>
      <c r="N49">
        <v>3894.5479999999998</v>
      </c>
    </row>
    <row r="50" spans="1:14" x14ac:dyDescent="0.2">
      <c r="B50">
        <v>4941</v>
      </c>
      <c r="C50" t="s">
        <v>360</v>
      </c>
      <c r="D50">
        <v>31651.580999999998</v>
      </c>
      <c r="G50">
        <f>B50</f>
        <v>4941</v>
      </c>
      <c r="H50" t="s">
        <v>360</v>
      </c>
      <c r="I50">
        <v>1776.7190000000001</v>
      </c>
      <c r="L50">
        <f>G50</f>
        <v>4941</v>
      </c>
      <c r="M50" t="s">
        <v>360</v>
      </c>
      <c r="N50">
        <v>1940.598</v>
      </c>
    </row>
    <row r="58" spans="1:14" ht="27" x14ac:dyDescent="0.35">
      <c r="A58" s="104" t="s">
        <v>301</v>
      </c>
    </row>
    <row r="61" spans="1:14" x14ac:dyDescent="0.2">
      <c r="B61">
        <v>4925</v>
      </c>
      <c r="C61" t="s">
        <v>4</v>
      </c>
      <c r="D61">
        <v>30012.923999999999</v>
      </c>
      <c r="G61">
        <v>4925</v>
      </c>
      <c r="H61" t="s">
        <v>4</v>
      </c>
      <c r="I61">
        <v>1411.0619999999999</v>
      </c>
      <c r="L61">
        <v>4925</v>
      </c>
      <c r="M61" t="s">
        <v>4</v>
      </c>
      <c r="N61">
        <v>1197.355</v>
      </c>
    </row>
    <row r="62" spans="1:14" x14ac:dyDescent="0.2">
      <c r="B62">
        <v>4908</v>
      </c>
      <c r="C62" t="s">
        <v>359</v>
      </c>
      <c r="D62">
        <v>30325.116000000002</v>
      </c>
      <c r="G62">
        <v>4908</v>
      </c>
      <c r="H62" t="s">
        <v>359</v>
      </c>
      <c r="I62">
        <v>454.74900000000002</v>
      </c>
      <c r="L62">
        <v>4908</v>
      </c>
      <c r="M62" t="s">
        <v>359</v>
      </c>
      <c r="N62">
        <v>492.50599999999997</v>
      </c>
    </row>
    <row r="73" spans="1:14" ht="27" x14ac:dyDescent="0.35">
      <c r="A73" s="104" t="s">
        <v>300</v>
      </c>
    </row>
    <row r="74" spans="1:14" x14ac:dyDescent="0.2">
      <c r="D74" t="s">
        <v>312</v>
      </c>
      <c r="I74" t="s">
        <v>332</v>
      </c>
      <c r="N74" t="s">
        <v>333</v>
      </c>
    </row>
    <row r="75" spans="1:14" x14ac:dyDescent="0.2">
      <c r="B75">
        <v>28</v>
      </c>
      <c r="C75" t="s">
        <v>4</v>
      </c>
      <c r="D75">
        <v>49055.036999999997</v>
      </c>
      <c r="G75">
        <v>28</v>
      </c>
      <c r="H75" t="s">
        <v>4</v>
      </c>
      <c r="I75">
        <v>4283.4179999999997</v>
      </c>
      <c r="L75">
        <f t="shared" ref="L75:L80" si="0">G75</f>
        <v>28</v>
      </c>
      <c r="M75" t="s">
        <v>4</v>
      </c>
      <c r="N75">
        <v>12644.196</v>
      </c>
    </row>
    <row r="76" spans="1:14" x14ac:dyDescent="0.2">
      <c r="B76">
        <v>29</v>
      </c>
      <c r="C76" t="s">
        <v>4</v>
      </c>
      <c r="D76">
        <v>59850.500999999997</v>
      </c>
      <c r="G76">
        <v>29</v>
      </c>
      <c r="H76" t="s">
        <v>4</v>
      </c>
      <c r="I76">
        <v>9277.4179999999997</v>
      </c>
      <c r="L76">
        <f t="shared" si="0"/>
        <v>29</v>
      </c>
      <c r="M76" t="s">
        <v>4</v>
      </c>
      <c r="N76">
        <v>8651.9030000000002</v>
      </c>
    </row>
    <row r="77" spans="1:14" x14ac:dyDescent="0.2">
      <c r="B77">
        <v>30</v>
      </c>
      <c r="C77" t="s">
        <v>4</v>
      </c>
      <c r="D77">
        <v>52602.593000000001</v>
      </c>
      <c r="G77">
        <v>30</v>
      </c>
      <c r="H77" t="s">
        <v>4</v>
      </c>
      <c r="I77">
        <v>8166.933</v>
      </c>
      <c r="L77">
        <f t="shared" si="0"/>
        <v>30</v>
      </c>
      <c r="M77" t="s">
        <v>4</v>
      </c>
      <c r="N77">
        <v>15324.974</v>
      </c>
    </row>
    <row r="78" spans="1:14" x14ac:dyDescent="0.2">
      <c r="B78">
        <v>2</v>
      </c>
      <c r="C78" t="s">
        <v>359</v>
      </c>
      <c r="D78">
        <v>50976.057000000001</v>
      </c>
      <c r="G78">
        <v>2</v>
      </c>
      <c r="H78" t="s">
        <v>359</v>
      </c>
      <c r="I78">
        <v>2917.69</v>
      </c>
      <c r="L78">
        <f t="shared" si="0"/>
        <v>2</v>
      </c>
      <c r="M78" t="s">
        <v>359</v>
      </c>
      <c r="N78">
        <v>9640.9740000000002</v>
      </c>
    </row>
    <row r="79" spans="1:14" x14ac:dyDescent="0.2">
      <c r="B79">
        <v>3</v>
      </c>
      <c r="C79" t="s">
        <v>359</v>
      </c>
      <c r="D79">
        <v>48488.794000000002</v>
      </c>
      <c r="G79">
        <v>3</v>
      </c>
      <c r="H79" t="s">
        <v>359</v>
      </c>
      <c r="I79">
        <v>4281.0540000000001</v>
      </c>
      <c r="L79">
        <f t="shared" si="0"/>
        <v>3</v>
      </c>
      <c r="M79" t="s">
        <v>359</v>
      </c>
      <c r="N79">
        <v>5824.1959999999999</v>
      </c>
    </row>
    <row r="80" spans="1:14" x14ac:dyDescent="0.2">
      <c r="B80">
        <v>7</v>
      </c>
      <c r="C80" t="s">
        <v>359</v>
      </c>
      <c r="D80">
        <v>57700.642999999996</v>
      </c>
      <c r="G80">
        <v>7</v>
      </c>
      <c r="H80" t="s">
        <v>359</v>
      </c>
      <c r="I80">
        <v>7674.0240000000003</v>
      </c>
      <c r="L80">
        <f t="shared" si="0"/>
        <v>7</v>
      </c>
      <c r="M80" t="s">
        <v>359</v>
      </c>
      <c r="N80">
        <v>12028.296</v>
      </c>
    </row>
    <row r="88" spans="1:14" ht="27" x14ac:dyDescent="0.35">
      <c r="A88" s="104" t="s">
        <v>299</v>
      </c>
    </row>
    <row r="89" spans="1:14" x14ac:dyDescent="0.2">
      <c r="D89" t="s">
        <v>312</v>
      </c>
      <c r="G89">
        <f t="shared" ref="G89:G95" si="1">B89</f>
        <v>0</v>
      </c>
      <c r="I89" t="s">
        <v>332</v>
      </c>
      <c r="L89">
        <f t="shared" ref="L89:L95" si="2">G89</f>
        <v>0</v>
      </c>
      <c r="N89" t="s">
        <v>332</v>
      </c>
    </row>
    <row r="90" spans="1:14" x14ac:dyDescent="0.2">
      <c r="B90">
        <v>28</v>
      </c>
      <c r="C90" t="s">
        <v>4</v>
      </c>
      <c r="D90">
        <v>47865.572</v>
      </c>
      <c r="G90">
        <f t="shared" si="1"/>
        <v>28</v>
      </c>
      <c r="H90" t="s">
        <v>4</v>
      </c>
      <c r="I90">
        <v>9368.66</v>
      </c>
      <c r="L90">
        <f t="shared" si="2"/>
        <v>28</v>
      </c>
      <c r="M90" t="str">
        <f t="shared" ref="M90:M95" si="3">H90</f>
        <v>WT</v>
      </c>
      <c r="N90">
        <v>12381.267</v>
      </c>
    </row>
    <row r="91" spans="1:14" x14ac:dyDescent="0.2">
      <c r="B91">
        <v>29</v>
      </c>
      <c r="C91" t="s">
        <v>4</v>
      </c>
      <c r="D91">
        <v>74092.006999999998</v>
      </c>
      <c r="G91">
        <f t="shared" si="1"/>
        <v>29</v>
      </c>
      <c r="H91" t="s">
        <v>4</v>
      </c>
      <c r="I91">
        <v>13933.296</v>
      </c>
      <c r="L91">
        <f t="shared" si="2"/>
        <v>29</v>
      </c>
      <c r="M91" t="str">
        <f t="shared" si="3"/>
        <v>WT</v>
      </c>
      <c r="N91">
        <v>10050.368</v>
      </c>
    </row>
    <row r="92" spans="1:14" x14ac:dyDescent="0.2">
      <c r="B92">
        <v>30</v>
      </c>
      <c r="C92" t="s">
        <v>4</v>
      </c>
      <c r="D92">
        <v>66256.229000000007</v>
      </c>
      <c r="G92">
        <f t="shared" si="1"/>
        <v>30</v>
      </c>
      <c r="H92" t="s">
        <v>4</v>
      </c>
      <c r="I92">
        <v>12669.125</v>
      </c>
      <c r="L92">
        <f t="shared" si="2"/>
        <v>30</v>
      </c>
      <c r="M92" t="str">
        <f t="shared" si="3"/>
        <v>WT</v>
      </c>
      <c r="N92">
        <v>11632.296</v>
      </c>
    </row>
    <row r="93" spans="1:14" x14ac:dyDescent="0.2">
      <c r="B93">
        <v>2</v>
      </c>
      <c r="C93" t="s">
        <v>359</v>
      </c>
      <c r="D93">
        <v>64546.35</v>
      </c>
      <c r="G93">
        <f t="shared" si="1"/>
        <v>2</v>
      </c>
      <c r="H93" t="s">
        <v>359</v>
      </c>
      <c r="I93">
        <v>9591.4889999999996</v>
      </c>
      <c r="L93">
        <f t="shared" si="2"/>
        <v>2</v>
      </c>
      <c r="M93" t="str">
        <f t="shared" si="3"/>
        <v xml:space="preserve">ΔIg58/59 </v>
      </c>
      <c r="N93">
        <v>6420.1750000000002</v>
      </c>
    </row>
    <row r="94" spans="1:14" x14ac:dyDescent="0.2">
      <c r="B94">
        <v>3</v>
      </c>
      <c r="C94" t="s">
        <v>359</v>
      </c>
      <c r="D94">
        <v>68203.543000000005</v>
      </c>
      <c r="G94">
        <f t="shared" si="1"/>
        <v>3</v>
      </c>
      <c r="H94" t="s">
        <v>359</v>
      </c>
      <c r="I94">
        <v>7690.9830000000002</v>
      </c>
      <c r="L94">
        <f t="shared" si="2"/>
        <v>3</v>
      </c>
      <c r="M94" t="str">
        <f t="shared" si="3"/>
        <v xml:space="preserve">ΔIg58/59 </v>
      </c>
      <c r="N94">
        <v>6734.6310000000003</v>
      </c>
    </row>
    <row r="95" spans="1:14" x14ac:dyDescent="0.2">
      <c r="B95">
        <v>7</v>
      </c>
      <c r="C95" t="s">
        <v>359</v>
      </c>
      <c r="D95">
        <v>68095.127999999997</v>
      </c>
      <c r="G95">
        <f t="shared" si="1"/>
        <v>7</v>
      </c>
      <c r="H95" t="s">
        <v>359</v>
      </c>
      <c r="I95">
        <v>9157.0750000000007</v>
      </c>
      <c r="L95">
        <f t="shared" si="2"/>
        <v>7</v>
      </c>
      <c r="M95" t="str">
        <f t="shared" si="3"/>
        <v xml:space="preserve">ΔIg58/59 </v>
      </c>
      <c r="N95">
        <v>8208.0750000000007</v>
      </c>
    </row>
    <row r="101" spans="1:14" ht="27" x14ac:dyDescent="0.35">
      <c r="A101" s="104" t="s">
        <v>331</v>
      </c>
    </row>
    <row r="102" spans="1:14" x14ac:dyDescent="0.2">
      <c r="D102" t="s">
        <v>312</v>
      </c>
      <c r="G102">
        <f t="shared" ref="G102:G108" si="4">B102</f>
        <v>0</v>
      </c>
      <c r="I102" t="s">
        <v>332</v>
      </c>
      <c r="L102">
        <f t="shared" ref="L102:L108" si="5">G102</f>
        <v>0</v>
      </c>
      <c r="N102" t="s">
        <v>333</v>
      </c>
    </row>
    <row r="103" spans="1:14" x14ac:dyDescent="0.2">
      <c r="B103">
        <v>28</v>
      </c>
      <c r="C103" t="s">
        <v>4</v>
      </c>
      <c r="G103">
        <f t="shared" si="4"/>
        <v>28</v>
      </c>
      <c r="H103" t="str">
        <f t="shared" ref="H103:H108" si="6">C103</f>
        <v>WT</v>
      </c>
      <c r="L103">
        <f t="shared" si="5"/>
        <v>28</v>
      </c>
      <c r="M103" t="str">
        <f t="shared" ref="M103:M108" si="7">H103</f>
        <v>WT</v>
      </c>
    </row>
    <row r="104" spans="1:14" x14ac:dyDescent="0.2">
      <c r="B104">
        <v>29</v>
      </c>
      <c r="C104" t="s">
        <v>4</v>
      </c>
      <c r="D104">
        <v>62128.764999999999</v>
      </c>
      <c r="G104">
        <f t="shared" si="4"/>
        <v>29</v>
      </c>
      <c r="H104" t="str">
        <f t="shared" si="6"/>
        <v>WT</v>
      </c>
      <c r="I104">
        <v>6277.2960000000003</v>
      </c>
      <c r="L104">
        <f t="shared" si="5"/>
        <v>29</v>
      </c>
      <c r="M104" t="str">
        <f t="shared" si="7"/>
        <v>WT</v>
      </c>
      <c r="N104">
        <v>3279.4679999999998</v>
      </c>
    </row>
    <row r="105" spans="1:14" x14ac:dyDescent="0.2">
      <c r="B105">
        <v>30</v>
      </c>
      <c r="C105" t="s">
        <v>4</v>
      </c>
      <c r="D105">
        <v>57669.593000000001</v>
      </c>
      <c r="G105">
        <f t="shared" si="4"/>
        <v>30</v>
      </c>
      <c r="H105" t="str">
        <f t="shared" si="6"/>
        <v>WT</v>
      </c>
      <c r="I105">
        <v>5710.0540000000001</v>
      </c>
      <c r="L105">
        <f t="shared" si="5"/>
        <v>30</v>
      </c>
      <c r="M105" t="str">
        <f t="shared" si="7"/>
        <v>WT</v>
      </c>
      <c r="N105">
        <v>8808.4390000000003</v>
      </c>
    </row>
    <row r="106" spans="1:14" x14ac:dyDescent="0.2">
      <c r="B106">
        <v>2</v>
      </c>
      <c r="C106" t="s">
        <v>359</v>
      </c>
      <c r="D106">
        <v>53280.815000000002</v>
      </c>
      <c r="G106">
        <f t="shared" si="4"/>
        <v>2</v>
      </c>
      <c r="H106" t="str">
        <f t="shared" si="6"/>
        <v xml:space="preserve">ΔIg58/59 </v>
      </c>
      <c r="I106">
        <v>2906.64</v>
      </c>
      <c r="L106">
        <f t="shared" si="5"/>
        <v>2</v>
      </c>
      <c r="M106" t="str">
        <f t="shared" si="7"/>
        <v xml:space="preserve">ΔIg58/59 </v>
      </c>
      <c r="N106">
        <v>4622.9449999999997</v>
      </c>
    </row>
    <row r="107" spans="1:14" x14ac:dyDescent="0.2">
      <c r="B107">
        <v>3</v>
      </c>
      <c r="C107" t="s">
        <v>359</v>
      </c>
      <c r="D107">
        <v>53480.421000000002</v>
      </c>
      <c r="G107">
        <f t="shared" si="4"/>
        <v>3</v>
      </c>
      <c r="H107" t="str">
        <f t="shared" si="6"/>
        <v xml:space="preserve">ΔIg58/59 </v>
      </c>
      <c r="I107">
        <v>1578.912</v>
      </c>
      <c r="L107">
        <f t="shared" si="5"/>
        <v>3</v>
      </c>
      <c r="M107" t="str">
        <f t="shared" si="7"/>
        <v xml:space="preserve">ΔIg58/59 </v>
      </c>
      <c r="N107">
        <v>886.66899999999998</v>
      </c>
    </row>
    <row r="108" spans="1:14" x14ac:dyDescent="0.2">
      <c r="B108">
        <v>7</v>
      </c>
      <c r="C108" t="s">
        <v>359</v>
      </c>
      <c r="G108">
        <f t="shared" si="4"/>
        <v>7</v>
      </c>
      <c r="H108" t="str">
        <f t="shared" si="6"/>
        <v xml:space="preserve">ΔIg58/59 </v>
      </c>
      <c r="L108">
        <f t="shared" si="5"/>
        <v>7</v>
      </c>
      <c r="M108" t="str">
        <f t="shared" si="7"/>
        <v xml:space="preserve">ΔIg58/59 </v>
      </c>
    </row>
    <row r="116" spans="1:14" ht="27" x14ac:dyDescent="0.35">
      <c r="A116" s="104" t="s">
        <v>330</v>
      </c>
    </row>
    <row r="117" spans="1:14" x14ac:dyDescent="0.2">
      <c r="D117" t="s">
        <v>312</v>
      </c>
      <c r="I117" t="s">
        <v>332</v>
      </c>
      <c r="N117" t="s">
        <v>332</v>
      </c>
    </row>
    <row r="118" spans="1:14" x14ac:dyDescent="0.2">
      <c r="B118">
        <v>28</v>
      </c>
      <c r="C118" t="s">
        <v>4</v>
      </c>
      <c r="D118">
        <v>41851.764999999999</v>
      </c>
      <c r="G118">
        <f t="shared" ref="G118:H123" si="8">B118</f>
        <v>28</v>
      </c>
      <c r="H118" t="str">
        <f t="shared" si="8"/>
        <v>WT</v>
      </c>
      <c r="I118">
        <v>2888.66</v>
      </c>
      <c r="L118">
        <f t="shared" ref="L118:M123" si="9">G118</f>
        <v>28</v>
      </c>
      <c r="M118" t="str">
        <f t="shared" si="9"/>
        <v>WT</v>
      </c>
      <c r="N118">
        <v>4092.0949999999998</v>
      </c>
    </row>
    <row r="119" spans="1:14" x14ac:dyDescent="0.2">
      <c r="B119">
        <v>29</v>
      </c>
      <c r="C119" t="s">
        <v>4</v>
      </c>
      <c r="D119">
        <v>46203.593000000001</v>
      </c>
      <c r="G119">
        <f t="shared" si="8"/>
        <v>29</v>
      </c>
      <c r="H119" t="str">
        <f t="shared" si="8"/>
        <v>WT</v>
      </c>
      <c r="I119">
        <v>3104.5889999999999</v>
      </c>
      <c r="L119">
        <f t="shared" si="9"/>
        <v>29</v>
      </c>
      <c r="M119" t="str">
        <f t="shared" si="9"/>
        <v>WT</v>
      </c>
      <c r="N119">
        <v>3367.8530000000001</v>
      </c>
    </row>
    <row r="120" spans="1:14" x14ac:dyDescent="0.2">
      <c r="B120">
        <v>30</v>
      </c>
      <c r="C120" t="s">
        <v>4</v>
      </c>
      <c r="D120">
        <v>44100.714</v>
      </c>
      <c r="G120">
        <f t="shared" si="8"/>
        <v>30</v>
      </c>
      <c r="H120" t="str">
        <f t="shared" si="8"/>
        <v>WT</v>
      </c>
      <c r="I120">
        <v>2947.489</v>
      </c>
      <c r="L120">
        <f t="shared" si="9"/>
        <v>30</v>
      </c>
      <c r="M120" t="str">
        <f t="shared" si="9"/>
        <v>WT</v>
      </c>
      <c r="N120">
        <v>4351.317</v>
      </c>
    </row>
    <row r="121" spans="1:14" x14ac:dyDescent="0.2">
      <c r="B121">
        <v>2</v>
      </c>
      <c r="C121" t="s">
        <v>359</v>
      </c>
      <c r="D121">
        <v>33944.985999999997</v>
      </c>
      <c r="G121">
        <f t="shared" si="8"/>
        <v>2</v>
      </c>
      <c r="H121" t="str">
        <f t="shared" si="8"/>
        <v xml:space="preserve">ΔIg58/59 </v>
      </c>
      <c r="I121">
        <v>1651.66</v>
      </c>
      <c r="L121">
        <f t="shared" si="9"/>
        <v>2</v>
      </c>
      <c r="M121" t="str">
        <f t="shared" si="9"/>
        <v xml:space="preserve">ΔIg58/59 </v>
      </c>
      <c r="N121">
        <v>2509.5219999999999</v>
      </c>
    </row>
    <row r="122" spans="1:14" x14ac:dyDescent="0.2">
      <c r="B122">
        <v>3</v>
      </c>
      <c r="C122" t="s">
        <v>359</v>
      </c>
      <c r="D122">
        <v>39310.714</v>
      </c>
      <c r="G122">
        <f t="shared" si="8"/>
        <v>3</v>
      </c>
      <c r="H122" t="str">
        <f t="shared" si="8"/>
        <v xml:space="preserve">ΔIg58/59 </v>
      </c>
      <c r="I122">
        <v>1604.489</v>
      </c>
      <c r="L122">
        <f t="shared" si="9"/>
        <v>3</v>
      </c>
      <c r="M122" t="str">
        <f t="shared" si="9"/>
        <v xml:space="preserve">ΔIg58/59 </v>
      </c>
      <c r="N122">
        <v>1310.539</v>
      </c>
    </row>
    <row r="123" spans="1:14" x14ac:dyDescent="0.2">
      <c r="B123">
        <v>7</v>
      </c>
      <c r="C123" t="s">
        <v>359</v>
      </c>
      <c r="D123">
        <v>42501.735000000001</v>
      </c>
      <c r="G123">
        <f t="shared" si="8"/>
        <v>7</v>
      </c>
      <c r="H123" t="str">
        <f t="shared" si="8"/>
        <v xml:space="preserve">ΔIg58/59 </v>
      </c>
      <c r="I123">
        <v>2337.3679999999999</v>
      </c>
      <c r="L123">
        <f t="shared" si="9"/>
        <v>7</v>
      </c>
      <c r="M123" t="str">
        <f t="shared" si="9"/>
        <v xml:space="preserve">ΔIg58/59 </v>
      </c>
      <c r="N123">
        <v>2859.4389999999999</v>
      </c>
    </row>
    <row r="129" spans="1:14" ht="27" x14ac:dyDescent="0.35">
      <c r="A129" s="104" t="s">
        <v>329</v>
      </c>
    </row>
    <row r="130" spans="1:14" x14ac:dyDescent="0.2">
      <c r="D130" t="s">
        <v>312</v>
      </c>
      <c r="I130" t="s">
        <v>332</v>
      </c>
      <c r="N130" t="s">
        <v>332</v>
      </c>
    </row>
    <row r="132" spans="1:14" x14ac:dyDescent="0.2">
      <c r="B132">
        <v>29</v>
      </c>
      <c r="C132" t="s">
        <v>4</v>
      </c>
      <c r="D132">
        <v>45358.158000000003</v>
      </c>
      <c r="G132">
        <v>29</v>
      </c>
      <c r="H132" t="str">
        <f t="shared" ref="H132:H136" si="10">C132</f>
        <v>WT</v>
      </c>
      <c r="I132">
        <v>2375.8820000000001</v>
      </c>
      <c r="L132">
        <v>29</v>
      </c>
      <c r="M132" t="str">
        <f t="shared" ref="M132:M136" si="11">H132</f>
        <v>WT</v>
      </c>
      <c r="N132">
        <v>5914.1959999999999</v>
      </c>
    </row>
    <row r="133" spans="1:14" x14ac:dyDescent="0.2">
      <c r="B133">
        <v>30</v>
      </c>
      <c r="C133" t="s">
        <v>4</v>
      </c>
      <c r="D133">
        <v>47551.692999999999</v>
      </c>
      <c r="G133">
        <f>B133</f>
        <v>30</v>
      </c>
      <c r="H133" t="str">
        <f t="shared" si="10"/>
        <v>WT</v>
      </c>
      <c r="I133">
        <v>2996.8319999999999</v>
      </c>
      <c r="L133">
        <f>G133</f>
        <v>30</v>
      </c>
      <c r="M133" t="str">
        <f t="shared" si="11"/>
        <v>WT</v>
      </c>
      <c r="N133">
        <v>6847.1459999999997</v>
      </c>
    </row>
    <row r="134" spans="1:14" x14ac:dyDescent="0.2">
      <c r="B134">
        <v>2</v>
      </c>
      <c r="C134" t="s">
        <v>359</v>
      </c>
      <c r="D134">
        <v>45126.743999999999</v>
      </c>
      <c r="G134">
        <f>B134</f>
        <v>2</v>
      </c>
      <c r="H134" t="str">
        <f t="shared" si="10"/>
        <v xml:space="preserve">ΔIg58/59 </v>
      </c>
      <c r="I134">
        <v>3002.489</v>
      </c>
      <c r="L134">
        <f>G134</f>
        <v>2</v>
      </c>
      <c r="M134" t="str">
        <f t="shared" si="11"/>
        <v xml:space="preserve">ΔIg58/59 </v>
      </c>
      <c r="N134">
        <v>4730.9030000000002</v>
      </c>
    </row>
    <row r="135" spans="1:14" x14ac:dyDescent="0.2">
      <c r="B135">
        <v>3</v>
      </c>
      <c r="C135" t="s">
        <v>359</v>
      </c>
      <c r="D135">
        <v>46132.593000000001</v>
      </c>
      <c r="G135">
        <f>B135</f>
        <v>3</v>
      </c>
      <c r="H135" t="str">
        <f t="shared" si="10"/>
        <v xml:space="preserve">ΔIg58/59 </v>
      </c>
      <c r="I135">
        <v>1350.4970000000001</v>
      </c>
      <c r="L135">
        <f>G135</f>
        <v>3</v>
      </c>
      <c r="M135" t="str">
        <f t="shared" si="11"/>
        <v xml:space="preserve">ΔIg58/59 </v>
      </c>
      <c r="N135">
        <v>1571.2760000000001</v>
      </c>
    </row>
    <row r="136" spans="1:14" x14ac:dyDescent="0.2">
      <c r="B136">
        <v>7</v>
      </c>
      <c r="C136" t="s">
        <v>359</v>
      </c>
      <c r="D136">
        <v>50833.593000000001</v>
      </c>
      <c r="G136">
        <f>B136</f>
        <v>7</v>
      </c>
      <c r="H136" t="str">
        <f t="shared" si="10"/>
        <v xml:space="preserve">ΔIg58/59 </v>
      </c>
      <c r="I136">
        <v>2257.569</v>
      </c>
      <c r="L136">
        <f>G136</f>
        <v>7</v>
      </c>
      <c r="M136" t="str">
        <f t="shared" si="11"/>
        <v xml:space="preserve">ΔIg58/59 </v>
      </c>
      <c r="N136">
        <v>2997.3470000000002</v>
      </c>
    </row>
    <row r="145" spans="1:29" ht="17" thickBot="1" x14ac:dyDescent="0.25">
      <c r="A145" s="113"/>
      <c r="C145" t="s">
        <v>268</v>
      </c>
      <c r="D145" t="s">
        <v>267</v>
      </c>
      <c r="E145" t="s">
        <v>266</v>
      </c>
      <c r="F145" t="s">
        <v>265</v>
      </c>
      <c r="G145" t="s">
        <v>302</v>
      </c>
      <c r="H145" t="s">
        <v>301</v>
      </c>
      <c r="I145" t="s">
        <v>300</v>
      </c>
      <c r="J145" t="s">
        <v>299</v>
      </c>
      <c r="K145" t="s">
        <v>331</v>
      </c>
      <c r="L145" t="s">
        <v>330</v>
      </c>
      <c r="M145" t="s">
        <v>329</v>
      </c>
      <c r="R145" t="s">
        <v>268</v>
      </c>
      <c r="S145" t="s">
        <v>267</v>
      </c>
      <c r="T145" t="s">
        <v>266</v>
      </c>
      <c r="U145" t="s">
        <v>265</v>
      </c>
      <c r="V145" t="s">
        <v>302</v>
      </c>
      <c r="W145" t="s">
        <v>301</v>
      </c>
      <c r="X145" t="s">
        <v>300</v>
      </c>
      <c r="Y145" t="s">
        <v>299</v>
      </c>
      <c r="Z145" t="s">
        <v>331</v>
      </c>
      <c r="AA145" t="s">
        <v>330</v>
      </c>
      <c r="AB145" t="s">
        <v>329</v>
      </c>
    </row>
    <row r="146" spans="1:29" x14ac:dyDescent="0.2">
      <c r="A146" s="113"/>
      <c r="C146" t="s">
        <v>328</v>
      </c>
      <c r="D146" t="s">
        <v>328</v>
      </c>
      <c r="E146" t="s">
        <v>328</v>
      </c>
      <c r="F146" t="s">
        <v>328</v>
      </c>
      <c r="G146" t="s">
        <v>328</v>
      </c>
      <c r="H146" t="s">
        <v>328</v>
      </c>
      <c r="I146" t="s">
        <v>328</v>
      </c>
      <c r="J146" t="s">
        <v>328</v>
      </c>
      <c r="K146" t="s">
        <v>328</v>
      </c>
      <c r="L146" t="s">
        <v>328</v>
      </c>
      <c r="M146" t="s">
        <v>328</v>
      </c>
      <c r="N146" s="100" t="s">
        <v>328</v>
      </c>
      <c r="O146" s="101" t="s">
        <v>303</v>
      </c>
      <c r="R146" t="s">
        <v>311</v>
      </c>
      <c r="S146" t="s">
        <v>311</v>
      </c>
      <c r="T146" t="s">
        <v>311</v>
      </c>
      <c r="U146" t="s">
        <v>311</v>
      </c>
      <c r="V146" t="s">
        <v>311</v>
      </c>
      <c r="W146" t="s">
        <v>311</v>
      </c>
      <c r="X146" t="s">
        <v>311</v>
      </c>
      <c r="Y146" t="s">
        <v>311</v>
      </c>
      <c r="Z146" t="s">
        <v>311</v>
      </c>
      <c r="AA146" t="s">
        <v>311</v>
      </c>
      <c r="AB146" t="s">
        <v>311</v>
      </c>
      <c r="AC146" s="100" t="s">
        <v>311</v>
      </c>
    </row>
    <row r="147" spans="1:29" x14ac:dyDescent="0.2">
      <c r="A147" s="113" t="s">
        <v>297</v>
      </c>
      <c r="N147" s="98" t="s">
        <v>291</v>
      </c>
      <c r="P147" s="113" t="s">
        <v>297</v>
      </c>
      <c r="AC147" s="98" t="s">
        <v>291</v>
      </c>
    </row>
    <row r="148" spans="1:29" x14ac:dyDescent="0.2">
      <c r="A148" s="113">
        <v>4927</v>
      </c>
      <c r="B148" t="s">
        <v>4</v>
      </c>
      <c r="C148">
        <v>0.80257500066084075</v>
      </c>
      <c r="E148">
        <v>0.88648432972133329</v>
      </c>
      <c r="G148">
        <v>0.80555595002428348</v>
      </c>
      <c r="N148" s="98">
        <v>0.83153842680215251</v>
      </c>
      <c r="O148">
        <f t="shared" ref="O148:O159" si="12">COUNTA(C148:M148)</f>
        <v>3</v>
      </c>
      <c r="P148">
        <v>4927</v>
      </c>
      <c r="Q148" t="s">
        <v>4</v>
      </c>
      <c r="R148">
        <v>4.337803580245924E-2</v>
      </c>
      <c r="T148">
        <v>2.5057425383753364E-2</v>
      </c>
      <c r="V148">
        <v>8.9099314287120854E-2</v>
      </c>
      <c r="AC148" s="98">
        <v>5.2511591824444481E-2</v>
      </c>
    </row>
    <row r="149" spans="1:29" x14ac:dyDescent="0.2">
      <c r="A149" s="113">
        <v>4941</v>
      </c>
      <c r="B149" s="57" t="s">
        <v>5</v>
      </c>
      <c r="C149">
        <v>0.87601762271680939</v>
      </c>
      <c r="E149">
        <v>0.93024034400276789</v>
      </c>
      <c r="G149">
        <v>0.89489870450586284</v>
      </c>
      <c r="N149" s="98">
        <v>0.90038555707514678</v>
      </c>
      <c r="O149">
        <f t="shared" si="12"/>
        <v>3</v>
      </c>
      <c r="P149">
        <v>4941</v>
      </c>
      <c r="Q149" s="57" t="s">
        <v>5</v>
      </c>
      <c r="R149">
        <v>3.5349038554290085E-2</v>
      </c>
      <c r="T149">
        <v>2.8412798373502822E-2</v>
      </c>
      <c r="V149">
        <v>5.0233937172710338E-2</v>
      </c>
      <c r="AC149" s="98">
        <v>3.7998591366834415E-2</v>
      </c>
    </row>
    <row r="150" spans="1:29" x14ac:dyDescent="0.2">
      <c r="A150" s="113">
        <v>4925</v>
      </c>
      <c r="B150" t="s">
        <v>4</v>
      </c>
      <c r="C150">
        <v>0.85732662893728795</v>
      </c>
      <c r="D150">
        <v>0.85132275596798801</v>
      </c>
      <c r="F150">
        <v>0.76627580816579877</v>
      </c>
      <c r="H150">
        <v>0.92003955324828623</v>
      </c>
      <c r="N150" s="98">
        <v>0.84874118657984021</v>
      </c>
      <c r="O150">
        <f t="shared" si="12"/>
        <v>4</v>
      </c>
      <c r="P150">
        <v>4925</v>
      </c>
      <c r="Q150" t="s">
        <v>4</v>
      </c>
      <c r="R150">
        <v>3.2842455464470392E-2</v>
      </c>
      <c r="S150">
        <v>4.6966668738494997E-2</v>
      </c>
      <c r="U150">
        <v>0.10463734209381738</v>
      </c>
      <c r="W150">
        <v>4.3255793806882437E-2</v>
      </c>
      <c r="AC150" s="98">
        <v>5.6925565025916301E-2</v>
      </c>
    </row>
    <row r="151" spans="1:29" x14ac:dyDescent="0.2">
      <c r="A151" s="113">
        <v>4908</v>
      </c>
      <c r="B151" s="57" t="s">
        <v>5</v>
      </c>
      <c r="C151">
        <v>0.89272579054143775</v>
      </c>
      <c r="D151">
        <v>0.88428215478196348</v>
      </c>
      <c r="F151">
        <v>0.83994293223129002</v>
      </c>
      <c r="H151">
        <v>0.96970952410356093</v>
      </c>
      <c r="N151" s="98">
        <v>0.89666510041456304</v>
      </c>
      <c r="O151">
        <f t="shared" si="12"/>
        <v>4</v>
      </c>
      <c r="P151">
        <v>4908</v>
      </c>
      <c r="Q151" s="57" t="s">
        <v>5</v>
      </c>
      <c r="R151">
        <v>4.9642037109796019E-2</v>
      </c>
      <c r="S151">
        <v>4.9014159620349038E-2</v>
      </c>
      <c r="U151">
        <v>8.6329820553898234E-2</v>
      </c>
      <c r="W151">
        <v>1.4541558105715745E-2</v>
      </c>
      <c r="AC151" s="98">
        <v>4.9881893847439761E-2</v>
      </c>
    </row>
    <row r="152" spans="1:29" x14ac:dyDescent="0.2">
      <c r="A152">
        <v>4926</v>
      </c>
      <c r="B152" t="s">
        <v>4</v>
      </c>
      <c r="D152">
        <v>0.72794666737112568</v>
      </c>
      <c r="E152">
        <v>0.84078769620073102</v>
      </c>
      <c r="F152">
        <v>0.68685652494866412</v>
      </c>
      <c r="G152">
        <v>0.73523332871128444</v>
      </c>
      <c r="N152" s="98">
        <v>0.74770605430795134</v>
      </c>
      <c r="O152">
        <f t="shared" si="12"/>
        <v>4</v>
      </c>
      <c r="P152">
        <v>4926</v>
      </c>
      <c r="Q152" t="s">
        <v>4</v>
      </c>
      <c r="S152">
        <v>7.7618081531390173E-2</v>
      </c>
      <c r="T152">
        <v>3.0639782120105968E-2</v>
      </c>
      <c r="U152">
        <v>0.1479457419475447</v>
      </c>
      <c r="V152">
        <v>8.8180058799997282E-2</v>
      </c>
      <c r="AC152" s="98">
        <v>8.6095916099759542E-2</v>
      </c>
    </row>
    <row r="153" spans="1:29" x14ac:dyDescent="0.2">
      <c r="A153">
        <v>4910</v>
      </c>
      <c r="B153" s="57" t="s">
        <v>5</v>
      </c>
      <c r="D153">
        <v>0.83253990582604009</v>
      </c>
      <c r="E153">
        <v>0.92243414762438924</v>
      </c>
      <c r="F153">
        <v>0.76918279718666482</v>
      </c>
      <c r="G153">
        <v>0.87981051943100819</v>
      </c>
      <c r="N153" s="98">
        <v>0.85099184251702553</v>
      </c>
      <c r="O153">
        <f t="shared" si="12"/>
        <v>4</v>
      </c>
      <c r="P153">
        <v>4910</v>
      </c>
      <c r="Q153" s="57" t="s">
        <v>5</v>
      </c>
      <c r="S153">
        <v>5.8416002583175537E-2</v>
      </c>
      <c r="T153">
        <v>2.3699087107267942E-2</v>
      </c>
      <c r="U153">
        <v>0.13573658576218445</v>
      </c>
      <c r="V153">
        <v>5.7643787149305861E-2</v>
      </c>
      <c r="AC153" s="98">
        <v>6.8873865650483451E-2</v>
      </c>
    </row>
    <row r="154" spans="1:29" x14ac:dyDescent="0.2">
      <c r="A154">
        <v>3128</v>
      </c>
      <c r="B154" t="s">
        <v>4</v>
      </c>
      <c r="I154">
        <v>0.74345356327074519</v>
      </c>
      <c r="J154">
        <v>0.68757062274307612</v>
      </c>
      <c r="L154">
        <v>0.85704700474192186</v>
      </c>
      <c r="N154" s="98">
        <v>0.76269039691858109</v>
      </c>
      <c r="O154">
        <f t="shared" si="12"/>
        <v>3</v>
      </c>
      <c r="P154">
        <v>3128</v>
      </c>
      <c r="Q154" t="s">
        <v>4</v>
      </c>
      <c r="X154">
        <v>6.4917337134574968E-2</v>
      </c>
      <c r="Y154">
        <v>0.13457721534108372</v>
      </c>
      <c r="AA154">
        <v>5.9154432333207455E-2</v>
      </c>
      <c r="AC154" s="98">
        <v>8.6216328269622042E-2</v>
      </c>
    </row>
    <row r="155" spans="1:29" x14ac:dyDescent="0.2">
      <c r="A155">
        <v>3129</v>
      </c>
      <c r="B155" t="s">
        <v>4</v>
      </c>
      <c r="I155">
        <v>0.76948621713225307</v>
      </c>
      <c r="J155">
        <v>0.75545755888838118</v>
      </c>
      <c r="K155">
        <v>0.8666848925673688</v>
      </c>
      <c r="L155">
        <v>0.87712738819465053</v>
      </c>
      <c r="M155">
        <v>0.84547342805455894</v>
      </c>
      <c r="N155" s="98">
        <v>0.81718901419566337</v>
      </c>
      <c r="O155">
        <f t="shared" si="12"/>
        <v>5</v>
      </c>
      <c r="P155">
        <v>3129</v>
      </c>
      <c r="Q155" t="s">
        <v>4</v>
      </c>
      <c r="X155">
        <v>0.11927795360601365</v>
      </c>
      <c r="Y155">
        <v>0.14206679248720103</v>
      </c>
      <c r="Z155">
        <v>8.756712948299511E-2</v>
      </c>
      <c r="AA155">
        <v>5.893740863373638E-2</v>
      </c>
      <c r="AB155">
        <v>4.4286302349251516E-2</v>
      </c>
      <c r="AC155" s="98">
        <v>0.10196232105248654</v>
      </c>
    </row>
    <row r="156" spans="1:29" x14ac:dyDescent="0.2">
      <c r="A156">
        <v>3130</v>
      </c>
      <c r="B156" t="s">
        <v>4</v>
      </c>
      <c r="I156">
        <v>0.69127982968545687</v>
      </c>
      <c r="J156">
        <v>0.73164695638634614</v>
      </c>
      <c r="K156">
        <v>0.79887965169210895</v>
      </c>
      <c r="L156">
        <v>0.85799855718496976</v>
      </c>
      <c r="M156">
        <v>0.82848919041298419</v>
      </c>
      <c r="N156" s="98">
        <v>0.76995124873722043</v>
      </c>
      <c r="O156">
        <f t="shared" si="12"/>
        <v>5</v>
      </c>
      <c r="P156">
        <v>3130</v>
      </c>
      <c r="Q156" t="s">
        <v>4</v>
      </c>
      <c r="R156" s="56"/>
      <c r="S156" s="56"/>
      <c r="T156" s="56"/>
      <c r="U156" s="56"/>
      <c r="V156" s="56"/>
      <c r="X156" s="56">
        <v>0.10732619308885662</v>
      </c>
      <c r="Y156" s="56">
        <v>0.13990121210079987</v>
      </c>
      <c r="Z156" s="56">
        <v>7.909967304022994E-2</v>
      </c>
      <c r="AA156" s="56">
        <v>5.7344679483388165E-2</v>
      </c>
      <c r="AB156" s="56">
        <v>5.2213554572783018E-2</v>
      </c>
      <c r="AC156" s="98">
        <v>9.5917939428318638E-2</v>
      </c>
    </row>
    <row r="157" spans="1:29" x14ac:dyDescent="0.2">
      <c r="A157">
        <v>3102</v>
      </c>
      <c r="B157" s="57" t="s">
        <v>5</v>
      </c>
      <c r="I157">
        <v>0.80233384514272121</v>
      </c>
      <c r="J157">
        <v>0.80124058172536383</v>
      </c>
      <c r="K157">
        <v>0.87617932130030396</v>
      </c>
      <c r="L157">
        <v>0.89080030298507051</v>
      </c>
      <c r="M157">
        <v>0.85370086826867031</v>
      </c>
      <c r="N157" s="98">
        <v>0.84263851278836488</v>
      </c>
      <c r="O157">
        <f t="shared" si="12"/>
        <v>5</v>
      </c>
      <c r="P157">
        <v>3102</v>
      </c>
      <c r="Q157" s="57" t="s">
        <v>5</v>
      </c>
      <c r="X157">
        <v>4.5922764026932607E-2</v>
      </c>
      <c r="Y157">
        <v>0.11906312635760857</v>
      </c>
      <c r="Z157">
        <v>4.7798402904766286E-2</v>
      </c>
      <c r="AA157">
        <v>4.3343639276455195E-2</v>
      </c>
      <c r="AB157">
        <v>5.6800629495164373E-2</v>
      </c>
      <c r="AC157" s="98">
        <v>6.4031983141440665E-2</v>
      </c>
    </row>
    <row r="158" spans="1:29" x14ac:dyDescent="0.2">
      <c r="A158">
        <v>3103</v>
      </c>
      <c r="B158" s="57" t="s">
        <v>5</v>
      </c>
      <c r="I158">
        <v>0.82753793201233916</v>
      </c>
      <c r="J158">
        <v>0.82541738868278658</v>
      </c>
      <c r="K158">
        <v>0.95592927265830363</v>
      </c>
      <c r="M158">
        <v>0.94043806416741782</v>
      </c>
      <c r="N158" s="98">
        <v>0.86962819778447642</v>
      </c>
      <c r="O158">
        <f t="shared" si="12"/>
        <v>4</v>
      </c>
      <c r="P158">
        <v>3103</v>
      </c>
      <c r="Q158" s="57" t="s">
        <v>5</v>
      </c>
      <c r="X158">
        <v>7.3062954999317004E-2</v>
      </c>
      <c r="Y158">
        <v>9.3078318589163378E-2</v>
      </c>
      <c r="Z158">
        <v>2.8222070274118962E-2</v>
      </c>
      <c r="AB158">
        <v>2.7530617763972323E-2</v>
      </c>
      <c r="AC158" s="98">
        <v>6.4787781287533111E-2</v>
      </c>
    </row>
    <row r="159" spans="1:29" ht="17" thickBot="1" x14ac:dyDescent="0.25">
      <c r="A159">
        <v>3107</v>
      </c>
      <c r="B159" s="57" t="s">
        <v>5</v>
      </c>
      <c r="I159">
        <v>0.74545780631162661</v>
      </c>
      <c r="J159">
        <v>0.79680442883651748</v>
      </c>
      <c r="L159">
        <v>0.89104893394854712</v>
      </c>
      <c r="M159">
        <v>0.90631029254138307</v>
      </c>
      <c r="N159" s="97">
        <v>0.81110372303223033</v>
      </c>
      <c r="O159">
        <f t="shared" si="12"/>
        <v>4</v>
      </c>
      <c r="P159">
        <v>3107</v>
      </c>
      <c r="Q159" s="57" t="s">
        <v>5</v>
      </c>
      <c r="X159">
        <v>9.9143801510544263E-2</v>
      </c>
      <c r="Y159">
        <v>0.10715007269225127</v>
      </c>
      <c r="AA159">
        <v>4.9002923401725774E-2</v>
      </c>
      <c r="AB159">
        <v>4.0250116115584385E-2</v>
      </c>
      <c r="AC159" s="97">
        <v>8.5098932534840452E-2</v>
      </c>
    </row>
    <row r="161" spans="1:21" x14ac:dyDescent="0.2">
      <c r="B161" s="57"/>
    </row>
    <row r="162" spans="1:21" x14ac:dyDescent="0.2">
      <c r="B162" s="57"/>
    </row>
    <row r="163" spans="1:21" x14ac:dyDescent="0.2">
      <c r="B163" s="57"/>
    </row>
    <row r="165" spans="1:21" ht="17" thickBot="1" x14ac:dyDescent="0.25"/>
    <row r="166" spans="1:21" ht="17" thickBot="1" x14ac:dyDescent="0.25">
      <c r="C166" t="s">
        <v>268</v>
      </c>
      <c r="D166" t="s">
        <v>267</v>
      </c>
      <c r="E166" t="s">
        <v>266</v>
      </c>
      <c r="F166" t="s">
        <v>265</v>
      </c>
      <c r="G166" t="s">
        <v>302</v>
      </c>
      <c r="H166" t="s">
        <v>301</v>
      </c>
      <c r="I166" t="s">
        <v>300</v>
      </c>
      <c r="J166" t="s">
        <v>299</v>
      </c>
      <c r="K166" t="s">
        <v>331</v>
      </c>
      <c r="L166" t="s">
        <v>330</v>
      </c>
      <c r="M166" t="s">
        <v>329</v>
      </c>
      <c r="R166" s="69" t="s">
        <v>328</v>
      </c>
      <c r="S166" s="68" t="s">
        <v>311</v>
      </c>
      <c r="T166" s="67" t="s">
        <v>310</v>
      </c>
    </row>
    <row r="167" spans="1:21" x14ac:dyDescent="0.2">
      <c r="C167" t="s">
        <v>310</v>
      </c>
      <c r="D167" t="s">
        <v>310</v>
      </c>
      <c r="E167" t="s">
        <v>310</v>
      </c>
      <c r="F167" t="s">
        <v>310</v>
      </c>
      <c r="G167" t="s">
        <v>310</v>
      </c>
      <c r="H167" t="s">
        <v>310</v>
      </c>
      <c r="I167" t="s">
        <v>310</v>
      </c>
      <c r="J167" t="s">
        <v>310</v>
      </c>
      <c r="K167" t="s">
        <v>310</v>
      </c>
      <c r="L167" t="s">
        <v>310</v>
      </c>
      <c r="M167" t="s">
        <v>310</v>
      </c>
      <c r="N167" s="100" t="s">
        <v>310</v>
      </c>
      <c r="O167" t="s">
        <v>303</v>
      </c>
      <c r="R167" s="64" t="s">
        <v>291</v>
      </c>
      <c r="S167" t="s">
        <v>291</v>
      </c>
      <c r="T167" s="63" t="s">
        <v>291</v>
      </c>
    </row>
    <row r="168" spans="1:21" x14ac:dyDescent="0.2">
      <c r="A168" s="113" t="s">
        <v>297</v>
      </c>
      <c r="N168" s="98" t="s">
        <v>291</v>
      </c>
      <c r="Q168" t="s">
        <v>4</v>
      </c>
      <c r="R168" s="64"/>
      <c r="T168" s="63"/>
      <c r="U168" s="101"/>
    </row>
    <row r="169" spans="1:21" x14ac:dyDescent="0.2">
      <c r="A169">
        <v>4927</v>
      </c>
      <c r="B169" t="s">
        <v>4</v>
      </c>
      <c r="C169">
        <v>0.15404696353670003</v>
      </c>
      <c r="E169">
        <v>8.8458244894913329E-2</v>
      </c>
      <c r="G169">
        <v>0.10534473568859565</v>
      </c>
      <c r="N169" s="98">
        <v>0.115949981373403</v>
      </c>
      <c r="O169">
        <f>COUNTA(C169:M169)</f>
        <v>3</v>
      </c>
      <c r="Q169">
        <v>4927</v>
      </c>
      <c r="R169" s="201">
        <v>0.83153842680215251</v>
      </c>
      <c r="S169" s="116">
        <v>5.2511591824444481E-2</v>
      </c>
      <c r="T169" s="167">
        <v>0.115949981373403</v>
      </c>
    </row>
    <row r="170" spans="1:21" x14ac:dyDescent="0.2">
      <c r="A170">
        <v>4941</v>
      </c>
      <c r="B170" s="57" t="s">
        <v>5</v>
      </c>
      <c r="C170">
        <v>8.8633338728900543E-2</v>
      </c>
      <c r="E170">
        <v>4.1346857623729284E-2</v>
      </c>
      <c r="G170">
        <v>5.4867358321426932E-2</v>
      </c>
      <c r="N170" s="98">
        <v>6.1615851558018929E-2</v>
      </c>
      <c r="O170">
        <f t="shared" ref="O170:O180" si="13">COUNTA(C170:M170)</f>
        <v>3</v>
      </c>
      <c r="Q170">
        <v>4925</v>
      </c>
      <c r="R170" s="201">
        <v>0.84874118657984021</v>
      </c>
      <c r="S170" s="116">
        <v>5.6925565025916301E-2</v>
      </c>
      <c r="T170" s="167">
        <v>9.4333248394243494E-2</v>
      </c>
    </row>
    <row r="171" spans="1:21" x14ac:dyDescent="0.2">
      <c r="A171">
        <v>4925</v>
      </c>
      <c r="B171" t="s">
        <v>4</v>
      </c>
      <c r="C171">
        <v>0.10983091559824175</v>
      </c>
      <c r="D171">
        <v>0.10171057529351706</v>
      </c>
      <c r="F171">
        <v>0.12908684974038387</v>
      </c>
      <c r="H171">
        <v>3.6704652944831426E-2</v>
      </c>
      <c r="N171" s="98">
        <v>9.4333248394243521E-2</v>
      </c>
      <c r="O171">
        <f t="shared" si="13"/>
        <v>4</v>
      </c>
      <c r="Q171">
        <v>4926</v>
      </c>
      <c r="R171" s="201">
        <v>0.74770605430795134</v>
      </c>
      <c r="S171" s="116">
        <v>8.6095916099759542E-2</v>
      </c>
      <c r="T171" s="167">
        <v>0.16619802959228899</v>
      </c>
    </row>
    <row r="172" spans="1:21" x14ac:dyDescent="0.2">
      <c r="A172">
        <v>4908</v>
      </c>
      <c r="B172" s="57" t="s">
        <v>5</v>
      </c>
      <c r="C172">
        <v>5.7632172348766303E-2</v>
      </c>
      <c r="D172">
        <v>6.6703685597687454E-2</v>
      </c>
      <c r="F172">
        <v>7.3727247214811775E-2</v>
      </c>
      <c r="H172">
        <v>1.5748917790723318E-2</v>
      </c>
      <c r="N172" s="98">
        <v>5.345300573799721E-2</v>
      </c>
      <c r="O172">
        <f t="shared" si="13"/>
        <v>4</v>
      </c>
      <c r="Q172">
        <v>3128</v>
      </c>
      <c r="R172" s="201">
        <v>0.76269039691858109</v>
      </c>
      <c r="S172" s="116">
        <v>8.6216328269622042E-2</v>
      </c>
      <c r="T172" s="167">
        <v>0.15109327481179699</v>
      </c>
    </row>
    <row r="173" spans="1:21" x14ac:dyDescent="0.2">
      <c r="A173">
        <v>4926</v>
      </c>
      <c r="B173" t="s">
        <v>4</v>
      </c>
      <c r="D173">
        <v>0.19443525109748414</v>
      </c>
      <c r="E173">
        <v>0.12857252167916292</v>
      </c>
      <c r="F173">
        <v>0.16519773310379127</v>
      </c>
      <c r="G173">
        <v>0.17658661248871838</v>
      </c>
      <c r="N173" s="98">
        <v>0.16619802959228919</v>
      </c>
      <c r="O173">
        <f t="shared" si="13"/>
        <v>4</v>
      </c>
      <c r="Q173">
        <v>3129</v>
      </c>
      <c r="R173" s="201">
        <v>0.81718901419566337</v>
      </c>
      <c r="S173" s="116">
        <v>0.10196232105248654</v>
      </c>
      <c r="T173" s="167">
        <v>8.084866475185E-2</v>
      </c>
    </row>
    <row r="174" spans="1:21" x14ac:dyDescent="0.2">
      <c r="A174">
        <v>4910</v>
      </c>
      <c r="B174" s="57" t="s">
        <v>5</v>
      </c>
      <c r="D174">
        <v>0.10904409159078432</v>
      </c>
      <c r="E174">
        <v>5.3866765268342769E-2</v>
      </c>
      <c r="F174">
        <v>9.5080617051150756E-2</v>
      </c>
      <c r="G174">
        <v>6.2545693419686008E-2</v>
      </c>
      <c r="N174" s="98">
        <v>8.0134291832490975E-2</v>
      </c>
      <c r="O174">
        <f t="shared" si="13"/>
        <v>4</v>
      </c>
      <c r="Q174">
        <v>3130</v>
      </c>
      <c r="R174" s="201">
        <v>0.76995124873722043</v>
      </c>
      <c r="S174" s="116">
        <v>9.5917939428318638E-2</v>
      </c>
      <c r="T174" s="167">
        <v>0.13413081183446091</v>
      </c>
    </row>
    <row r="175" spans="1:21" x14ac:dyDescent="0.2">
      <c r="A175">
        <v>3128</v>
      </c>
      <c r="B175" t="s">
        <v>4</v>
      </c>
      <c r="I175">
        <v>0.19162909959467983</v>
      </c>
      <c r="J175">
        <v>0.17785216191584</v>
      </c>
      <c r="L175">
        <v>8.3798562924870548E-2</v>
      </c>
      <c r="N175" s="98">
        <v>0.1510932748117968</v>
      </c>
      <c r="O175">
        <f t="shared" si="13"/>
        <v>3</v>
      </c>
      <c r="Q175" t="s">
        <v>5</v>
      </c>
      <c r="R175" s="201"/>
      <c r="S175" s="116"/>
      <c r="T175" s="167"/>
    </row>
    <row r="176" spans="1:21" x14ac:dyDescent="0.2">
      <c r="A176">
        <v>3129</v>
      </c>
      <c r="B176" t="s">
        <v>4</v>
      </c>
      <c r="I176">
        <v>0.11123582926173321</v>
      </c>
      <c r="J176">
        <v>0.10247564862441777</v>
      </c>
      <c r="K176">
        <v>4.5747977949636115E-2</v>
      </c>
      <c r="L176">
        <v>6.3935203171613053E-2</v>
      </c>
      <c r="M176">
        <v>0.1102402695961895</v>
      </c>
      <c r="N176" s="98">
        <v>8.0848664751850041E-2</v>
      </c>
      <c r="O176">
        <f t="shared" si="13"/>
        <v>5</v>
      </c>
      <c r="Q176">
        <v>4941</v>
      </c>
      <c r="R176" s="201">
        <v>0.90038555707514678</v>
      </c>
      <c r="S176" s="116">
        <v>3.7998591366834415E-2</v>
      </c>
      <c r="T176" s="167">
        <v>6.1615851558018929E-2</v>
      </c>
    </row>
    <row r="177" spans="1:36" x14ac:dyDescent="0.2">
      <c r="A177">
        <v>3130</v>
      </c>
      <c r="B177" t="s">
        <v>4</v>
      </c>
      <c r="C177" s="56"/>
      <c r="D177" s="56"/>
      <c r="E177" s="56"/>
      <c r="F177" s="56"/>
      <c r="G177" s="56"/>
      <c r="I177">
        <v>0.20139397722568647</v>
      </c>
      <c r="J177">
        <v>0.12845183151285397</v>
      </c>
      <c r="K177">
        <v>0.12202067526766122</v>
      </c>
      <c r="L177">
        <v>8.4656763331642002E-2</v>
      </c>
      <c r="M177">
        <v>0.11929725501423269</v>
      </c>
      <c r="N177" s="98">
        <v>0.13413081183446091</v>
      </c>
      <c r="O177">
        <f t="shared" si="13"/>
        <v>5</v>
      </c>
      <c r="Q177">
        <v>4908</v>
      </c>
      <c r="R177" s="201">
        <v>0.89666510041456304</v>
      </c>
      <c r="S177" s="116">
        <v>4.9881893847439761E-2</v>
      </c>
      <c r="T177" s="167">
        <v>5.345300573799721E-2</v>
      </c>
      <c r="AJ177" s="56"/>
    </row>
    <row r="178" spans="1:36" x14ac:dyDescent="0.2">
      <c r="A178">
        <v>3102</v>
      </c>
      <c r="B178" s="57" t="s">
        <v>5</v>
      </c>
      <c r="I178">
        <v>0.15174339083034613</v>
      </c>
      <c r="J178">
        <v>7.9696291917027651E-2</v>
      </c>
      <c r="K178">
        <v>7.6022275794929803E-2</v>
      </c>
      <c r="L178">
        <v>6.585605773847425E-2</v>
      </c>
      <c r="M178">
        <v>8.9498502236165275E-2</v>
      </c>
      <c r="N178" s="98">
        <v>9.3329504070194455E-2</v>
      </c>
      <c r="O178">
        <f t="shared" si="13"/>
        <v>5</v>
      </c>
      <c r="Q178">
        <v>4910</v>
      </c>
      <c r="R178" s="201">
        <v>0.85099184251702553</v>
      </c>
      <c r="S178" s="116">
        <v>6.8873865650483451E-2</v>
      </c>
      <c r="T178" s="167">
        <v>8.0134291832490975E-2</v>
      </c>
    </row>
    <row r="179" spans="1:36" x14ac:dyDescent="0.2">
      <c r="A179">
        <v>3103</v>
      </c>
      <c r="B179" s="57" t="s">
        <v>5</v>
      </c>
      <c r="I179">
        <v>9.9399112988344016E-2</v>
      </c>
      <c r="J179">
        <v>8.1504292728049973E-2</v>
      </c>
      <c r="K179">
        <v>1.5848657067577411E-2</v>
      </c>
      <c r="M179">
        <v>3.2031318068609836E-2</v>
      </c>
      <c r="N179" s="98">
        <v>6.5584020927990469E-2</v>
      </c>
      <c r="O179">
        <f t="shared" si="13"/>
        <v>4</v>
      </c>
      <c r="Q179">
        <v>3102</v>
      </c>
      <c r="R179" s="201">
        <v>0.84263851278836488</v>
      </c>
      <c r="S179" s="116">
        <v>6.4031983141440665E-2</v>
      </c>
      <c r="T179" s="167">
        <v>9.3329504070194455E-2</v>
      </c>
    </row>
    <row r="180" spans="1:36" ht="17" thickBot="1" x14ac:dyDescent="0.25">
      <c r="A180">
        <v>3107</v>
      </c>
      <c r="B180" s="57" t="s">
        <v>5</v>
      </c>
      <c r="I180">
        <v>0.15539839217782919</v>
      </c>
      <c r="J180">
        <v>9.6045498471231297E-2</v>
      </c>
      <c r="L180">
        <v>5.9948142649727108E-2</v>
      </c>
      <c r="N180" s="97">
        <v>0.10379734443292919</v>
      </c>
      <c r="O180">
        <f t="shared" si="13"/>
        <v>3</v>
      </c>
      <c r="Q180">
        <v>3103</v>
      </c>
      <c r="R180" s="201">
        <v>0.86962819778447642</v>
      </c>
      <c r="S180" s="116">
        <v>6.4787781287533111E-2</v>
      </c>
      <c r="T180" s="167">
        <v>6.5584020927990469E-2</v>
      </c>
    </row>
    <row r="181" spans="1:36" ht="17" thickBot="1" x14ac:dyDescent="0.25">
      <c r="Q181">
        <v>3107</v>
      </c>
      <c r="R181" s="202">
        <v>0.81110372303223033</v>
      </c>
      <c r="S181" s="203">
        <v>8.5098932534840452E-2</v>
      </c>
      <c r="T181" s="204">
        <v>0.10379734443292919</v>
      </c>
    </row>
    <row r="182" spans="1:36" x14ac:dyDescent="0.2">
      <c r="Q182" s="115" t="s">
        <v>354</v>
      </c>
      <c r="R182" s="171">
        <f>AVERAGE(R169:R174)</f>
        <v>0.79630272125690149</v>
      </c>
      <c r="S182" s="171">
        <f>AVERAGE(S169:S174)</f>
        <v>7.9938276950091258E-2</v>
      </c>
      <c r="T182" s="171">
        <f>AVERAGE(T169:T174)</f>
        <v>0.12375900179300725</v>
      </c>
    </row>
    <row r="183" spans="1:36" x14ac:dyDescent="0.2">
      <c r="Q183" s="115" t="s">
        <v>355</v>
      </c>
      <c r="R183" s="172">
        <f>AVERAGE(R176:R181)</f>
        <v>0.86190215560196792</v>
      </c>
      <c r="S183" s="172">
        <f>AVERAGE(S176:S181)</f>
        <v>6.1778841304761974E-2</v>
      </c>
      <c r="T183" s="172">
        <f>AVERAGE(T176:T181)</f>
        <v>7.6319003093270207E-2</v>
      </c>
    </row>
    <row r="184" spans="1:36" ht="17" thickBot="1" x14ac:dyDescent="0.25">
      <c r="Q184" t="s">
        <v>0</v>
      </c>
      <c r="R184" s="120">
        <f>TTEST(R169:R174,R176:R181,2,3)</f>
        <v>1.4096406375657386E-2</v>
      </c>
      <c r="S184" s="111">
        <f>TTEST(S169:S174,S176:S181,2,3)</f>
        <v>0.12117762588767315</v>
      </c>
      <c r="T184" s="120">
        <f>TTEST(T169:T174,T176:T181,2,3)</f>
        <v>1.5904796094571412E-2</v>
      </c>
    </row>
    <row r="185" spans="1:36" x14ac:dyDescent="0.2">
      <c r="Q185" s="56"/>
      <c r="R185" s="56"/>
    </row>
    <row r="187" spans="1:36" x14ac:dyDescent="0.2">
      <c r="S187" s="56"/>
      <c r="T187" s="56"/>
      <c r="U187" s="56"/>
    </row>
  </sheetData>
  <phoneticPr fontId="34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EC35-16DD-F14C-AB1C-96A78EC78208}">
  <dimension ref="A1:AO237"/>
  <sheetViews>
    <sheetView topLeftCell="V5" zoomScale="94" workbookViewId="0">
      <selection activeCell="R78" sqref="R78:U86"/>
    </sheetView>
  </sheetViews>
  <sheetFormatPr baseColWidth="10" defaultRowHeight="16" x14ac:dyDescent="0.2"/>
  <sheetData>
    <row r="1" spans="1:41" x14ac:dyDescent="0.2">
      <c r="A1" t="s">
        <v>327</v>
      </c>
    </row>
    <row r="3" spans="1:41" ht="27" x14ac:dyDescent="0.35">
      <c r="A3" s="106" t="s">
        <v>268</v>
      </c>
    </row>
    <row r="4" spans="1:41" x14ac:dyDescent="0.2">
      <c r="A4" s="64"/>
      <c r="C4" s="56"/>
      <c r="G4" s="56"/>
      <c r="K4" s="56"/>
      <c r="O4" s="56"/>
    </row>
    <row r="5" spans="1:41" ht="21" x14ac:dyDescent="0.25">
      <c r="A5" s="64"/>
      <c r="C5" s="79"/>
      <c r="D5" t="s">
        <v>280</v>
      </c>
      <c r="G5" s="79"/>
      <c r="H5" t="s">
        <v>280</v>
      </c>
      <c r="K5" s="79"/>
      <c r="L5" t="s">
        <v>280</v>
      </c>
      <c r="O5" s="79"/>
      <c r="P5" t="s">
        <v>280</v>
      </c>
      <c r="U5" t="s">
        <v>313</v>
      </c>
      <c r="W5" t="s">
        <v>321</v>
      </c>
      <c r="X5" t="s">
        <v>321</v>
      </c>
      <c r="Y5" t="s">
        <v>321</v>
      </c>
      <c r="Z5" t="s">
        <v>321</v>
      </c>
      <c r="AA5" s="78"/>
      <c r="AB5" s="78"/>
      <c r="AC5" s="78"/>
      <c r="AD5" s="78"/>
      <c r="AE5" s="78"/>
      <c r="AF5" s="78"/>
      <c r="AN5" s="78"/>
      <c r="AO5" s="78"/>
    </row>
    <row r="6" spans="1:41" x14ac:dyDescent="0.2">
      <c r="A6" s="64"/>
      <c r="C6" t="s">
        <v>277</v>
      </c>
      <c r="D6" t="s">
        <v>312</v>
      </c>
      <c r="G6" t="s">
        <v>277</v>
      </c>
      <c r="H6" t="s">
        <v>311</v>
      </c>
      <c r="K6" t="s">
        <v>277</v>
      </c>
      <c r="L6" t="s">
        <v>317</v>
      </c>
      <c r="N6" s="112"/>
      <c r="O6" t="s">
        <v>277</v>
      </c>
      <c r="P6" s="112" t="s">
        <v>309</v>
      </c>
      <c r="T6" t="s">
        <v>277</v>
      </c>
      <c r="U6" t="s">
        <v>308</v>
      </c>
      <c r="W6" t="s">
        <v>296</v>
      </c>
      <c r="X6" t="s">
        <v>307</v>
      </c>
      <c r="Y6" t="s">
        <v>306</v>
      </c>
      <c r="Z6" t="s">
        <v>305</v>
      </c>
      <c r="AA6" s="78"/>
      <c r="AB6" s="78"/>
      <c r="AC6" s="78"/>
      <c r="AD6" s="78"/>
      <c r="AE6" s="78"/>
      <c r="AF6" s="78"/>
      <c r="AN6" s="78"/>
      <c r="AO6" s="78"/>
    </row>
    <row r="7" spans="1:41" x14ac:dyDescent="0.2">
      <c r="A7" s="64"/>
      <c r="C7">
        <v>3830</v>
      </c>
      <c r="D7">
        <v>19504.316999999999</v>
      </c>
      <c r="G7">
        <v>3830</v>
      </c>
      <c r="H7">
        <v>4329.0330000000004</v>
      </c>
      <c r="K7">
        <v>3830</v>
      </c>
      <c r="L7">
        <v>9536.8610000000008</v>
      </c>
      <c r="O7">
        <v>3830</v>
      </c>
      <c r="P7">
        <v>5180.0330000000004</v>
      </c>
      <c r="T7">
        <v>3830</v>
      </c>
      <c r="U7" s="78">
        <f t="shared" ref="U7:U12" si="0">SUM(D7,H7,L7,P7)</f>
        <v>38550.243999999999</v>
      </c>
      <c r="V7" s="78"/>
      <c r="W7" s="78">
        <f t="shared" ref="W7:W12" si="1">D7/U7</f>
        <v>0.50594535795934259</v>
      </c>
      <c r="X7" s="78">
        <f t="shared" ref="X7:X12" si="2">H7/U7</f>
        <v>0.11229586510528962</v>
      </c>
      <c r="Y7" s="78">
        <f t="shared" ref="Y7:Y12" si="3">L7/U7</f>
        <v>0.24738782457511815</v>
      </c>
      <c r="Z7" s="78">
        <f t="shared" ref="Z7:Z12" si="4">P7/U7</f>
        <v>0.13437095236024968</v>
      </c>
      <c r="AA7" s="78"/>
      <c r="AB7" s="78"/>
      <c r="AC7" s="78"/>
      <c r="AD7" s="78"/>
      <c r="AE7" s="78"/>
      <c r="AF7" s="78"/>
      <c r="AN7" s="78"/>
      <c r="AO7" s="78"/>
    </row>
    <row r="8" spans="1:41" x14ac:dyDescent="0.2">
      <c r="A8" s="64"/>
      <c r="C8">
        <v>3816</v>
      </c>
      <c r="D8">
        <v>24680.458999999999</v>
      </c>
      <c r="G8">
        <v>3816</v>
      </c>
      <c r="H8">
        <v>2424.6689999999999</v>
      </c>
      <c r="K8">
        <v>3816</v>
      </c>
      <c r="L8">
        <v>3054.8409999999999</v>
      </c>
      <c r="O8">
        <v>3816</v>
      </c>
      <c r="P8">
        <v>560.16300000000001</v>
      </c>
      <c r="T8">
        <v>3816</v>
      </c>
      <c r="U8" s="78">
        <f t="shared" si="0"/>
        <v>30720.131999999998</v>
      </c>
      <c r="V8" s="78"/>
      <c r="W8" s="78">
        <f t="shared" si="1"/>
        <v>0.80339690597683633</v>
      </c>
      <c r="X8" s="78">
        <f t="shared" si="2"/>
        <v>7.892768820133976E-2</v>
      </c>
      <c r="Y8" s="78">
        <f t="shared" si="3"/>
        <v>9.9441011516486974E-2</v>
      </c>
      <c r="Z8" s="78">
        <f t="shared" si="4"/>
        <v>1.8234394305336972E-2</v>
      </c>
      <c r="AA8" s="78"/>
      <c r="AB8" s="78"/>
      <c r="AC8" s="78"/>
      <c r="AD8" s="78"/>
      <c r="AE8" s="78"/>
      <c r="AF8" s="78"/>
      <c r="AN8" s="78"/>
      <c r="AO8" s="78"/>
    </row>
    <row r="9" spans="1:41" x14ac:dyDescent="0.2">
      <c r="A9" s="64"/>
      <c r="C9">
        <v>3804</v>
      </c>
      <c r="D9">
        <v>19073.095000000001</v>
      </c>
      <c r="G9">
        <v>3804</v>
      </c>
      <c r="H9">
        <v>992.94100000000003</v>
      </c>
      <c r="K9">
        <v>3804</v>
      </c>
      <c r="L9">
        <v>3587.8409999999999</v>
      </c>
      <c r="O9">
        <v>3804</v>
      </c>
      <c r="P9">
        <v>165.19200000000001</v>
      </c>
      <c r="T9">
        <v>3804</v>
      </c>
      <c r="U9" s="78">
        <f t="shared" si="0"/>
        <v>23819.069</v>
      </c>
      <c r="V9" s="78"/>
      <c r="W9" s="78">
        <f t="shared" si="1"/>
        <v>0.80074897133888823</v>
      </c>
      <c r="X9" s="78">
        <f t="shared" si="2"/>
        <v>4.1686809841308244E-2</v>
      </c>
      <c r="Y9" s="78">
        <f t="shared" si="3"/>
        <v>0.15062893516115175</v>
      </c>
      <c r="Z9" s="78">
        <f t="shared" si="4"/>
        <v>6.9352836586518141E-3</v>
      </c>
      <c r="AA9" s="78"/>
      <c r="AB9" s="78"/>
      <c r="AC9" s="78"/>
      <c r="AD9" s="78"/>
      <c r="AE9" s="78"/>
      <c r="AF9" s="78"/>
      <c r="AN9" s="78"/>
      <c r="AO9" s="78"/>
    </row>
    <row r="10" spans="1:41" x14ac:dyDescent="0.2">
      <c r="A10" s="64"/>
      <c r="C10">
        <v>3817</v>
      </c>
      <c r="D10">
        <v>18666.196</v>
      </c>
      <c r="G10">
        <v>3817</v>
      </c>
      <c r="H10">
        <v>2976.8409999999999</v>
      </c>
      <c r="K10">
        <v>3817</v>
      </c>
      <c r="L10">
        <v>7406.1540000000005</v>
      </c>
      <c r="O10">
        <v>3817</v>
      </c>
      <c r="P10">
        <v>2507.7190000000001</v>
      </c>
      <c r="T10">
        <v>3817</v>
      </c>
      <c r="U10" s="78">
        <f t="shared" si="0"/>
        <v>31556.91</v>
      </c>
      <c r="V10" s="78"/>
      <c r="W10" s="78">
        <f t="shared" si="1"/>
        <v>0.59150899121618683</v>
      </c>
      <c r="X10" s="78">
        <f t="shared" si="2"/>
        <v>9.4332461574976767E-2</v>
      </c>
      <c r="Y10" s="78">
        <f t="shared" si="3"/>
        <v>0.23469198980508549</v>
      </c>
      <c r="Z10" s="78">
        <f t="shared" si="4"/>
        <v>7.9466557403750873E-2</v>
      </c>
      <c r="AA10" s="78"/>
      <c r="AB10" s="78"/>
      <c r="AC10" s="78"/>
      <c r="AD10" s="78"/>
      <c r="AE10" s="78"/>
      <c r="AF10" s="78"/>
      <c r="AN10" s="78"/>
      <c r="AO10" s="78"/>
    </row>
    <row r="11" spans="1:41" x14ac:dyDescent="0.2">
      <c r="A11" s="64"/>
      <c r="C11">
        <v>3153</v>
      </c>
      <c r="D11">
        <v>18821.539000000001</v>
      </c>
      <c r="G11">
        <v>3153</v>
      </c>
      <c r="H11">
        <v>1049.941</v>
      </c>
      <c r="K11">
        <v>3153</v>
      </c>
      <c r="L11">
        <v>3958.2550000000001</v>
      </c>
      <c r="O11">
        <v>3153</v>
      </c>
      <c r="P11">
        <v>234.02099999999999</v>
      </c>
      <c r="T11">
        <v>3153</v>
      </c>
      <c r="U11" s="78">
        <f t="shared" si="0"/>
        <v>24063.756000000001</v>
      </c>
      <c r="V11" s="78"/>
      <c r="W11" s="78">
        <f t="shared" si="1"/>
        <v>0.78215300221627915</v>
      </c>
      <c r="X11" s="78">
        <f t="shared" si="2"/>
        <v>4.3631634230333782E-2</v>
      </c>
      <c r="Y11" s="78">
        <f t="shared" si="3"/>
        <v>0.16449032312328965</v>
      </c>
      <c r="Z11" s="78">
        <f t="shared" si="4"/>
        <v>9.7250404300974445E-3</v>
      </c>
      <c r="AA11" s="78"/>
      <c r="AB11" s="78"/>
      <c r="AC11" s="78"/>
      <c r="AD11" s="78"/>
      <c r="AE11" s="78"/>
      <c r="AF11" s="78"/>
      <c r="AN11" s="78"/>
      <c r="AO11" s="78"/>
    </row>
    <row r="12" spans="1:41" x14ac:dyDescent="0.2">
      <c r="A12" s="64"/>
      <c r="C12">
        <v>3809</v>
      </c>
      <c r="D12">
        <v>22986.51</v>
      </c>
      <c r="G12">
        <v>3809</v>
      </c>
      <c r="H12">
        <v>2859.7190000000001</v>
      </c>
      <c r="K12">
        <v>3809</v>
      </c>
      <c r="L12">
        <v>5299.79</v>
      </c>
      <c r="O12">
        <v>3809</v>
      </c>
      <c r="P12">
        <v>422.62700000000001</v>
      </c>
      <c r="T12">
        <v>3809</v>
      </c>
      <c r="U12" s="78">
        <f t="shared" si="0"/>
        <v>31568.646000000001</v>
      </c>
      <c r="V12" s="78"/>
      <c r="W12" s="78">
        <f t="shared" si="1"/>
        <v>0.72814367774911848</v>
      </c>
      <c r="X12" s="78">
        <f t="shared" si="2"/>
        <v>9.0587318822606455E-2</v>
      </c>
      <c r="Y12" s="78">
        <f t="shared" si="3"/>
        <v>0.167881447940466</v>
      </c>
      <c r="Z12" s="78">
        <f t="shared" si="4"/>
        <v>1.3387555487809011E-2</v>
      </c>
      <c r="AA12" s="78"/>
      <c r="AB12" s="78"/>
      <c r="AC12" s="78"/>
      <c r="AD12" s="78"/>
      <c r="AE12" s="78"/>
      <c r="AF12" s="78"/>
      <c r="AN12" s="78"/>
      <c r="AO12" s="78"/>
    </row>
    <row r="13" spans="1:41" x14ac:dyDescent="0.2">
      <c r="A13" s="64"/>
      <c r="T13" s="78"/>
      <c r="U13" s="78"/>
      <c r="V13" s="78"/>
      <c r="W13" s="78"/>
      <c r="X13" s="78"/>
      <c r="Y13" s="78"/>
      <c r="Z13" s="78"/>
    </row>
    <row r="14" spans="1:41" x14ac:dyDescent="0.2">
      <c r="A14" s="64"/>
      <c r="T14" s="78"/>
      <c r="U14" s="78"/>
      <c r="V14" s="78"/>
      <c r="W14" s="78"/>
      <c r="X14" s="78"/>
      <c r="Y14" s="78"/>
      <c r="Z14" s="78"/>
    </row>
    <row r="15" spans="1:41" x14ac:dyDescent="0.2">
      <c r="A15" s="64"/>
    </row>
    <row r="16" spans="1:41" x14ac:dyDescent="0.2">
      <c r="A16" s="64"/>
    </row>
    <row r="17" spans="1:26" x14ac:dyDescent="0.2">
      <c r="A17" s="64"/>
    </row>
    <row r="18" spans="1:26" x14ac:dyDescent="0.2">
      <c r="A18" s="64"/>
    </row>
    <row r="19" spans="1:26" x14ac:dyDescent="0.2">
      <c r="A19" s="64"/>
    </row>
    <row r="21" spans="1:26" ht="27" x14ac:dyDescent="0.35">
      <c r="A21" s="106" t="s">
        <v>267</v>
      </c>
    </row>
    <row r="22" spans="1:26" x14ac:dyDescent="0.2">
      <c r="A22" s="64"/>
      <c r="C22" s="56"/>
      <c r="G22" s="56"/>
      <c r="K22" s="56"/>
      <c r="O22" s="56"/>
    </row>
    <row r="23" spans="1:26" ht="21" x14ac:dyDescent="0.25">
      <c r="C23" s="79"/>
      <c r="D23" t="s">
        <v>280</v>
      </c>
      <c r="G23" s="79"/>
      <c r="H23" t="s">
        <v>280</v>
      </c>
      <c r="K23" s="79"/>
      <c r="L23" t="s">
        <v>280</v>
      </c>
      <c r="O23" s="79"/>
      <c r="P23" t="s">
        <v>280</v>
      </c>
      <c r="U23" t="s">
        <v>313</v>
      </c>
      <c r="W23" t="s">
        <v>320</v>
      </c>
      <c r="X23" t="s">
        <v>320</v>
      </c>
      <c r="Y23" t="s">
        <v>320</v>
      </c>
      <c r="Z23" t="s">
        <v>320</v>
      </c>
    </row>
    <row r="24" spans="1:26" x14ac:dyDescent="0.2">
      <c r="C24" t="s">
        <v>277</v>
      </c>
      <c r="D24" t="s">
        <v>312</v>
      </c>
      <c r="G24" t="s">
        <v>277</v>
      </c>
      <c r="H24" t="s">
        <v>311</v>
      </c>
      <c r="K24" t="s">
        <v>277</v>
      </c>
      <c r="L24" t="s">
        <v>317</v>
      </c>
      <c r="N24" s="112"/>
      <c r="O24" t="s">
        <v>277</v>
      </c>
      <c r="P24" s="112" t="s">
        <v>309</v>
      </c>
      <c r="T24" t="s">
        <v>277</v>
      </c>
      <c r="U24" t="s">
        <v>308</v>
      </c>
      <c r="W24" t="s">
        <v>296</v>
      </c>
      <c r="X24" t="s">
        <v>307</v>
      </c>
      <c r="Y24" t="s">
        <v>306</v>
      </c>
      <c r="Z24" t="s">
        <v>305</v>
      </c>
    </row>
    <row r="25" spans="1:26" x14ac:dyDescent="0.2">
      <c r="C25">
        <v>3830</v>
      </c>
      <c r="D25">
        <v>15399.468000000001</v>
      </c>
      <c r="G25">
        <v>3830</v>
      </c>
      <c r="H25">
        <v>4491.134</v>
      </c>
      <c r="K25">
        <v>3830</v>
      </c>
      <c r="L25">
        <v>6673.1540000000005</v>
      </c>
      <c r="O25">
        <v>3830</v>
      </c>
      <c r="P25">
        <v>4694.4970000000003</v>
      </c>
      <c r="T25">
        <v>3830</v>
      </c>
      <c r="U25">
        <f t="shared" ref="U25:U30" si="5">SUM(D25,H25,L25,P25)</f>
        <v>31258.253000000001</v>
      </c>
      <c r="W25">
        <f t="shared" ref="W25:W30" si="6">D25/U25</f>
        <v>0.49265286834808075</v>
      </c>
      <c r="X25">
        <f t="shared" ref="X25:X30" si="7">H25/U25</f>
        <v>0.14367834312429426</v>
      </c>
      <c r="Y25">
        <f t="shared" ref="Y25:Y30" si="8">L25/U25</f>
        <v>0.21348454758492103</v>
      </c>
      <c r="Z25">
        <f t="shared" ref="Z25:Z30" si="9">P25/U25</f>
        <v>0.15018424094270399</v>
      </c>
    </row>
    <row r="26" spans="1:26" x14ac:dyDescent="0.2">
      <c r="C26">
        <v>3816</v>
      </c>
      <c r="D26">
        <v>14658.933000000001</v>
      </c>
      <c r="G26">
        <v>3816</v>
      </c>
      <c r="H26">
        <v>1515.355</v>
      </c>
      <c r="K26">
        <v>3816</v>
      </c>
      <c r="L26">
        <v>2378.7190000000001</v>
      </c>
      <c r="O26">
        <v>3816</v>
      </c>
      <c r="P26">
        <v>624.40599999999995</v>
      </c>
      <c r="T26">
        <v>3816</v>
      </c>
      <c r="U26">
        <f t="shared" si="5"/>
        <v>19177.413</v>
      </c>
      <c r="W26">
        <f t="shared" si="6"/>
        <v>0.7643853214195262</v>
      </c>
      <c r="X26">
        <f t="shared" si="7"/>
        <v>7.9017696495351064E-2</v>
      </c>
      <c r="Y26">
        <f t="shared" si="8"/>
        <v>0.12403753311252148</v>
      </c>
      <c r="Z26">
        <f t="shared" si="9"/>
        <v>3.2559448972601254E-2</v>
      </c>
    </row>
    <row r="27" spans="1:26" x14ac:dyDescent="0.2">
      <c r="C27">
        <v>3804</v>
      </c>
      <c r="D27">
        <v>14220.054</v>
      </c>
      <c r="G27">
        <v>3804</v>
      </c>
      <c r="H27">
        <v>730.82</v>
      </c>
      <c r="K27">
        <v>3804</v>
      </c>
      <c r="L27">
        <v>2643.4259999999999</v>
      </c>
      <c r="O27">
        <v>3804</v>
      </c>
      <c r="P27">
        <v>288.678</v>
      </c>
      <c r="T27">
        <v>3804</v>
      </c>
      <c r="U27">
        <f t="shared" si="5"/>
        <v>17882.977999999999</v>
      </c>
      <c r="W27">
        <f t="shared" si="6"/>
        <v>0.79517259373690452</v>
      </c>
      <c r="X27">
        <f t="shared" si="7"/>
        <v>4.0866795228401004E-2</v>
      </c>
      <c r="Y27">
        <f t="shared" si="8"/>
        <v>0.1478179976511742</v>
      </c>
      <c r="Z27">
        <f t="shared" si="9"/>
        <v>1.6142613383520351E-2</v>
      </c>
    </row>
    <row r="28" spans="1:26" x14ac:dyDescent="0.2">
      <c r="A28" s="64"/>
      <c r="C28">
        <v>3817</v>
      </c>
      <c r="D28">
        <v>14686.103999999999</v>
      </c>
      <c r="G28">
        <v>3817</v>
      </c>
      <c r="H28">
        <v>2872.8910000000001</v>
      </c>
      <c r="K28">
        <v>3817</v>
      </c>
      <c r="L28">
        <v>7333.0829999999996</v>
      </c>
      <c r="O28">
        <v>3817</v>
      </c>
      <c r="P28">
        <v>1955.6479999999999</v>
      </c>
      <c r="T28">
        <v>3817</v>
      </c>
      <c r="U28">
        <f t="shared" si="5"/>
        <v>26847.725999999999</v>
      </c>
      <c r="W28">
        <f t="shared" si="6"/>
        <v>0.54701481980261568</v>
      </c>
      <c r="X28">
        <f t="shared" si="7"/>
        <v>0.10700686531142341</v>
      </c>
      <c r="Y28">
        <f t="shared" si="8"/>
        <v>0.27313609353730739</v>
      </c>
      <c r="Z28">
        <f t="shared" si="9"/>
        <v>7.2842221348653508E-2</v>
      </c>
    </row>
    <row r="29" spans="1:26" x14ac:dyDescent="0.2">
      <c r="A29" s="64"/>
      <c r="C29">
        <v>3153</v>
      </c>
      <c r="D29">
        <v>13477.69</v>
      </c>
      <c r="G29">
        <v>3153</v>
      </c>
      <c r="H29">
        <v>895.23400000000004</v>
      </c>
      <c r="K29">
        <v>3153</v>
      </c>
      <c r="L29">
        <v>3485.134</v>
      </c>
      <c r="O29">
        <v>3153</v>
      </c>
      <c r="P29">
        <v>356.16300000000001</v>
      </c>
      <c r="T29">
        <v>3153</v>
      </c>
      <c r="U29">
        <f t="shared" si="5"/>
        <v>18214.221000000001</v>
      </c>
      <c r="W29">
        <f t="shared" si="6"/>
        <v>0.73995423685701411</v>
      </c>
      <c r="X29">
        <f t="shared" si="7"/>
        <v>4.9150276588825842E-2</v>
      </c>
      <c r="Y29">
        <f t="shared" si="8"/>
        <v>0.19134137002071072</v>
      </c>
      <c r="Z29">
        <f t="shared" si="9"/>
        <v>1.955411653344933E-2</v>
      </c>
    </row>
    <row r="30" spans="1:26" x14ac:dyDescent="0.2">
      <c r="A30" s="64"/>
      <c r="C30">
        <v>3809</v>
      </c>
      <c r="D30">
        <v>13900.64</v>
      </c>
      <c r="G30">
        <v>3809</v>
      </c>
      <c r="H30">
        <v>2001.355</v>
      </c>
      <c r="K30">
        <v>3809</v>
      </c>
      <c r="L30">
        <v>4436.6689999999999</v>
      </c>
      <c r="O30">
        <v>3809</v>
      </c>
      <c r="P30">
        <v>657.16300000000001</v>
      </c>
      <c r="T30">
        <v>3809</v>
      </c>
      <c r="U30">
        <f t="shared" si="5"/>
        <v>20995.826999999997</v>
      </c>
      <c r="W30">
        <f t="shared" si="6"/>
        <v>0.6620668002265403</v>
      </c>
      <c r="X30">
        <f t="shared" si="7"/>
        <v>9.532156080348729E-2</v>
      </c>
      <c r="Y30">
        <f t="shared" si="8"/>
        <v>0.211311943082785</v>
      </c>
      <c r="Z30">
        <f t="shared" si="9"/>
        <v>3.1299695887187493E-2</v>
      </c>
    </row>
    <row r="31" spans="1:26" x14ac:dyDescent="0.2">
      <c r="A31" s="64"/>
    </row>
    <row r="32" spans="1:26" x14ac:dyDescent="0.2">
      <c r="A32" s="64"/>
    </row>
    <row r="33" spans="1:26" x14ac:dyDescent="0.2">
      <c r="A33" s="64"/>
    </row>
    <row r="34" spans="1:26" x14ac:dyDescent="0.2">
      <c r="A34" s="64"/>
    </row>
    <row r="35" spans="1:26" x14ac:dyDescent="0.2">
      <c r="A35" s="64"/>
    </row>
    <row r="36" spans="1:26" x14ac:dyDescent="0.2">
      <c r="A36" s="64"/>
    </row>
    <row r="37" spans="1:26" x14ac:dyDescent="0.2">
      <c r="A37" s="64"/>
    </row>
    <row r="39" spans="1:26" ht="27" x14ac:dyDescent="0.35">
      <c r="A39" s="104" t="s">
        <v>266</v>
      </c>
    </row>
    <row r="40" spans="1:26" x14ac:dyDescent="0.2">
      <c r="A40" s="64"/>
    </row>
    <row r="41" spans="1:26" ht="21" x14ac:dyDescent="0.25">
      <c r="A41" s="64"/>
      <c r="C41" s="79"/>
      <c r="D41" t="s">
        <v>280</v>
      </c>
      <c r="G41" s="79"/>
      <c r="H41" t="s">
        <v>280</v>
      </c>
      <c r="K41" s="79"/>
      <c r="L41" t="s">
        <v>280</v>
      </c>
      <c r="O41" s="79"/>
      <c r="P41" t="s">
        <v>280</v>
      </c>
      <c r="U41" t="s">
        <v>313</v>
      </c>
      <c r="W41" t="s">
        <v>319</v>
      </c>
      <c r="X41" t="s">
        <v>319</v>
      </c>
      <c r="Y41" t="s">
        <v>319</v>
      </c>
      <c r="Z41" t="s">
        <v>319</v>
      </c>
    </row>
    <row r="42" spans="1:26" x14ac:dyDescent="0.2">
      <c r="C42" t="s">
        <v>277</v>
      </c>
      <c r="D42" t="s">
        <v>312</v>
      </c>
      <c r="G42" t="s">
        <v>277</v>
      </c>
      <c r="H42" t="s">
        <v>311</v>
      </c>
      <c r="K42" t="s">
        <v>277</v>
      </c>
      <c r="L42" t="s">
        <v>317</v>
      </c>
      <c r="N42" s="112"/>
      <c r="O42" t="s">
        <v>277</v>
      </c>
      <c r="P42" s="112" t="s">
        <v>309</v>
      </c>
      <c r="T42" t="s">
        <v>277</v>
      </c>
      <c r="U42" t="s">
        <v>308</v>
      </c>
      <c r="W42" t="s">
        <v>296</v>
      </c>
      <c r="X42" t="s">
        <v>307</v>
      </c>
      <c r="Y42" t="s">
        <v>306</v>
      </c>
      <c r="Z42" t="s">
        <v>305</v>
      </c>
    </row>
    <row r="43" spans="1:26" x14ac:dyDescent="0.2">
      <c r="C43">
        <v>3830</v>
      </c>
      <c r="D43">
        <v>16647.953000000001</v>
      </c>
      <c r="G43">
        <v>3830</v>
      </c>
      <c r="H43">
        <v>4511.9830000000002</v>
      </c>
      <c r="K43">
        <v>3830</v>
      </c>
      <c r="L43">
        <v>10955.710999999999</v>
      </c>
      <c r="O43">
        <v>3830</v>
      </c>
      <c r="P43">
        <v>5979.2250000000004</v>
      </c>
      <c r="T43">
        <v>3830</v>
      </c>
      <c r="U43">
        <f t="shared" ref="U43:U48" si="10">SUM(D43,H43,L43,P43)</f>
        <v>38094.872000000003</v>
      </c>
      <c r="W43">
        <f t="shared" ref="W43:W48" si="11">D43/U43</f>
        <v>0.4370129659446027</v>
      </c>
      <c r="X43">
        <f t="shared" ref="X43:X48" si="12">H43/U43</f>
        <v>0.11844069196504978</v>
      </c>
      <c r="Y43">
        <f t="shared" ref="Y43:Y48" si="13">L43/U43</f>
        <v>0.28759017749160565</v>
      </c>
      <c r="Z43">
        <f t="shared" ref="Z43:Z48" si="14">P43/U43</f>
        <v>0.15695616459874179</v>
      </c>
    </row>
    <row r="44" spans="1:26" x14ac:dyDescent="0.2">
      <c r="C44">
        <v>3816</v>
      </c>
      <c r="D44">
        <v>17988.902999999998</v>
      </c>
      <c r="G44">
        <v>3816</v>
      </c>
      <c r="H44">
        <v>3074.9119999999998</v>
      </c>
      <c r="K44">
        <v>3816</v>
      </c>
      <c r="L44">
        <v>5368.1540000000005</v>
      </c>
      <c r="O44">
        <v>3816</v>
      </c>
      <c r="P44">
        <v>1630.598</v>
      </c>
      <c r="T44">
        <v>3816</v>
      </c>
      <c r="U44">
        <f t="shared" si="10"/>
        <v>28062.566999999995</v>
      </c>
      <c r="W44">
        <f t="shared" si="11"/>
        <v>0.6410284205290272</v>
      </c>
      <c r="X44">
        <f t="shared" si="12"/>
        <v>0.10957343994938169</v>
      </c>
      <c r="Y44">
        <f t="shared" si="13"/>
        <v>0.19129233615727317</v>
      </c>
      <c r="Z44">
        <f t="shared" si="14"/>
        <v>5.8105803364318032E-2</v>
      </c>
    </row>
    <row r="45" spans="1:26" x14ac:dyDescent="0.2">
      <c r="C45">
        <v>3804</v>
      </c>
      <c r="D45">
        <v>18522.731</v>
      </c>
      <c r="G45">
        <v>3804</v>
      </c>
      <c r="H45">
        <v>2078.7190000000001</v>
      </c>
      <c r="K45">
        <v>3804</v>
      </c>
      <c r="L45">
        <v>5648.933</v>
      </c>
      <c r="O45">
        <v>3804</v>
      </c>
      <c r="P45">
        <v>860.23400000000004</v>
      </c>
      <c r="T45">
        <v>3804</v>
      </c>
      <c r="U45">
        <f t="shared" si="10"/>
        <v>27110.617000000002</v>
      </c>
      <c r="W45">
        <f t="shared" si="11"/>
        <v>0.68322793981413255</v>
      </c>
      <c r="X45">
        <f t="shared" si="12"/>
        <v>7.6675458917072961E-2</v>
      </c>
      <c r="Y45">
        <f t="shared" si="13"/>
        <v>0.20836608034409543</v>
      </c>
      <c r="Z45">
        <f t="shared" si="14"/>
        <v>3.1730520924698982E-2</v>
      </c>
    </row>
    <row r="46" spans="1:26" x14ac:dyDescent="0.2">
      <c r="A46" s="64"/>
      <c r="C46">
        <v>3817</v>
      </c>
      <c r="D46">
        <v>18408.731</v>
      </c>
      <c r="G46">
        <v>3817</v>
      </c>
      <c r="H46">
        <v>2795.5479999999998</v>
      </c>
      <c r="K46">
        <v>3817</v>
      </c>
      <c r="L46">
        <v>8667.0040000000008</v>
      </c>
      <c r="O46">
        <v>3817</v>
      </c>
      <c r="P46">
        <v>3661.3470000000002</v>
      </c>
      <c r="T46">
        <v>3817</v>
      </c>
      <c r="U46">
        <f t="shared" si="10"/>
        <v>33532.629999999997</v>
      </c>
      <c r="W46">
        <f t="shared" si="11"/>
        <v>0.54897963565637409</v>
      </c>
      <c r="X46">
        <f t="shared" si="12"/>
        <v>8.336799111790516E-2</v>
      </c>
      <c r="Y46">
        <f t="shared" si="13"/>
        <v>0.25846478489757591</v>
      </c>
      <c r="Z46">
        <f t="shared" si="14"/>
        <v>0.10918758832814487</v>
      </c>
    </row>
    <row r="47" spans="1:26" x14ac:dyDescent="0.2">
      <c r="A47" s="64"/>
      <c r="C47">
        <v>3153</v>
      </c>
      <c r="D47">
        <v>18887.217000000001</v>
      </c>
      <c r="G47">
        <v>3153</v>
      </c>
      <c r="H47">
        <v>1607.962</v>
      </c>
      <c r="K47">
        <v>3153</v>
      </c>
      <c r="L47">
        <v>4667.3969999999999</v>
      </c>
      <c r="O47">
        <v>3153</v>
      </c>
      <c r="P47">
        <v>1254.2339999999999</v>
      </c>
      <c r="T47">
        <v>3153</v>
      </c>
      <c r="U47">
        <f t="shared" si="10"/>
        <v>26416.81</v>
      </c>
      <c r="W47">
        <f t="shared" si="11"/>
        <v>0.71496963486507259</v>
      </c>
      <c r="X47">
        <f t="shared" si="12"/>
        <v>6.0868893708210789E-2</v>
      </c>
      <c r="Y47">
        <f t="shared" si="13"/>
        <v>0.17668283944957774</v>
      </c>
      <c r="Z47">
        <f t="shared" si="14"/>
        <v>4.7478631977138794E-2</v>
      </c>
    </row>
    <row r="48" spans="1:26" x14ac:dyDescent="0.2">
      <c r="A48" s="64"/>
      <c r="C48">
        <v>3809</v>
      </c>
      <c r="D48">
        <v>20423.095000000001</v>
      </c>
      <c r="G48">
        <v>3809</v>
      </c>
      <c r="H48">
        <v>2134.4259999999999</v>
      </c>
      <c r="K48">
        <v>3809</v>
      </c>
      <c r="L48">
        <v>3874.1039999999998</v>
      </c>
      <c r="O48">
        <v>3809</v>
      </c>
      <c r="P48">
        <v>733.74900000000002</v>
      </c>
      <c r="T48">
        <v>3809</v>
      </c>
      <c r="U48">
        <f t="shared" si="10"/>
        <v>27165.374</v>
      </c>
      <c r="W48">
        <f t="shared" si="11"/>
        <v>0.75180614115601729</v>
      </c>
      <c r="X48">
        <f t="shared" si="12"/>
        <v>7.8571566877746649E-2</v>
      </c>
      <c r="Y48">
        <f t="shared" si="13"/>
        <v>0.14261184108858577</v>
      </c>
      <c r="Z48">
        <f t="shared" si="14"/>
        <v>2.701045087765035E-2</v>
      </c>
    </row>
    <row r="49" spans="1:36" x14ac:dyDescent="0.2">
      <c r="A49" s="64"/>
    </row>
    <row r="50" spans="1:36" x14ac:dyDescent="0.2">
      <c r="A50" s="64"/>
    </row>
    <row r="51" spans="1:36" x14ac:dyDescent="0.2">
      <c r="A51" s="64"/>
    </row>
    <row r="52" spans="1:36" x14ac:dyDescent="0.2">
      <c r="A52" s="64"/>
    </row>
    <row r="53" spans="1:36" x14ac:dyDescent="0.2">
      <c r="A53" s="64"/>
    </row>
    <row r="54" spans="1:36" x14ac:dyDescent="0.2">
      <c r="A54" s="64"/>
    </row>
    <row r="55" spans="1:36" x14ac:dyDescent="0.2">
      <c r="A55" s="64"/>
    </row>
    <row r="56" spans="1:36" ht="21" x14ac:dyDescent="0.25">
      <c r="AE56" s="79"/>
      <c r="AJ56" s="79"/>
    </row>
    <row r="57" spans="1:36" x14ac:dyDescent="0.2">
      <c r="Z57" s="78"/>
    </row>
    <row r="58" spans="1:36" ht="17" thickBot="1" x14ac:dyDescent="0.25"/>
    <row r="59" spans="1:36" ht="22" x14ac:dyDescent="0.3">
      <c r="C59" t="s">
        <v>268</v>
      </c>
      <c r="D59" t="s">
        <v>267</v>
      </c>
      <c r="E59" t="s">
        <v>266</v>
      </c>
      <c r="G59" s="100" t="s">
        <v>296</v>
      </c>
      <c r="H59" s="88"/>
      <c r="K59" t="s">
        <v>268</v>
      </c>
      <c r="L59" t="s">
        <v>267</v>
      </c>
      <c r="M59" t="s">
        <v>266</v>
      </c>
      <c r="O59" s="100" t="s">
        <v>326</v>
      </c>
      <c r="P59" s="88"/>
      <c r="W59" s="88"/>
    </row>
    <row r="60" spans="1:36" x14ac:dyDescent="0.2">
      <c r="C60" s="78" t="s">
        <v>296</v>
      </c>
      <c r="D60" s="78" t="s">
        <v>296</v>
      </c>
      <c r="E60" s="78" t="s">
        <v>296</v>
      </c>
      <c r="G60" s="98" t="s">
        <v>291</v>
      </c>
      <c r="H60" s="78"/>
      <c r="K60" s="73" t="s">
        <v>295</v>
      </c>
      <c r="L60" s="73" t="s">
        <v>295</v>
      </c>
      <c r="M60" s="73" t="s">
        <v>295</v>
      </c>
      <c r="O60" s="98" t="s">
        <v>291</v>
      </c>
      <c r="P60" s="73"/>
      <c r="W60" s="57"/>
    </row>
    <row r="61" spans="1:36" x14ac:dyDescent="0.2">
      <c r="C61" s="78"/>
      <c r="D61" s="78"/>
      <c r="E61" s="78"/>
      <c r="G61" s="98" t="s">
        <v>4</v>
      </c>
      <c r="H61" s="101" t="s">
        <v>303</v>
      </c>
      <c r="K61" s="78"/>
      <c r="L61" s="78"/>
      <c r="M61" s="78"/>
      <c r="O61" s="98" t="s">
        <v>4</v>
      </c>
      <c r="P61" s="78"/>
    </row>
    <row r="62" spans="1:36" x14ac:dyDescent="0.2">
      <c r="A62">
        <v>3830</v>
      </c>
      <c r="B62" t="s">
        <v>4</v>
      </c>
      <c r="C62">
        <v>0.50594535795934259</v>
      </c>
      <c r="D62">
        <v>0.49265286834808075</v>
      </c>
      <c r="E62">
        <v>0.4370129659446027</v>
      </c>
      <c r="G62" s="98">
        <f>AVERAGE(C62:E62)</f>
        <v>0.4785370640840087</v>
      </c>
      <c r="H62">
        <f>COUNTA(C62:E62)</f>
        <v>3</v>
      </c>
      <c r="I62">
        <v>3830</v>
      </c>
      <c r="J62" t="s">
        <v>4</v>
      </c>
      <c r="K62">
        <v>0.11229586510528962</v>
      </c>
      <c r="L62">
        <v>0.14367834312429426</v>
      </c>
      <c r="M62">
        <v>0.11844069196504978</v>
      </c>
      <c r="O62" s="98">
        <f>AVERAGE(K62:M62)</f>
        <v>0.12480496673154455</v>
      </c>
    </row>
    <row r="63" spans="1:36" x14ac:dyDescent="0.2">
      <c r="A63">
        <v>3804</v>
      </c>
      <c r="B63" t="s">
        <v>4</v>
      </c>
      <c r="C63">
        <v>0.80074897133888823</v>
      </c>
      <c r="D63">
        <v>0.79517259373690452</v>
      </c>
      <c r="E63">
        <v>0.68322793981413255</v>
      </c>
      <c r="G63" s="98">
        <f>AVERAGE(C63:E63)</f>
        <v>0.75971650162997506</v>
      </c>
      <c r="H63">
        <f>COUNTA(C63:E63)</f>
        <v>3</v>
      </c>
      <c r="I63">
        <v>3804</v>
      </c>
      <c r="J63" t="s">
        <v>4</v>
      </c>
      <c r="K63">
        <v>4.1686809841308244E-2</v>
      </c>
      <c r="L63">
        <v>4.0866795228401004E-2</v>
      </c>
      <c r="M63">
        <v>7.6675458917072961E-2</v>
      </c>
      <c r="O63" s="98">
        <f>AVERAGE(K63:M63)</f>
        <v>5.3076354662260739E-2</v>
      </c>
    </row>
    <row r="64" spans="1:36" x14ac:dyDescent="0.2">
      <c r="A64">
        <v>3153</v>
      </c>
      <c r="B64" t="s">
        <v>4</v>
      </c>
      <c r="C64">
        <v>0.78215300221627915</v>
      </c>
      <c r="D64">
        <v>0.73995423685701411</v>
      </c>
      <c r="E64">
        <v>0.71496963486507259</v>
      </c>
      <c r="G64" s="98">
        <f>AVERAGE(C64:E64)</f>
        <v>0.74569229131278858</v>
      </c>
      <c r="H64">
        <f>COUNTA(C64:E64)</f>
        <v>3</v>
      </c>
      <c r="I64">
        <v>3153</v>
      </c>
      <c r="J64" t="s">
        <v>4</v>
      </c>
      <c r="K64">
        <v>4.3631634230333782E-2</v>
      </c>
      <c r="L64">
        <v>4.9150276588825842E-2</v>
      </c>
      <c r="M64">
        <v>6.0868893708210789E-2</v>
      </c>
      <c r="O64" s="98">
        <f>AVERAGE(K64:M64)</f>
        <v>5.1216934842456797E-2</v>
      </c>
    </row>
    <row r="65" spans="1:37" x14ac:dyDescent="0.2">
      <c r="G65" s="98"/>
      <c r="O65" s="98"/>
    </row>
    <row r="66" spans="1:37" x14ac:dyDescent="0.2">
      <c r="G66" s="98"/>
      <c r="O66" s="98"/>
    </row>
    <row r="67" spans="1:37" x14ac:dyDescent="0.2">
      <c r="G67" s="98"/>
      <c r="O67" s="98"/>
    </row>
    <row r="68" spans="1:37" x14ac:dyDescent="0.2">
      <c r="A68">
        <v>3816</v>
      </c>
      <c r="B68" t="s">
        <v>5</v>
      </c>
      <c r="C68">
        <v>0.80339690597683633</v>
      </c>
      <c r="D68">
        <v>0.7643853214195262</v>
      </c>
      <c r="E68">
        <v>0.6410284205290272</v>
      </c>
      <c r="G68" s="98">
        <f>AVERAGE(C68:E68)</f>
        <v>0.73627021597512987</v>
      </c>
      <c r="H68">
        <f>COUNTA(C68:E68)</f>
        <v>3</v>
      </c>
      <c r="I68">
        <v>3816</v>
      </c>
      <c r="J68" t="s">
        <v>5</v>
      </c>
      <c r="K68">
        <v>7.892768820133976E-2</v>
      </c>
      <c r="L68">
        <v>7.9017696495351064E-2</v>
      </c>
      <c r="M68">
        <v>0.10957343994938169</v>
      </c>
      <c r="O68" s="98">
        <f>AVERAGE(K68:M68)</f>
        <v>8.9172941548690834E-2</v>
      </c>
    </row>
    <row r="69" spans="1:37" ht="22" x14ac:dyDescent="0.3">
      <c r="A69">
        <v>3817</v>
      </c>
      <c r="B69" t="s">
        <v>5</v>
      </c>
      <c r="C69">
        <v>0.59150899121618683</v>
      </c>
      <c r="D69">
        <v>0.54701481980261568</v>
      </c>
      <c r="E69">
        <v>0.54897963565637409</v>
      </c>
      <c r="G69" s="98">
        <f>AVERAGE(C69:E69)</f>
        <v>0.56250114889172553</v>
      </c>
      <c r="H69">
        <f>COUNTA(C69:E69)</f>
        <v>3</v>
      </c>
      <c r="I69">
        <v>3817</v>
      </c>
      <c r="J69" t="s">
        <v>5</v>
      </c>
      <c r="K69">
        <v>9.4332461574976767E-2</v>
      </c>
      <c r="L69">
        <v>0.10700686531142341</v>
      </c>
      <c r="M69">
        <v>8.336799111790516E-2</v>
      </c>
      <c r="O69" s="98">
        <f>AVERAGE(K69:M69)</f>
        <v>9.490243933476844E-2</v>
      </c>
      <c r="AE69" s="88"/>
      <c r="AF69" s="88"/>
      <c r="AG69" s="88"/>
      <c r="AH69" s="88"/>
      <c r="AI69" s="88"/>
      <c r="AJ69" s="88"/>
      <c r="AK69" s="88"/>
    </row>
    <row r="70" spans="1:37" x14ac:dyDescent="0.2">
      <c r="A70">
        <v>3809</v>
      </c>
      <c r="B70" t="s">
        <v>5</v>
      </c>
      <c r="C70">
        <v>0.72814367774911848</v>
      </c>
      <c r="D70">
        <v>0.6620668002265403</v>
      </c>
      <c r="E70">
        <v>0.75180614115601729</v>
      </c>
      <c r="G70" s="98">
        <f>AVERAGE(C70:E70)</f>
        <v>0.71400553971055869</v>
      </c>
      <c r="H70">
        <f>COUNTA(C70:E70)</f>
        <v>3</v>
      </c>
      <c r="I70">
        <v>3809</v>
      </c>
      <c r="J70" t="s">
        <v>5</v>
      </c>
      <c r="K70">
        <v>9.0587318822606455E-2</v>
      </c>
      <c r="L70">
        <v>9.532156080348729E-2</v>
      </c>
      <c r="M70">
        <v>7.8571566877746649E-2</v>
      </c>
      <c r="O70" s="98">
        <f>AVERAGE(K70:M70)</f>
        <v>8.8160148834613469E-2</v>
      </c>
      <c r="X70" s="57"/>
      <c r="AE70" s="78"/>
      <c r="AF70" s="78"/>
      <c r="AG70" s="78"/>
      <c r="AH70" s="78"/>
      <c r="AI70" s="78"/>
      <c r="AJ70" s="78"/>
    </row>
    <row r="71" spans="1:37" ht="17" thickBot="1" x14ac:dyDescent="0.25">
      <c r="F71" s="115"/>
      <c r="G71" s="180"/>
      <c r="N71" s="115"/>
      <c r="O71" s="180"/>
      <c r="P71" s="115"/>
      <c r="AE71" s="78"/>
      <c r="AF71" s="78"/>
      <c r="AG71" s="78"/>
      <c r="AH71" s="78"/>
      <c r="AI71" s="78"/>
      <c r="AJ71" s="78"/>
    </row>
    <row r="72" spans="1:37" ht="17" thickBot="1" x14ac:dyDescent="0.25">
      <c r="C72" s="78"/>
      <c r="D72" s="78"/>
      <c r="E72" s="78"/>
      <c r="F72" s="181" t="s">
        <v>0</v>
      </c>
      <c r="G72" s="181">
        <f>TTEST(G61:G65,G67:G71,2,3)</f>
        <v>0.9333729987340651</v>
      </c>
      <c r="K72" s="78"/>
      <c r="L72" s="78"/>
      <c r="M72" s="78"/>
      <c r="N72" s="181" t="s">
        <v>0</v>
      </c>
      <c r="O72" s="181">
        <f>TTEST(O61:O65,O67:O71,2,3)</f>
        <v>0.61344848536475383</v>
      </c>
      <c r="P72" s="115"/>
      <c r="AE72" s="78"/>
      <c r="AF72" s="78"/>
      <c r="AG72" s="78"/>
      <c r="AH72" s="78"/>
      <c r="AI72" s="78"/>
      <c r="AJ72" s="78"/>
    </row>
    <row r="73" spans="1:37" x14ac:dyDescent="0.2">
      <c r="C73" s="78"/>
      <c r="D73" s="78"/>
      <c r="E73" s="78"/>
      <c r="F73" s="115"/>
      <c r="G73" s="115"/>
      <c r="I73" s="78"/>
      <c r="K73" s="78"/>
      <c r="L73" s="78"/>
      <c r="M73" s="78"/>
      <c r="N73" s="115"/>
      <c r="O73" s="115"/>
      <c r="P73" s="115"/>
      <c r="W73" s="78"/>
      <c r="AE73" s="78"/>
      <c r="AF73" s="78"/>
      <c r="AG73" s="78"/>
      <c r="AH73" s="78"/>
      <c r="AI73" s="78"/>
      <c r="AJ73" s="78"/>
    </row>
    <row r="74" spans="1:37" ht="17" thickBot="1" x14ac:dyDescent="0.25">
      <c r="C74" s="78"/>
      <c r="D74" s="78"/>
      <c r="E74" s="78"/>
      <c r="F74" s="115"/>
      <c r="G74" s="115"/>
      <c r="K74" s="78"/>
      <c r="L74" s="78"/>
      <c r="M74" s="78"/>
      <c r="N74" s="115"/>
      <c r="O74" s="115"/>
      <c r="P74" s="115"/>
      <c r="W74" s="78"/>
      <c r="AE74" s="78"/>
      <c r="AF74" s="78"/>
      <c r="AG74" s="78"/>
      <c r="AH74" s="78"/>
      <c r="AI74" s="78"/>
      <c r="AJ74" s="78"/>
    </row>
    <row r="75" spans="1:37" ht="22" x14ac:dyDescent="0.3">
      <c r="C75" t="s">
        <v>268</v>
      </c>
      <c r="D75" t="s">
        <v>267</v>
      </c>
      <c r="E75" t="s">
        <v>266</v>
      </c>
      <c r="F75" s="115"/>
      <c r="G75" s="182" t="s">
        <v>294</v>
      </c>
      <c r="H75" s="88"/>
      <c r="K75" t="s">
        <v>268</v>
      </c>
      <c r="L75" t="s">
        <v>267</v>
      </c>
      <c r="M75" t="s">
        <v>266</v>
      </c>
      <c r="N75" s="115"/>
      <c r="O75" s="182" t="s">
        <v>305</v>
      </c>
      <c r="P75" s="183"/>
      <c r="R75" s="69" t="s">
        <v>296</v>
      </c>
      <c r="S75" s="99" t="s">
        <v>326</v>
      </c>
      <c r="T75" s="68" t="s">
        <v>294</v>
      </c>
      <c r="U75" s="67" t="s">
        <v>305</v>
      </c>
      <c r="W75" s="88"/>
      <c r="AE75" s="78"/>
      <c r="AF75" s="78"/>
      <c r="AG75" s="78"/>
      <c r="AH75" s="78"/>
      <c r="AI75" s="78"/>
      <c r="AJ75" s="78"/>
    </row>
    <row r="76" spans="1:37" x14ac:dyDescent="0.2">
      <c r="C76" s="78" t="s">
        <v>294</v>
      </c>
      <c r="D76" s="78" t="s">
        <v>294</v>
      </c>
      <c r="E76" s="78" t="s">
        <v>294</v>
      </c>
      <c r="F76" s="115"/>
      <c r="G76" s="180" t="s">
        <v>291</v>
      </c>
      <c r="H76" s="78"/>
      <c r="K76" s="78" t="s">
        <v>298</v>
      </c>
      <c r="L76" s="78" t="s">
        <v>298</v>
      </c>
      <c r="M76" s="78" t="s">
        <v>298</v>
      </c>
      <c r="N76" s="115"/>
      <c r="O76" s="180" t="s">
        <v>291</v>
      </c>
      <c r="P76" s="115"/>
      <c r="R76" s="64" t="s">
        <v>291</v>
      </c>
      <c r="S76" t="s">
        <v>291</v>
      </c>
      <c r="T76" t="s">
        <v>291</v>
      </c>
      <c r="U76" s="63" t="s">
        <v>291</v>
      </c>
      <c r="W76" s="78"/>
      <c r="AE76" s="78"/>
      <c r="AF76" s="78"/>
      <c r="AG76" s="78"/>
      <c r="AH76" s="78"/>
      <c r="AI76" s="78"/>
      <c r="AJ76" s="78"/>
    </row>
    <row r="77" spans="1:37" x14ac:dyDescent="0.2">
      <c r="C77" s="78"/>
      <c r="D77" s="78"/>
      <c r="E77" s="78"/>
      <c r="F77" s="115"/>
      <c r="G77" s="180" t="s">
        <v>4</v>
      </c>
      <c r="H77" s="78"/>
      <c r="K77" s="78"/>
      <c r="L77" s="78"/>
      <c r="M77" s="78"/>
      <c r="N77" s="115"/>
      <c r="O77" s="180" t="s">
        <v>4</v>
      </c>
      <c r="P77" s="115"/>
      <c r="Q77" t="s">
        <v>4</v>
      </c>
      <c r="R77" s="64"/>
      <c r="U77" s="63"/>
      <c r="W77" s="78"/>
      <c r="AE77" s="78"/>
      <c r="AF77" s="78"/>
      <c r="AG77" s="78"/>
      <c r="AH77" s="78"/>
      <c r="AI77" s="78"/>
      <c r="AJ77" s="78"/>
    </row>
    <row r="78" spans="1:37" x14ac:dyDescent="0.2">
      <c r="A78">
        <v>3830</v>
      </c>
      <c r="B78" t="s">
        <v>4</v>
      </c>
      <c r="C78">
        <v>0.24738782457511815</v>
      </c>
      <c r="D78">
        <v>0.21348454758492103</v>
      </c>
      <c r="E78">
        <v>0.28759017749160565</v>
      </c>
      <c r="F78" s="115"/>
      <c r="G78" s="180">
        <f>AVERAGE(C78:E78)</f>
        <v>0.24948751655054827</v>
      </c>
      <c r="I78">
        <v>3830</v>
      </c>
      <c r="J78" t="s">
        <v>4</v>
      </c>
      <c r="K78">
        <v>0.13437095236024968</v>
      </c>
      <c r="L78">
        <v>0.15018424094270399</v>
      </c>
      <c r="M78">
        <v>0.15695616459874179</v>
      </c>
      <c r="N78" s="115"/>
      <c r="O78" s="180">
        <f>AVERAGE(K78:M78)</f>
        <v>0.14717045263389847</v>
      </c>
      <c r="P78" s="115"/>
      <c r="Q78">
        <v>3830</v>
      </c>
      <c r="R78" s="201">
        <v>0.4785370640840087</v>
      </c>
      <c r="S78" s="116">
        <v>0.12480496673154455</v>
      </c>
      <c r="T78" s="116">
        <v>0.24948751655054827</v>
      </c>
      <c r="U78" s="167">
        <v>0.14717045263389847</v>
      </c>
      <c r="AE78" s="78"/>
      <c r="AF78" s="78"/>
      <c r="AG78" s="78"/>
      <c r="AH78" s="78"/>
      <c r="AI78" s="78"/>
      <c r="AJ78" s="78"/>
    </row>
    <row r="79" spans="1:37" x14ac:dyDescent="0.2">
      <c r="A79">
        <v>3804</v>
      </c>
      <c r="B79" t="s">
        <v>4</v>
      </c>
      <c r="C79">
        <v>0.15062893516115175</v>
      </c>
      <c r="D79">
        <v>0.1478179976511742</v>
      </c>
      <c r="E79">
        <v>0.20836608034409543</v>
      </c>
      <c r="F79" s="115"/>
      <c r="G79" s="180">
        <f>AVERAGE(C79:E79)</f>
        <v>0.16893767105214044</v>
      </c>
      <c r="I79">
        <v>3804</v>
      </c>
      <c r="J79" t="s">
        <v>4</v>
      </c>
      <c r="K79">
        <v>6.9352836586518141E-3</v>
      </c>
      <c r="L79">
        <v>1.6142613383520351E-2</v>
      </c>
      <c r="M79">
        <v>3.1730520924698982E-2</v>
      </c>
      <c r="N79" s="115"/>
      <c r="O79" s="180">
        <f>AVERAGE(K79:M79)</f>
        <v>1.8269472655623717E-2</v>
      </c>
      <c r="P79" s="115"/>
      <c r="Q79">
        <v>3804</v>
      </c>
      <c r="R79" s="201">
        <v>0.75971650162997506</v>
      </c>
      <c r="S79" s="116">
        <v>5.3076354662260739E-2</v>
      </c>
      <c r="T79" s="116">
        <v>0.16893767105214044</v>
      </c>
      <c r="U79" s="167">
        <v>1.8269472655623717E-2</v>
      </c>
      <c r="AE79" s="78"/>
      <c r="AF79" s="78"/>
      <c r="AG79" s="78"/>
      <c r="AH79" s="78"/>
      <c r="AI79" s="78"/>
      <c r="AJ79" s="78"/>
    </row>
    <row r="80" spans="1:37" x14ac:dyDescent="0.2">
      <c r="A80">
        <v>3153</v>
      </c>
      <c r="B80" t="s">
        <v>4</v>
      </c>
      <c r="C80">
        <v>0.16449032312328965</v>
      </c>
      <c r="D80">
        <v>0.19134137002071072</v>
      </c>
      <c r="E80">
        <v>0.17668283944957774</v>
      </c>
      <c r="F80" s="115"/>
      <c r="G80" s="180">
        <f>AVERAGE(C80:E80)</f>
        <v>0.17750484419785936</v>
      </c>
      <c r="I80">
        <v>3153</v>
      </c>
      <c r="J80" t="s">
        <v>4</v>
      </c>
      <c r="K80">
        <v>9.7250404300974445E-3</v>
      </c>
      <c r="L80">
        <v>1.955411653344933E-2</v>
      </c>
      <c r="M80">
        <v>4.7478631977138794E-2</v>
      </c>
      <c r="N80" s="115"/>
      <c r="O80" s="180">
        <f>AVERAGE(K80:M80)</f>
        <v>2.5585929646895187E-2</v>
      </c>
      <c r="P80" s="115"/>
      <c r="Q80">
        <v>3153</v>
      </c>
      <c r="R80" s="201">
        <v>0.74569229131278858</v>
      </c>
      <c r="S80" s="116">
        <v>5.1216934842456797E-2</v>
      </c>
      <c r="T80" s="116">
        <v>0.17750484419785936</v>
      </c>
      <c r="U80" s="167">
        <v>2.5585929646895187E-2</v>
      </c>
      <c r="AE80" s="78"/>
      <c r="AF80" s="78"/>
      <c r="AG80" s="78"/>
      <c r="AH80" s="78"/>
      <c r="AI80" s="78"/>
      <c r="AJ80" s="78"/>
    </row>
    <row r="81" spans="1:37" x14ac:dyDescent="0.2">
      <c r="F81" s="115"/>
      <c r="G81" s="180"/>
      <c r="N81" s="115"/>
      <c r="O81" s="180"/>
      <c r="P81" s="115"/>
      <c r="Q81" t="s">
        <v>5</v>
      </c>
      <c r="R81" s="201"/>
      <c r="S81" s="116"/>
      <c r="T81" s="116"/>
      <c r="U81" s="167"/>
      <c r="AE81" s="78"/>
      <c r="AF81" s="78"/>
      <c r="AG81" s="78"/>
      <c r="AH81" s="78"/>
      <c r="AI81" s="78"/>
      <c r="AJ81" s="78"/>
    </row>
    <row r="82" spans="1:37" x14ac:dyDescent="0.2">
      <c r="F82" s="115"/>
      <c r="G82" s="180"/>
      <c r="N82" s="115"/>
      <c r="O82" s="180"/>
      <c r="P82" s="115"/>
      <c r="Q82">
        <v>3816</v>
      </c>
      <c r="R82" s="201">
        <v>0.73627021597512987</v>
      </c>
      <c r="S82" s="116">
        <v>8.9172941548690834E-2</v>
      </c>
      <c r="T82" s="116">
        <v>0.13825696026209389</v>
      </c>
      <c r="U82" s="167">
        <v>3.6299882214085422E-2</v>
      </c>
      <c r="AE82" s="78"/>
      <c r="AF82" s="78"/>
      <c r="AG82" s="78"/>
      <c r="AH82" s="78"/>
      <c r="AI82" s="78"/>
      <c r="AJ82" s="78"/>
    </row>
    <row r="83" spans="1:37" x14ac:dyDescent="0.2">
      <c r="F83" s="115"/>
      <c r="G83" s="180"/>
      <c r="N83" s="115"/>
      <c r="O83" s="180"/>
      <c r="P83" s="115"/>
      <c r="Q83">
        <v>3817</v>
      </c>
      <c r="R83" s="201">
        <v>0.56250114889172553</v>
      </c>
      <c r="S83" s="116">
        <v>9.490243933476844E-2</v>
      </c>
      <c r="T83" s="116">
        <v>0.25543095607998961</v>
      </c>
      <c r="U83" s="167">
        <v>8.7165455693516414E-2</v>
      </c>
      <c r="X83" s="78"/>
      <c r="AE83" s="78"/>
      <c r="AF83" s="78"/>
      <c r="AG83" s="78"/>
      <c r="AH83" s="78"/>
      <c r="AI83" s="78"/>
      <c r="AJ83" s="78"/>
    </row>
    <row r="84" spans="1:37" x14ac:dyDescent="0.2">
      <c r="A84">
        <v>3816</v>
      </c>
      <c r="B84" t="s">
        <v>5</v>
      </c>
      <c r="C84">
        <v>9.9441011516486974E-2</v>
      </c>
      <c r="D84">
        <v>0.12403753311252148</v>
      </c>
      <c r="E84">
        <v>0.19129233615727317</v>
      </c>
      <c r="F84" s="115"/>
      <c r="G84" s="180">
        <f>AVERAGE(C84:E84)</f>
        <v>0.13825696026209389</v>
      </c>
      <c r="I84">
        <v>3816</v>
      </c>
      <c r="J84" t="s">
        <v>5</v>
      </c>
      <c r="K84">
        <v>1.8234394305336972E-2</v>
      </c>
      <c r="L84">
        <v>3.2559448972601254E-2</v>
      </c>
      <c r="M84">
        <v>5.8105803364318032E-2</v>
      </c>
      <c r="N84" s="115"/>
      <c r="O84" s="180">
        <f>AVERAGE(K84:M84)</f>
        <v>3.6299882214085422E-2</v>
      </c>
      <c r="P84" s="115"/>
      <c r="Q84">
        <v>3809</v>
      </c>
      <c r="R84" s="201">
        <v>0.71400553971055869</v>
      </c>
      <c r="S84" s="116">
        <v>8.8160148834613469E-2</v>
      </c>
      <c r="T84" s="116">
        <v>0.17393507737061223</v>
      </c>
      <c r="U84" s="167">
        <v>2.3899234084215615E-2</v>
      </c>
      <c r="AE84" s="78"/>
      <c r="AF84" s="78"/>
      <c r="AG84" s="78"/>
      <c r="AH84" s="78"/>
      <c r="AI84" s="78"/>
      <c r="AJ84" s="78"/>
    </row>
    <row r="85" spans="1:37" ht="22" x14ac:dyDescent="0.3">
      <c r="A85">
        <v>3817</v>
      </c>
      <c r="B85" t="s">
        <v>5</v>
      </c>
      <c r="C85">
        <v>0.23469198980508549</v>
      </c>
      <c r="D85">
        <v>0.27313609353730739</v>
      </c>
      <c r="E85">
        <v>0.25846478489757591</v>
      </c>
      <c r="F85" s="115"/>
      <c r="G85" s="180">
        <f>AVERAGE(C85:E85)</f>
        <v>0.25543095607998961</v>
      </c>
      <c r="I85">
        <v>3817</v>
      </c>
      <c r="J85" t="s">
        <v>5</v>
      </c>
      <c r="K85">
        <v>7.9466557403750873E-2</v>
      </c>
      <c r="L85">
        <v>7.2842221348653508E-2</v>
      </c>
      <c r="M85">
        <v>0.10918758832814487</v>
      </c>
      <c r="N85" s="115"/>
      <c r="O85" s="180">
        <f>AVERAGE(K85:M85)</f>
        <v>8.7165455693516414E-2</v>
      </c>
      <c r="P85" s="115"/>
      <c r="Q85" s="115" t="s">
        <v>354</v>
      </c>
      <c r="R85" s="171">
        <f>AVERAGE(R78:R80)</f>
        <v>0.66131528567559072</v>
      </c>
      <c r="S85" s="173">
        <f>AVERAGE(S78:S80)</f>
        <v>7.6366085412087364E-2</v>
      </c>
      <c r="T85" s="173">
        <f>AVERAGE(T78:T80)</f>
        <v>0.19864334393351601</v>
      </c>
      <c r="U85" s="174">
        <f>AVERAGE(U78:U80)</f>
        <v>6.3675284978805785E-2</v>
      </c>
      <c r="AG85" s="88"/>
      <c r="AH85" s="88"/>
      <c r="AI85" s="88"/>
      <c r="AJ85" s="88"/>
      <c r="AK85" s="88"/>
    </row>
    <row r="86" spans="1:37" x14ac:dyDescent="0.2">
      <c r="A86">
        <v>3809</v>
      </c>
      <c r="B86" t="s">
        <v>5</v>
      </c>
      <c r="C86">
        <v>0.167881447940466</v>
      </c>
      <c r="D86">
        <v>0.211311943082785</v>
      </c>
      <c r="E86">
        <v>0.14261184108858577</v>
      </c>
      <c r="F86" s="115"/>
      <c r="G86" s="180">
        <f>AVERAGE(C86:E86)</f>
        <v>0.17393507737061223</v>
      </c>
      <c r="I86">
        <v>3809</v>
      </c>
      <c r="J86" t="s">
        <v>5</v>
      </c>
      <c r="K86">
        <v>1.3387555487809011E-2</v>
      </c>
      <c r="L86">
        <v>3.1299695887187493E-2</v>
      </c>
      <c r="M86">
        <v>2.701045087765035E-2</v>
      </c>
      <c r="N86" s="115"/>
      <c r="O86" s="180">
        <f>AVERAGE(K86:M86)</f>
        <v>2.3899234084215615E-2</v>
      </c>
      <c r="P86" s="115"/>
      <c r="Q86" s="115" t="s">
        <v>355</v>
      </c>
      <c r="R86" s="172">
        <f>AVERAGE(R82:R84)</f>
        <v>0.67092563485913803</v>
      </c>
      <c r="S86" s="175">
        <f>AVERAGE(S82:S84)</f>
        <v>9.0745176572690919E-2</v>
      </c>
      <c r="T86" s="175">
        <f>AVERAGE(T82:T84)</f>
        <v>0.18920766457089858</v>
      </c>
      <c r="U86" s="176">
        <f>AVERAGE(U82:U84)</f>
        <v>4.9121523997272487E-2</v>
      </c>
      <c r="AF86" s="81"/>
      <c r="AG86" s="78"/>
      <c r="AH86" s="78"/>
      <c r="AI86" s="78"/>
      <c r="AJ86" s="78"/>
    </row>
    <row r="87" spans="1:37" ht="17" thickBot="1" x14ac:dyDescent="0.25">
      <c r="F87" s="115"/>
      <c r="G87" s="180"/>
      <c r="N87" s="115"/>
      <c r="O87" s="180"/>
      <c r="P87" s="115"/>
      <c r="Q87" t="s">
        <v>0</v>
      </c>
      <c r="R87" s="111">
        <f>TTEST(R78:R80,R82:R84,2,3)</f>
        <v>0.9333729987340651</v>
      </c>
      <c r="S87" s="110">
        <f>TTEST(S78:S80,S82:S84,2,3)</f>
        <v>0.61344848536475383</v>
      </c>
      <c r="T87" s="110">
        <f>TTEST(T78:T80,T82:T84,2,3)</f>
        <v>0.8381993343508034</v>
      </c>
      <c r="U87" s="109">
        <f>TTEST(U78:U80,U82:U84,2,3)</f>
        <v>0.77397397415878189</v>
      </c>
      <c r="AG87" s="78"/>
      <c r="AH87" s="78"/>
      <c r="AI87" s="78"/>
      <c r="AJ87" s="78"/>
    </row>
    <row r="88" spans="1:37" ht="17" thickBot="1" x14ac:dyDescent="0.25">
      <c r="C88" s="78"/>
      <c r="D88" s="78"/>
      <c r="E88" s="78"/>
      <c r="F88" s="181" t="s">
        <v>0</v>
      </c>
      <c r="G88" s="181">
        <f>TTEST(G77:G81,G83:G87,2,3)</f>
        <v>0.8381993343508034</v>
      </c>
      <c r="K88" s="78"/>
      <c r="L88" s="78"/>
      <c r="M88" s="78"/>
      <c r="N88" s="181" t="s">
        <v>0</v>
      </c>
      <c r="O88" s="181">
        <f>TTEST(O77:O81,O83:O87,2,3)</f>
        <v>0.77397397415878189</v>
      </c>
      <c r="P88" s="115"/>
      <c r="AG88" s="78"/>
      <c r="AH88" s="78"/>
      <c r="AI88" s="78"/>
      <c r="AJ88" s="78"/>
    </row>
    <row r="89" spans="1:37" x14ac:dyDescent="0.2">
      <c r="A89" s="78"/>
      <c r="E89" s="78"/>
      <c r="F89" s="115"/>
      <c r="G89" s="115"/>
      <c r="N89" s="89"/>
      <c r="O89" s="89"/>
      <c r="P89" s="89"/>
      <c r="W89" s="89"/>
      <c r="AG89" s="78"/>
      <c r="AH89" s="78"/>
      <c r="AI89" s="78"/>
      <c r="AJ89" s="78"/>
    </row>
    <row r="90" spans="1:37" x14ac:dyDescent="0.2">
      <c r="AG90" s="78"/>
      <c r="AH90" s="78"/>
      <c r="AI90" s="78"/>
      <c r="AJ90" s="78"/>
    </row>
    <row r="91" spans="1:37" x14ac:dyDescent="0.2">
      <c r="AG91" s="78"/>
      <c r="AH91" s="78"/>
      <c r="AI91" s="78"/>
      <c r="AJ91" s="78"/>
    </row>
    <row r="92" spans="1:37" x14ac:dyDescent="0.2">
      <c r="AG92" s="78"/>
      <c r="AH92" s="78"/>
      <c r="AI92" s="78"/>
      <c r="AJ92" s="78"/>
    </row>
    <row r="93" spans="1:37" x14ac:dyDescent="0.2">
      <c r="AG93" s="78"/>
      <c r="AH93" s="78"/>
      <c r="AI93" s="78"/>
      <c r="AJ93" s="78"/>
    </row>
    <row r="94" spans="1:37" x14ac:dyDescent="0.2">
      <c r="AG94" s="78"/>
      <c r="AH94" s="78"/>
      <c r="AI94" s="78"/>
      <c r="AJ94" s="78"/>
    </row>
    <row r="95" spans="1:37" x14ac:dyDescent="0.2">
      <c r="AG95" s="78"/>
      <c r="AH95" s="78"/>
      <c r="AI95" s="78"/>
      <c r="AJ95" s="78"/>
    </row>
    <row r="96" spans="1:37" x14ac:dyDescent="0.2">
      <c r="AG96" s="78"/>
      <c r="AH96" s="78"/>
      <c r="AI96" s="78"/>
      <c r="AJ96" s="78"/>
    </row>
    <row r="97" spans="22:37" x14ac:dyDescent="0.2">
      <c r="AG97" s="78"/>
      <c r="AH97" s="78"/>
      <c r="AI97" s="78"/>
      <c r="AJ97" s="78"/>
    </row>
    <row r="98" spans="22:37" x14ac:dyDescent="0.2">
      <c r="AG98" s="78"/>
      <c r="AH98" s="78"/>
      <c r="AI98" s="78"/>
      <c r="AJ98" s="78"/>
    </row>
    <row r="99" spans="22:37" x14ac:dyDescent="0.2">
      <c r="X99" s="78"/>
      <c r="AG99" s="78"/>
      <c r="AH99" s="78"/>
      <c r="AI99" s="78"/>
      <c r="AK99" s="89"/>
    </row>
    <row r="101" spans="22:37" x14ac:dyDescent="0.2">
      <c r="V101" s="89"/>
    </row>
    <row r="160" spans="1:41" ht="93" x14ac:dyDescent="1.05">
      <c r="A160" s="64"/>
      <c r="H160" s="56"/>
      <c r="I160" s="81"/>
      <c r="J160" s="56"/>
      <c r="K160" s="81"/>
      <c r="N160" s="56"/>
      <c r="O160" s="81"/>
      <c r="P160" s="56"/>
      <c r="Q160" s="81"/>
      <c r="T160" s="56"/>
      <c r="U160" s="81"/>
      <c r="V160" s="56"/>
      <c r="W160" s="81"/>
      <c r="Z160" s="56"/>
      <c r="AA160" s="81"/>
      <c r="AB160" s="56"/>
      <c r="AC160" s="81"/>
      <c r="AO160" s="108"/>
    </row>
    <row r="161" spans="38:40" x14ac:dyDescent="0.2">
      <c r="AL161" t="s">
        <v>325</v>
      </c>
      <c r="AM161" t="s">
        <v>325</v>
      </c>
      <c r="AN161" t="s">
        <v>325</v>
      </c>
    </row>
    <row r="162" spans="38:40" x14ac:dyDescent="0.2">
      <c r="AL162" t="s">
        <v>307</v>
      </c>
      <c r="AM162" t="s">
        <v>306</v>
      </c>
      <c r="AN162" t="s">
        <v>305</v>
      </c>
    </row>
    <row r="163" spans="38:40" x14ac:dyDescent="0.2">
      <c r="AL163">
        <f>AK146</f>
        <v>0</v>
      </c>
      <c r="AM163">
        <f>AL146</f>
        <v>0</v>
      </c>
      <c r="AN163">
        <f>AM146</f>
        <v>0</v>
      </c>
    </row>
    <row r="164" spans="38:40" x14ac:dyDescent="0.2">
      <c r="AL164">
        <f>AK148</f>
        <v>0</v>
      </c>
      <c r="AM164">
        <f>AL148</f>
        <v>0</v>
      </c>
      <c r="AN164">
        <f>AM148</f>
        <v>0</v>
      </c>
    </row>
    <row r="165" spans="38:40" x14ac:dyDescent="0.2">
      <c r="AL165">
        <f>AK150</f>
        <v>0</v>
      </c>
      <c r="AM165">
        <f>AL150</f>
        <v>0</v>
      </c>
      <c r="AN165">
        <f>AM150</f>
        <v>0</v>
      </c>
    </row>
    <row r="166" spans="38:40" x14ac:dyDescent="0.2">
      <c r="AL166">
        <f>AK152</f>
        <v>0</v>
      </c>
      <c r="AM166">
        <f>AL152</f>
        <v>0</v>
      </c>
      <c r="AN166">
        <f>AM152</f>
        <v>0</v>
      </c>
    </row>
    <row r="168" spans="38:40" x14ac:dyDescent="0.2">
      <c r="AL168">
        <f>AK147</f>
        <v>0</v>
      </c>
      <c r="AM168">
        <f>AL147</f>
        <v>0</v>
      </c>
      <c r="AN168">
        <f>AM147</f>
        <v>0</v>
      </c>
    </row>
    <row r="169" spans="38:40" x14ac:dyDescent="0.2">
      <c r="AL169">
        <f>AK149</f>
        <v>0</v>
      </c>
      <c r="AM169">
        <f>AL149</f>
        <v>0</v>
      </c>
      <c r="AN169">
        <f>AM149</f>
        <v>0</v>
      </c>
    </row>
    <row r="170" spans="38:40" x14ac:dyDescent="0.2">
      <c r="AL170">
        <f>AK151</f>
        <v>0</v>
      </c>
      <c r="AM170">
        <f>AL151</f>
        <v>0</v>
      </c>
      <c r="AN170">
        <f>AM151</f>
        <v>0</v>
      </c>
    </row>
    <row r="171" spans="38:40" x14ac:dyDescent="0.2">
      <c r="AL171">
        <f>AK153</f>
        <v>0</v>
      </c>
      <c r="AM171">
        <f>AL153</f>
        <v>0</v>
      </c>
      <c r="AN171">
        <f>AM153</f>
        <v>0</v>
      </c>
    </row>
    <row r="174" spans="38:40" ht="22" x14ac:dyDescent="0.3">
      <c r="AL174" s="88"/>
      <c r="AM174" s="88"/>
    </row>
    <row r="188" spans="38:40" x14ac:dyDescent="0.2">
      <c r="AN188" s="78"/>
    </row>
    <row r="190" spans="38:40" ht="22" x14ac:dyDescent="0.3">
      <c r="AL190" s="88"/>
    </row>
    <row r="191" spans="38:40" x14ac:dyDescent="0.2">
      <c r="AN191" s="78"/>
    </row>
    <row r="192" spans="38:40" x14ac:dyDescent="0.2">
      <c r="AN192" s="78"/>
    </row>
    <row r="193" spans="40:40" x14ac:dyDescent="0.2">
      <c r="AN193" s="78"/>
    </row>
    <row r="194" spans="40:40" x14ac:dyDescent="0.2">
      <c r="AN194" s="78"/>
    </row>
    <row r="195" spans="40:40" x14ac:dyDescent="0.2">
      <c r="AN195" s="78"/>
    </row>
    <row r="196" spans="40:40" x14ac:dyDescent="0.2">
      <c r="AN196" s="78"/>
    </row>
    <row r="197" spans="40:40" x14ac:dyDescent="0.2">
      <c r="AN197" s="78"/>
    </row>
    <row r="198" spans="40:40" x14ac:dyDescent="0.2">
      <c r="AN198" s="78"/>
    </row>
    <row r="199" spans="40:40" x14ac:dyDescent="0.2">
      <c r="AN199" s="78"/>
    </row>
    <row r="200" spans="40:40" x14ac:dyDescent="0.2">
      <c r="AN200" s="78"/>
    </row>
    <row r="201" spans="40:40" x14ac:dyDescent="0.2">
      <c r="AN201" s="78"/>
    </row>
    <row r="202" spans="40:40" x14ac:dyDescent="0.2">
      <c r="AN202" s="78"/>
    </row>
    <row r="203" spans="40:40" x14ac:dyDescent="0.2">
      <c r="AN203" s="78"/>
    </row>
    <row r="204" spans="40:40" x14ac:dyDescent="0.2">
      <c r="AN204" s="78"/>
    </row>
    <row r="216" spans="1:41" ht="22" x14ac:dyDescent="0.3">
      <c r="U216" s="88"/>
      <c r="V216" s="88"/>
    </row>
    <row r="217" spans="1:41" x14ac:dyDescent="0.2">
      <c r="A217" t="s">
        <v>273</v>
      </c>
      <c r="B217" t="s">
        <v>324</v>
      </c>
      <c r="U217" s="57"/>
      <c r="V217" s="57"/>
      <c r="Y217" s="57"/>
    </row>
    <row r="218" spans="1:41" x14ac:dyDescent="0.2">
      <c r="A218" t="s">
        <v>4</v>
      </c>
      <c r="B218" s="85">
        <v>44581</v>
      </c>
      <c r="C218" s="85">
        <v>44581</v>
      </c>
      <c r="D218" s="85">
        <v>44586</v>
      </c>
      <c r="E218" s="85">
        <v>44586</v>
      </c>
      <c r="F218" s="78" t="s">
        <v>282</v>
      </c>
      <c r="G218" t="s">
        <v>4</v>
      </c>
      <c r="H218" t="s">
        <v>323</v>
      </c>
      <c r="O218" s="57"/>
      <c r="Q218" s="57"/>
    </row>
    <row r="219" spans="1:41" x14ac:dyDescent="0.2">
      <c r="A219">
        <v>3692</v>
      </c>
      <c r="B219">
        <v>0.56307133602881843</v>
      </c>
      <c r="C219">
        <v>0.67611005569072691</v>
      </c>
      <c r="D219">
        <v>0.76682672407760177</v>
      </c>
      <c r="E219">
        <v>0.72932121022499119</v>
      </c>
      <c r="F219" s="78">
        <f t="shared" ref="F219:F224" si="15">AVERAGE(B219:E219)</f>
        <v>0.68383233150553457</v>
      </c>
      <c r="G219">
        <v>3692</v>
      </c>
      <c r="H219">
        <f>F219</f>
        <v>0.68383233150553457</v>
      </c>
      <c r="U219" s="78"/>
      <c r="V219" s="78"/>
    </row>
    <row r="220" spans="1:41" x14ac:dyDescent="0.2">
      <c r="A220">
        <v>3691</v>
      </c>
      <c r="B220">
        <v>0.9348060183356296</v>
      </c>
      <c r="C220">
        <v>1.0136077804080048</v>
      </c>
      <c r="D220">
        <v>0.90767206199465866</v>
      </c>
      <c r="E220">
        <v>0.92402899297135221</v>
      </c>
      <c r="F220" s="78">
        <f t="shared" si="15"/>
        <v>0.94502871342741124</v>
      </c>
      <c r="G220">
        <v>3691</v>
      </c>
      <c r="H220">
        <f>F220</f>
        <v>0.94502871342741124</v>
      </c>
      <c r="U220" s="78"/>
      <c r="V220" s="78"/>
    </row>
    <row r="221" spans="1:41" x14ac:dyDescent="0.2">
      <c r="A221">
        <v>3697</v>
      </c>
      <c r="B221">
        <v>0.60176922357866047</v>
      </c>
      <c r="C221">
        <v>0.9237015332205345</v>
      </c>
      <c r="D221">
        <v>0.97509716073954433</v>
      </c>
      <c r="E221">
        <v>0.95319495075243699</v>
      </c>
      <c r="F221" s="78">
        <f t="shared" si="15"/>
        <v>0.86344071707279413</v>
      </c>
      <c r="G221">
        <v>3697</v>
      </c>
      <c r="H221">
        <f>F222</f>
        <v>0.90382985436098195</v>
      </c>
      <c r="U221" s="78"/>
      <c r="V221" s="78"/>
    </row>
    <row r="222" spans="1:41" x14ac:dyDescent="0.2">
      <c r="A222">
        <v>3698</v>
      </c>
      <c r="B222">
        <v>0.66188244462256463</v>
      </c>
      <c r="C222">
        <v>0.73182642943768583</v>
      </c>
      <c r="D222">
        <v>1.2453770120758461</v>
      </c>
      <c r="E222">
        <v>0.9762335313078313</v>
      </c>
      <c r="F222" s="78">
        <f t="shared" si="15"/>
        <v>0.90382985436098195</v>
      </c>
      <c r="G222">
        <v>3698</v>
      </c>
      <c r="H222">
        <f>F223</f>
        <v>1.293042898296942</v>
      </c>
      <c r="U222" s="78"/>
      <c r="V222" s="78"/>
      <c r="AH222" s="95"/>
      <c r="AI222" s="95"/>
      <c r="AJ222" s="95"/>
      <c r="AK222" s="95"/>
      <c r="AL222" s="95"/>
      <c r="AM222" s="95"/>
      <c r="AN222" s="95"/>
      <c r="AO222" s="95"/>
    </row>
    <row r="223" spans="1:41" x14ac:dyDescent="0.2">
      <c r="A223">
        <v>3703</v>
      </c>
      <c r="B223">
        <v>1.606880014868513</v>
      </c>
      <c r="C223">
        <v>1.2107990557699291</v>
      </c>
      <c r="D223">
        <v>1.117455920163446</v>
      </c>
      <c r="E223">
        <v>1.2370366023858801</v>
      </c>
      <c r="F223" s="78">
        <f t="shared" si="15"/>
        <v>1.293042898296942</v>
      </c>
      <c r="G223">
        <v>3703</v>
      </c>
      <c r="H223">
        <f>F223</f>
        <v>1.293042898296942</v>
      </c>
      <c r="U223" s="78"/>
      <c r="V223" s="78"/>
      <c r="AH223" s="95"/>
      <c r="AI223" s="95"/>
      <c r="AJ223" s="95"/>
      <c r="AK223" s="95"/>
      <c r="AL223" s="95"/>
      <c r="AM223" s="95"/>
      <c r="AN223" s="95"/>
      <c r="AO223" s="95"/>
    </row>
    <row r="224" spans="1:41" x14ac:dyDescent="0.2">
      <c r="A224">
        <v>3718</v>
      </c>
      <c r="B224">
        <v>1.6315909625658143</v>
      </c>
      <c r="C224">
        <v>1.4439551454731188</v>
      </c>
      <c r="D224">
        <v>0.98757112094890287</v>
      </c>
      <c r="E224">
        <v>1.1801847123575078</v>
      </c>
      <c r="F224" s="78">
        <f t="shared" si="15"/>
        <v>1.3108254853363359</v>
      </c>
      <c r="G224">
        <v>3718</v>
      </c>
      <c r="H224">
        <f>F224</f>
        <v>1.3108254853363359</v>
      </c>
      <c r="U224" s="78"/>
      <c r="V224" s="78"/>
      <c r="AH224" s="95"/>
      <c r="AI224" s="95"/>
      <c r="AJ224" s="95"/>
      <c r="AK224" s="95"/>
      <c r="AL224" s="95"/>
      <c r="AM224" s="95"/>
      <c r="AN224" s="95"/>
      <c r="AO224" s="95"/>
    </row>
    <row r="225" spans="1:41" x14ac:dyDescent="0.2">
      <c r="F225" s="78"/>
      <c r="G225">
        <v>3712</v>
      </c>
      <c r="H225">
        <f>F228</f>
        <v>0.93689702942681174</v>
      </c>
      <c r="U225" s="78"/>
      <c r="V225" s="78"/>
      <c r="AH225" s="95"/>
      <c r="AI225" s="95"/>
      <c r="AJ225" s="95"/>
      <c r="AK225" s="95"/>
      <c r="AL225" s="95"/>
      <c r="AM225" s="95"/>
      <c r="AN225" s="95"/>
      <c r="AO225" s="95"/>
    </row>
    <row r="226" spans="1:41" x14ac:dyDescent="0.2">
      <c r="E226" s="48"/>
      <c r="F226" s="78"/>
      <c r="G226">
        <v>3709</v>
      </c>
      <c r="H226">
        <f>F229</f>
        <v>1.153926535823687</v>
      </c>
      <c r="U226" s="78"/>
      <c r="V226" s="78"/>
      <c r="AH226" s="95"/>
      <c r="AI226" s="95"/>
      <c r="AJ226" s="95"/>
      <c r="AK226" s="95"/>
      <c r="AL226" s="95"/>
      <c r="AM226" s="95"/>
      <c r="AN226" s="95"/>
      <c r="AO226" s="95"/>
    </row>
    <row r="227" spans="1:41" x14ac:dyDescent="0.2">
      <c r="A227" t="s">
        <v>5</v>
      </c>
      <c r="B227" s="85">
        <v>44581</v>
      </c>
      <c r="C227" s="85">
        <v>44581</v>
      </c>
      <c r="D227" s="85">
        <v>44586</v>
      </c>
      <c r="E227" s="85">
        <v>44586</v>
      </c>
      <c r="F227" s="78"/>
      <c r="G227">
        <v>3710</v>
      </c>
      <c r="H227">
        <f>F230</f>
        <v>0.84145237680502682</v>
      </c>
      <c r="U227" s="78"/>
      <c r="V227" s="78"/>
      <c r="AH227" s="95"/>
      <c r="AI227" s="95"/>
      <c r="AJ227" s="95"/>
      <c r="AK227" s="95"/>
      <c r="AL227" s="95"/>
      <c r="AM227" s="95"/>
      <c r="AN227" s="95"/>
      <c r="AO227" s="95"/>
    </row>
    <row r="228" spans="1:41" x14ac:dyDescent="0.2">
      <c r="A228">
        <v>3712</v>
      </c>
      <c r="B228">
        <v>0.87751225518456843</v>
      </c>
      <c r="C228">
        <v>1.0851150592325569</v>
      </c>
      <c r="D228">
        <v>0.86663552918263587</v>
      </c>
      <c r="E228">
        <v>0.91832527410748599</v>
      </c>
      <c r="F228" s="78">
        <f t="shared" ref="F228:F233" si="16">AVERAGE(B228:E228)</f>
        <v>0.93689702942681174</v>
      </c>
      <c r="G228">
        <v>3707</v>
      </c>
      <c r="H228">
        <f>F232</f>
        <v>1.3251692085540643</v>
      </c>
      <c r="U228" s="78"/>
      <c r="V228" s="78"/>
      <c r="AH228" s="95"/>
      <c r="AI228" s="95"/>
      <c r="AJ228" s="95"/>
      <c r="AK228" s="95"/>
      <c r="AL228" s="95"/>
      <c r="AM228" s="95"/>
      <c r="AN228" s="95"/>
      <c r="AO228" s="95"/>
    </row>
    <row r="229" spans="1:41" x14ac:dyDescent="0.2">
      <c r="A229">
        <v>3709</v>
      </c>
      <c r="B229">
        <v>1.1776544894554835</v>
      </c>
      <c r="C229">
        <v>1.3365150914262518</v>
      </c>
      <c r="D229">
        <v>0.97276978079159349</v>
      </c>
      <c r="E229">
        <v>1.1287667816214189</v>
      </c>
      <c r="F229" s="78">
        <f t="shared" si="16"/>
        <v>1.153926535823687</v>
      </c>
      <c r="G229">
        <v>3708</v>
      </c>
      <c r="H229">
        <f>F232</f>
        <v>1.3251692085540643</v>
      </c>
      <c r="U229" s="78"/>
      <c r="V229" s="78"/>
      <c r="AH229" s="95"/>
      <c r="AI229" s="95"/>
      <c r="AJ229" s="95"/>
      <c r="AK229" s="95"/>
      <c r="AL229" s="95"/>
      <c r="AM229" s="95"/>
      <c r="AN229" s="95"/>
      <c r="AO229" s="95"/>
    </row>
    <row r="230" spans="1:41" x14ac:dyDescent="0.2">
      <c r="A230">
        <v>3710</v>
      </c>
      <c r="B230">
        <v>0.48291013009574768</v>
      </c>
      <c r="C230">
        <v>0.72608443599781225</v>
      </c>
      <c r="D230">
        <v>1.1934460961678734</v>
      </c>
      <c r="E230">
        <v>0.96336884495867348</v>
      </c>
      <c r="F230" s="78">
        <f t="shared" si="16"/>
        <v>0.84145237680502682</v>
      </c>
      <c r="G230">
        <v>3711</v>
      </c>
      <c r="H230">
        <f>F233</f>
        <v>0.99535055617094659</v>
      </c>
      <c r="U230" s="78"/>
      <c r="V230" s="78"/>
      <c r="Y230" s="78"/>
      <c r="AH230" s="95"/>
      <c r="AI230" s="95"/>
      <c r="AJ230" s="95"/>
      <c r="AK230" s="95"/>
      <c r="AL230" s="95"/>
      <c r="AM230" s="95"/>
      <c r="AN230" s="95"/>
      <c r="AO230" s="95"/>
    </row>
    <row r="231" spans="1:41" x14ac:dyDescent="0.2">
      <c r="A231">
        <v>3707</v>
      </c>
      <c r="B231">
        <v>0.99798622907274603</v>
      </c>
      <c r="C231">
        <v>0.94463290185783166</v>
      </c>
      <c r="D231">
        <v>1.209890024463651</v>
      </c>
      <c r="E231">
        <v>1.3328189953535108</v>
      </c>
      <c r="F231" s="78">
        <f t="shared" si="16"/>
        <v>1.1213320376869347</v>
      </c>
      <c r="U231" s="78"/>
      <c r="V231" s="78"/>
      <c r="AH231" s="95"/>
      <c r="AI231" s="95"/>
      <c r="AJ231" s="95"/>
      <c r="AK231" s="95"/>
      <c r="AL231" s="95"/>
      <c r="AM231" s="95"/>
      <c r="AN231" s="95"/>
      <c r="AO231" s="95"/>
    </row>
    <row r="232" spans="1:41" ht="22" x14ac:dyDescent="0.3">
      <c r="A232">
        <v>3708</v>
      </c>
      <c r="B232">
        <v>1.7411652382237039</v>
      </c>
      <c r="C232">
        <v>1.3182992112511471</v>
      </c>
      <c r="D232">
        <v>1.0147991805550309</v>
      </c>
      <c r="E232">
        <v>1.2264132041863747</v>
      </c>
      <c r="F232" s="78">
        <f t="shared" si="16"/>
        <v>1.3251692085540643</v>
      </c>
      <c r="U232" s="88"/>
      <c r="V232" s="88"/>
      <c r="AH232" s="95"/>
      <c r="AI232" s="95"/>
      <c r="AJ232" s="95"/>
      <c r="AK232" s="95"/>
      <c r="AL232" s="95"/>
      <c r="AM232" s="95"/>
      <c r="AN232" s="95"/>
      <c r="AO232" s="95"/>
    </row>
    <row r="233" spans="1:41" x14ac:dyDescent="0.2">
      <c r="A233">
        <v>3711</v>
      </c>
      <c r="B233">
        <v>1.2276112971853144</v>
      </c>
      <c r="C233">
        <v>1.0607833557320805</v>
      </c>
      <c r="D233">
        <v>0.87977907088655483</v>
      </c>
      <c r="E233">
        <v>0.81322850087983645</v>
      </c>
      <c r="F233" s="78">
        <f t="shared" si="16"/>
        <v>0.99535055617094659</v>
      </c>
      <c r="U233" s="78"/>
      <c r="V233" s="78"/>
      <c r="AB233" s="78"/>
      <c r="AC233" s="57"/>
      <c r="AD233" s="78"/>
      <c r="AE233" s="78"/>
      <c r="AF233" s="81"/>
      <c r="AH233" s="95"/>
      <c r="AI233" s="95"/>
      <c r="AJ233" s="95"/>
      <c r="AK233" s="95"/>
      <c r="AL233" s="95"/>
    </row>
    <row r="234" spans="1:41" x14ac:dyDescent="0.2">
      <c r="U234" s="78"/>
      <c r="V234" s="78"/>
    </row>
    <row r="235" spans="1:41" x14ac:dyDescent="0.2">
      <c r="U235" s="78"/>
      <c r="V235" s="78"/>
    </row>
    <row r="236" spans="1:41" x14ac:dyDescent="0.2">
      <c r="B236" s="78"/>
      <c r="C236" s="78"/>
      <c r="D236" s="78"/>
      <c r="E236" s="78"/>
      <c r="F236" s="78"/>
      <c r="G236" s="78"/>
      <c r="K236" s="78"/>
      <c r="O236" s="78"/>
      <c r="P236" s="78"/>
      <c r="Q236" s="78"/>
      <c r="R236" s="78"/>
      <c r="S236" s="78"/>
      <c r="T236" s="78"/>
      <c r="U236" s="78"/>
      <c r="V236" s="78"/>
    </row>
    <row r="237" spans="1:41" x14ac:dyDescent="0.2">
      <c r="B237" s="78"/>
      <c r="C237" s="78"/>
      <c r="D237" s="78"/>
      <c r="E237" s="78"/>
      <c r="F237" s="78"/>
      <c r="G237" s="78"/>
      <c r="K237" s="78"/>
      <c r="O237" s="78"/>
      <c r="P237" s="78"/>
      <c r="Q237" s="78"/>
      <c r="R237" s="78"/>
      <c r="S237" s="78"/>
      <c r="T237" s="78"/>
      <c r="U237" s="78"/>
      <c r="V237" s="7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F7A-34E6-B743-939B-34E03F30CCB8}">
  <dimension ref="A1:AW246"/>
  <sheetViews>
    <sheetView topLeftCell="AK54" zoomScale="75" zoomScaleNormal="25" workbookViewId="0">
      <selection activeCell="AD161" sqref="AD161:AG173"/>
    </sheetView>
  </sheetViews>
  <sheetFormatPr baseColWidth="10" defaultRowHeight="16" x14ac:dyDescent="0.2"/>
  <sheetData>
    <row r="1" spans="1:44" x14ac:dyDescent="0.2">
      <c r="A1" t="s">
        <v>322</v>
      </c>
    </row>
    <row r="2" spans="1:44" x14ac:dyDescent="0.2">
      <c r="AP2" s="78"/>
      <c r="AQ2" s="78"/>
      <c r="AR2" s="78"/>
    </row>
    <row r="3" spans="1:44" ht="27" x14ac:dyDescent="0.35">
      <c r="A3" s="106" t="s">
        <v>268</v>
      </c>
    </row>
    <row r="4" spans="1:44" x14ac:dyDescent="0.2">
      <c r="A4" s="64"/>
      <c r="D4" s="56"/>
      <c r="H4" s="56"/>
      <c r="L4" s="56"/>
      <c r="P4" s="56"/>
    </row>
    <row r="5" spans="1:44" s="78" customFormat="1" ht="21" x14ac:dyDescent="0.25">
      <c r="A5" s="64"/>
      <c r="B5"/>
      <c r="C5"/>
      <c r="D5" s="79"/>
      <c r="E5" t="s">
        <v>280</v>
      </c>
      <c r="F5"/>
      <c r="G5"/>
      <c r="H5" s="79"/>
      <c r="I5" t="s">
        <v>280</v>
      </c>
      <c r="J5"/>
      <c r="K5"/>
      <c r="L5" s="79"/>
      <c r="M5" t="s">
        <v>280</v>
      </c>
      <c r="N5"/>
      <c r="O5"/>
      <c r="P5" s="79"/>
      <c r="Q5" t="s">
        <v>280</v>
      </c>
      <c r="R5"/>
      <c r="S5"/>
      <c r="T5"/>
      <c r="U5"/>
      <c r="V5"/>
      <c r="W5"/>
      <c r="X5"/>
      <c r="Y5"/>
      <c r="Z5"/>
      <c r="AA5" t="s">
        <v>313</v>
      </c>
      <c r="AB5"/>
      <c r="AC5" t="s">
        <v>321</v>
      </c>
      <c r="AD5" t="s">
        <v>321</v>
      </c>
      <c r="AE5" t="s">
        <v>321</v>
      </c>
      <c r="AF5" t="s">
        <v>321</v>
      </c>
      <c r="AN5"/>
    </row>
    <row r="6" spans="1:44" s="78" customFormat="1" x14ac:dyDescent="0.2">
      <c r="A6" s="64"/>
      <c r="B6"/>
      <c r="C6"/>
      <c r="D6" t="s">
        <v>277</v>
      </c>
      <c r="E6" s="78" t="s">
        <v>312</v>
      </c>
      <c r="H6" t="s">
        <v>277</v>
      </c>
      <c r="I6" s="78" t="s">
        <v>311</v>
      </c>
      <c r="L6" t="s">
        <v>277</v>
      </c>
      <c r="M6" s="78" t="s">
        <v>317</v>
      </c>
      <c r="O6" s="103"/>
      <c r="P6" t="s">
        <v>277</v>
      </c>
      <c r="Q6" s="103" t="s">
        <v>309</v>
      </c>
      <c r="S6"/>
      <c r="T6"/>
      <c r="U6"/>
      <c r="V6"/>
      <c r="W6"/>
      <c r="X6"/>
      <c r="Y6"/>
      <c r="Z6" t="s">
        <v>277</v>
      </c>
      <c r="AA6" t="s">
        <v>308</v>
      </c>
      <c r="AB6"/>
      <c r="AC6" t="s">
        <v>296</v>
      </c>
      <c r="AD6" t="s">
        <v>307</v>
      </c>
      <c r="AE6" t="s">
        <v>306</v>
      </c>
      <c r="AF6" t="s">
        <v>305</v>
      </c>
      <c r="AN6"/>
    </row>
    <row r="7" spans="1:44" s="78" customFormat="1" x14ac:dyDescent="0.2">
      <c r="A7" s="107"/>
      <c r="D7" s="78">
        <v>3692</v>
      </c>
      <c r="E7" s="78">
        <v>23698.973999999998</v>
      </c>
      <c r="H7" s="78">
        <v>3692</v>
      </c>
      <c r="I7" s="78">
        <v>3409.6689999999999</v>
      </c>
      <c r="L7" s="78">
        <v>3692</v>
      </c>
      <c r="M7" s="78">
        <v>9573.6190000000006</v>
      </c>
      <c r="P7" s="78">
        <v>3692</v>
      </c>
      <c r="Q7" s="78">
        <v>2639.0120000000002</v>
      </c>
      <c r="Z7" s="78">
        <v>3692</v>
      </c>
      <c r="AA7" s="78">
        <f t="shared" ref="AA7:AA14" si="0">SUM(E7,I7,M7,Q7)</f>
        <v>39321.273999999998</v>
      </c>
      <c r="AC7" s="78">
        <f t="shared" ref="AC7:AC14" si="1">E7/AA7</f>
        <v>0.60270107219822022</v>
      </c>
      <c r="AD7" s="78">
        <f t="shared" ref="AD7:AD14" si="2">I7/AA7</f>
        <v>8.6713085644173182E-2</v>
      </c>
      <c r="AE7" s="78">
        <f t="shared" ref="AE7:AE14" si="3">M7/AA7</f>
        <v>0.24347174000516875</v>
      </c>
      <c r="AF7" s="78">
        <f>Q7/AA7</f>
        <v>6.7114102152437891E-2</v>
      </c>
    </row>
    <row r="8" spans="1:44" s="78" customFormat="1" x14ac:dyDescent="0.2">
      <c r="A8" s="107"/>
      <c r="D8" s="78">
        <v>3712</v>
      </c>
      <c r="E8" s="78">
        <v>27402.560000000001</v>
      </c>
      <c r="H8" s="78">
        <v>3712</v>
      </c>
      <c r="I8" s="78">
        <v>2507.3049999999998</v>
      </c>
      <c r="L8" s="78">
        <v>3712</v>
      </c>
      <c r="M8" s="78">
        <v>4621.6689999999999</v>
      </c>
      <c r="P8" s="78">
        <v>3712</v>
      </c>
      <c r="Q8" s="78">
        <v>452.50599999999997</v>
      </c>
      <c r="Z8" s="78">
        <v>3712</v>
      </c>
      <c r="AA8" s="78">
        <f t="shared" si="0"/>
        <v>34984.04</v>
      </c>
      <c r="AC8" s="78">
        <f t="shared" si="1"/>
        <v>0.78328746479823375</v>
      </c>
      <c r="AD8" s="78">
        <f t="shared" si="2"/>
        <v>7.166996721933773E-2</v>
      </c>
      <c r="AE8" s="78">
        <f t="shared" si="3"/>
        <v>0.13210792692896531</v>
      </c>
      <c r="AF8" s="78">
        <f t="shared" ref="AF8:AF14" si="4">Q8/AA8</f>
        <v>1.2934641053463236E-2</v>
      </c>
    </row>
    <row r="9" spans="1:44" s="78" customFormat="1" x14ac:dyDescent="0.2">
      <c r="A9" s="107"/>
      <c r="D9" s="78">
        <v>3691</v>
      </c>
      <c r="E9" s="78">
        <v>26575.752</v>
      </c>
      <c r="H9" s="78">
        <v>3691</v>
      </c>
      <c r="I9" s="78">
        <v>6391.6189999999997</v>
      </c>
      <c r="L9" s="78">
        <v>3691</v>
      </c>
      <c r="M9" s="78">
        <v>12666.347</v>
      </c>
      <c r="P9" s="78">
        <v>3691</v>
      </c>
      <c r="Q9" s="78">
        <v>8538.2049999999999</v>
      </c>
      <c r="Z9" s="78">
        <v>3691</v>
      </c>
      <c r="AA9" s="78">
        <f t="shared" si="0"/>
        <v>54171.923000000003</v>
      </c>
      <c r="AC9" s="78">
        <f t="shared" si="1"/>
        <v>0.49058166164786138</v>
      </c>
      <c r="AD9" s="78">
        <f t="shared" si="2"/>
        <v>0.11798767047645696</v>
      </c>
      <c r="AE9" s="78">
        <f t="shared" si="3"/>
        <v>0.2338175626514126</v>
      </c>
      <c r="AF9" s="78">
        <f t="shared" si="4"/>
        <v>0.15761310522426902</v>
      </c>
    </row>
    <row r="10" spans="1:44" s="78" customFormat="1" x14ac:dyDescent="0.2">
      <c r="A10" s="107"/>
      <c r="D10" s="78">
        <v>3709</v>
      </c>
      <c r="E10" s="78">
        <v>30288.580999999998</v>
      </c>
      <c r="H10" s="78">
        <v>3709</v>
      </c>
      <c r="I10" s="78">
        <v>5226.3760000000002</v>
      </c>
      <c r="L10" s="78">
        <v>3709</v>
      </c>
      <c r="M10" s="78">
        <v>6420.0829999999996</v>
      </c>
      <c r="P10" s="78">
        <v>3709</v>
      </c>
      <c r="Q10" s="78">
        <v>787.11300000000006</v>
      </c>
      <c r="Z10" s="78">
        <v>3709</v>
      </c>
      <c r="AA10" s="78">
        <f t="shared" si="0"/>
        <v>42722.152999999991</v>
      </c>
      <c r="AC10" s="78">
        <f t="shared" si="1"/>
        <v>0.70896663377428581</v>
      </c>
      <c r="AD10" s="78">
        <f t="shared" si="2"/>
        <v>0.12233409678580574</v>
      </c>
      <c r="AE10" s="78">
        <f t="shared" si="3"/>
        <v>0.15027526819633835</v>
      </c>
      <c r="AF10" s="78">
        <f t="shared" si="4"/>
        <v>1.8424001243570291E-2</v>
      </c>
    </row>
    <row r="11" spans="1:44" s="78" customFormat="1" x14ac:dyDescent="0.2">
      <c r="A11" s="107"/>
      <c r="D11" s="78">
        <v>3698</v>
      </c>
      <c r="E11" s="78">
        <v>23562.923999999999</v>
      </c>
      <c r="H11" s="78">
        <v>3698</v>
      </c>
      <c r="I11" s="78">
        <v>6585.1540000000005</v>
      </c>
      <c r="L11" s="78">
        <v>3698</v>
      </c>
      <c r="M11" s="78">
        <v>13118.589</v>
      </c>
      <c r="P11" s="78">
        <v>3698</v>
      </c>
      <c r="Q11" s="78">
        <v>7784.9620000000004</v>
      </c>
      <c r="Z11" s="78">
        <v>3698</v>
      </c>
      <c r="AA11" s="78">
        <f t="shared" si="0"/>
        <v>51051.629000000001</v>
      </c>
      <c r="AC11" s="78">
        <f t="shared" si="1"/>
        <v>0.46155087431196368</v>
      </c>
      <c r="AD11" s="78">
        <f t="shared" si="2"/>
        <v>0.12899008570323975</v>
      </c>
      <c r="AE11" s="78">
        <f t="shared" si="3"/>
        <v>0.25696709893429648</v>
      </c>
      <c r="AF11" s="78">
        <f t="shared" si="4"/>
        <v>0.15249194105050007</v>
      </c>
    </row>
    <row r="12" spans="1:44" s="78" customFormat="1" x14ac:dyDescent="0.2">
      <c r="A12" s="107"/>
      <c r="D12" s="78">
        <v>3710</v>
      </c>
      <c r="E12" s="78">
        <v>27393.387999999999</v>
      </c>
      <c r="H12" s="78">
        <v>3710</v>
      </c>
      <c r="I12" s="78">
        <v>3644.79</v>
      </c>
      <c r="L12" s="78">
        <v>3710</v>
      </c>
      <c r="M12" s="78">
        <v>6946.326</v>
      </c>
      <c r="P12" s="78">
        <v>3710</v>
      </c>
      <c r="Q12" s="78">
        <v>965.35500000000002</v>
      </c>
      <c r="Z12" s="78">
        <v>3710</v>
      </c>
      <c r="AA12" s="78">
        <f t="shared" si="0"/>
        <v>38949.859000000004</v>
      </c>
      <c r="AC12" s="78">
        <f t="shared" si="1"/>
        <v>0.703298771890291</v>
      </c>
      <c r="AD12" s="78">
        <f t="shared" si="2"/>
        <v>9.3576461984111403E-2</v>
      </c>
      <c r="AE12" s="78">
        <f t="shared" si="3"/>
        <v>0.17834020913913962</v>
      </c>
      <c r="AF12" s="78">
        <f t="shared" si="4"/>
        <v>2.4784556986457894E-2</v>
      </c>
    </row>
    <row r="13" spans="1:44" x14ac:dyDescent="0.2">
      <c r="A13" s="107"/>
      <c r="B13" s="78"/>
      <c r="C13" s="78"/>
      <c r="D13" s="78">
        <v>3703</v>
      </c>
      <c r="E13" s="78">
        <v>32853.044999999998</v>
      </c>
      <c r="F13" s="78"/>
      <c r="G13" s="78"/>
      <c r="H13" s="78">
        <v>3703</v>
      </c>
      <c r="I13" s="78">
        <v>11446.619000000001</v>
      </c>
      <c r="J13" s="78"/>
      <c r="K13" s="78"/>
      <c r="L13" s="78">
        <v>3703</v>
      </c>
      <c r="M13" s="78">
        <v>14483.518</v>
      </c>
      <c r="N13" s="78"/>
      <c r="O13" s="78"/>
      <c r="P13" s="78">
        <v>3703</v>
      </c>
      <c r="Q13" s="78">
        <v>2747.8910000000001</v>
      </c>
      <c r="R13" s="78"/>
      <c r="S13" s="78"/>
      <c r="T13" s="78"/>
      <c r="U13" s="78"/>
      <c r="V13" s="78"/>
      <c r="W13" s="78"/>
      <c r="X13" s="78"/>
      <c r="Y13" s="78"/>
      <c r="Z13" s="78">
        <v>3703</v>
      </c>
      <c r="AA13" s="78">
        <f t="shared" si="0"/>
        <v>61531.073000000004</v>
      </c>
      <c r="AB13" s="78"/>
      <c r="AC13" s="78">
        <f t="shared" si="1"/>
        <v>0.53392608641815809</v>
      </c>
      <c r="AD13" s="78">
        <f t="shared" si="2"/>
        <v>0.18602989419670934</v>
      </c>
      <c r="AE13" s="78">
        <f t="shared" si="3"/>
        <v>0.23538542875727195</v>
      </c>
      <c r="AF13" s="78">
        <f t="shared" si="4"/>
        <v>4.4658590627860491E-2</v>
      </c>
      <c r="AN13" s="78"/>
    </row>
    <row r="14" spans="1:44" x14ac:dyDescent="0.2">
      <c r="A14" s="107"/>
      <c r="B14" s="78"/>
      <c r="C14" s="78"/>
      <c r="D14" s="78">
        <v>3708</v>
      </c>
      <c r="E14" s="78">
        <v>35519.309000000001</v>
      </c>
      <c r="F14" s="78"/>
      <c r="G14" s="78"/>
      <c r="H14" s="78">
        <v>3708</v>
      </c>
      <c r="I14" s="78">
        <v>8134.6689999999999</v>
      </c>
      <c r="J14" s="78"/>
      <c r="K14" s="78"/>
      <c r="L14" s="78">
        <v>3708</v>
      </c>
      <c r="M14" s="78">
        <v>7834.6189999999997</v>
      </c>
      <c r="N14" s="78"/>
      <c r="O14" s="78"/>
      <c r="P14" s="78">
        <v>3708</v>
      </c>
      <c r="Q14" s="78">
        <v>392.33499999999998</v>
      </c>
      <c r="R14" s="78"/>
      <c r="S14" s="78"/>
      <c r="T14" s="78"/>
      <c r="U14" s="78"/>
      <c r="V14" s="78"/>
      <c r="W14" s="78"/>
      <c r="X14" s="78"/>
      <c r="Y14" s="78"/>
      <c r="Z14" s="78">
        <v>3708</v>
      </c>
      <c r="AA14" s="78">
        <f t="shared" si="0"/>
        <v>51880.932000000001</v>
      </c>
      <c r="AB14" s="78"/>
      <c r="AC14" s="78">
        <f t="shared" si="1"/>
        <v>0.68463128225992553</v>
      </c>
      <c r="AD14" s="78">
        <f t="shared" si="2"/>
        <v>0.1567949665977473</v>
      </c>
      <c r="AE14" s="78">
        <f t="shared" si="3"/>
        <v>0.15101153155845387</v>
      </c>
      <c r="AF14" s="78">
        <f t="shared" si="4"/>
        <v>7.5622195838733188E-3</v>
      </c>
      <c r="AN14" s="78"/>
    </row>
    <row r="15" spans="1:44" x14ac:dyDescent="0.2">
      <c r="A15" s="64"/>
      <c r="G15" s="78"/>
      <c r="O15" s="78"/>
    </row>
    <row r="16" spans="1:44" x14ac:dyDescent="0.2">
      <c r="A16" s="64"/>
    </row>
    <row r="17" spans="1:44" x14ac:dyDescent="0.2">
      <c r="A17" s="64"/>
    </row>
    <row r="18" spans="1:44" x14ac:dyDescent="0.2">
      <c r="A18" s="64"/>
    </row>
    <row r="19" spans="1:44" x14ac:dyDescent="0.2">
      <c r="A19" s="64"/>
    </row>
    <row r="20" spans="1:44" x14ac:dyDescent="0.2">
      <c r="AP20" s="78"/>
      <c r="AQ20" s="78"/>
      <c r="AR20" s="78"/>
    </row>
    <row r="21" spans="1:44" ht="27" x14ac:dyDescent="0.35">
      <c r="A21" s="106" t="s">
        <v>267</v>
      </c>
    </row>
    <row r="22" spans="1:44" x14ac:dyDescent="0.2">
      <c r="A22" s="64"/>
      <c r="D22" s="56"/>
      <c r="H22" s="56"/>
      <c r="L22" s="56"/>
      <c r="P22" s="56"/>
    </row>
    <row r="23" spans="1:44" ht="21" x14ac:dyDescent="0.25">
      <c r="D23" s="79"/>
      <c r="E23" t="s">
        <v>280</v>
      </c>
      <c r="H23" s="79"/>
      <c r="I23" t="s">
        <v>280</v>
      </c>
      <c r="L23" s="79"/>
      <c r="M23" t="s">
        <v>280</v>
      </c>
      <c r="P23" s="79"/>
      <c r="Q23" t="s">
        <v>280</v>
      </c>
      <c r="AA23" t="s">
        <v>313</v>
      </c>
      <c r="AC23" t="s">
        <v>320</v>
      </c>
      <c r="AD23" t="s">
        <v>320</v>
      </c>
      <c r="AE23" t="s">
        <v>320</v>
      </c>
      <c r="AF23" t="s">
        <v>320</v>
      </c>
    </row>
    <row r="24" spans="1:44" x14ac:dyDescent="0.2">
      <c r="D24" t="s">
        <v>277</v>
      </c>
      <c r="E24" s="78" t="s">
        <v>312</v>
      </c>
      <c r="F24" s="78"/>
      <c r="G24" s="78"/>
      <c r="H24" t="s">
        <v>277</v>
      </c>
      <c r="I24" s="78" t="s">
        <v>311</v>
      </c>
      <c r="J24" s="78"/>
      <c r="K24" s="78"/>
      <c r="L24" t="s">
        <v>277</v>
      </c>
      <c r="M24" s="78" t="s">
        <v>317</v>
      </c>
      <c r="N24" s="78"/>
      <c r="O24" s="103"/>
      <c r="P24" t="s">
        <v>277</v>
      </c>
      <c r="Q24" s="103" t="s">
        <v>309</v>
      </c>
      <c r="R24" s="78"/>
      <c r="Z24" t="s">
        <v>277</v>
      </c>
      <c r="AA24" t="s">
        <v>308</v>
      </c>
      <c r="AC24" t="s">
        <v>296</v>
      </c>
      <c r="AD24" t="s">
        <v>307</v>
      </c>
      <c r="AE24" t="s">
        <v>306</v>
      </c>
      <c r="AF24" t="s">
        <v>305</v>
      </c>
    </row>
    <row r="25" spans="1:44" x14ac:dyDescent="0.2">
      <c r="D25">
        <v>3692</v>
      </c>
      <c r="E25">
        <v>15608.832</v>
      </c>
      <c r="H25">
        <v>3692</v>
      </c>
      <c r="I25">
        <v>866.71900000000005</v>
      </c>
      <c r="L25">
        <v>3692</v>
      </c>
      <c r="M25">
        <v>2568.8409999999999</v>
      </c>
      <c r="P25">
        <v>3692</v>
      </c>
      <c r="Q25">
        <v>1568.3050000000001</v>
      </c>
      <c r="Z25">
        <v>3692</v>
      </c>
      <c r="AA25">
        <v>20612.697</v>
      </c>
      <c r="AC25">
        <v>0.75724355721136349</v>
      </c>
      <c r="AD25">
        <v>4.2047821301598717E-2</v>
      </c>
      <c r="AE25">
        <v>0.12462420613857565</v>
      </c>
      <c r="AF25">
        <v>7.6084415348462164E-2</v>
      </c>
    </row>
    <row r="26" spans="1:44" x14ac:dyDescent="0.2">
      <c r="D26">
        <v>3712</v>
      </c>
      <c r="E26">
        <v>20527.731</v>
      </c>
      <c r="H26">
        <v>3712</v>
      </c>
      <c r="I26">
        <v>1002.3049999999999</v>
      </c>
      <c r="L26">
        <v>3712</v>
      </c>
      <c r="M26">
        <v>1293.3050000000001</v>
      </c>
      <c r="P26">
        <v>3712</v>
      </c>
      <c r="Q26">
        <v>447.28399999999999</v>
      </c>
      <c r="Z26">
        <v>3712</v>
      </c>
      <c r="AA26">
        <v>23270.625</v>
      </c>
      <c r="AC26">
        <v>0.88213062605752957</v>
      </c>
      <c r="AD26">
        <v>4.3071683721429915E-2</v>
      </c>
      <c r="AE26">
        <v>5.5576719576719578E-2</v>
      </c>
      <c r="AF26">
        <v>1.9220970644320899E-2</v>
      </c>
    </row>
    <row r="27" spans="1:44" x14ac:dyDescent="0.2">
      <c r="D27">
        <v>3691</v>
      </c>
      <c r="E27">
        <v>18784.316999999999</v>
      </c>
      <c r="H27">
        <v>3691</v>
      </c>
      <c r="I27">
        <v>3481.2550000000001</v>
      </c>
      <c r="L27">
        <v>3691</v>
      </c>
      <c r="M27">
        <v>6396.9120000000003</v>
      </c>
      <c r="P27">
        <v>3691</v>
      </c>
      <c r="Q27">
        <v>3416.3049999999998</v>
      </c>
      <c r="Z27">
        <v>3691</v>
      </c>
      <c r="AA27">
        <v>32078.789000000001</v>
      </c>
      <c r="AC27">
        <v>0.58556814597957541</v>
      </c>
      <c r="AD27">
        <v>0.10852202057876935</v>
      </c>
      <c r="AE27">
        <v>0.19941251522929995</v>
      </c>
      <c r="AF27">
        <v>0.10649731821235521</v>
      </c>
    </row>
    <row r="28" spans="1:44" x14ac:dyDescent="0.2">
      <c r="A28" s="64"/>
      <c r="D28">
        <v>3709</v>
      </c>
      <c r="E28">
        <v>23554.217000000001</v>
      </c>
      <c r="H28">
        <v>3709</v>
      </c>
      <c r="I28">
        <v>3023.2550000000001</v>
      </c>
      <c r="L28">
        <v>3709</v>
      </c>
      <c r="M28">
        <v>2245.3049999999998</v>
      </c>
      <c r="P28">
        <v>3709</v>
      </c>
      <c r="Q28">
        <v>537.52700000000004</v>
      </c>
      <c r="Z28">
        <v>3709</v>
      </c>
      <c r="AA28">
        <v>29360.304000000004</v>
      </c>
      <c r="AC28">
        <v>0.80224704076633535</v>
      </c>
      <c r="AD28">
        <v>0.10297083436193302</v>
      </c>
      <c r="AE28">
        <v>7.6474174109368881E-2</v>
      </c>
      <c r="AF28">
        <v>1.8307950762362676E-2</v>
      </c>
    </row>
    <row r="29" spans="1:44" x14ac:dyDescent="0.2">
      <c r="A29" s="64"/>
      <c r="D29">
        <v>3698</v>
      </c>
      <c r="E29">
        <v>18447.418000000001</v>
      </c>
      <c r="H29">
        <v>3698</v>
      </c>
      <c r="I29">
        <v>2644.5479999999998</v>
      </c>
      <c r="L29">
        <v>3698</v>
      </c>
      <c r="M29">
        <v>6201.6689999999999</v>
      </c>
      <c r="P29">
        <v>3698</v>
      </c>
      <c r="Q29">
        <v>2613.3049999999998</v>
      </c>
      <c r="Z29">
        <v>3698</v>
      </c>
      <c r="AA29">
        <v>29906.940000000002</v>
      </c>
      <c r="AC29">
        <v>0.61682733171631732</v>
      </c>
      <c r="AD29">
        <v>8.8425897132906259E-2</v>
      </c>
      <c r="AE29">
        <v>0.20736554792967785</v>
      </c>
      <c r="AF29">
        <v>8.7381223221098508E-2</v>
      </c>
    </row>
    <row r="30" spans="1:44" x14ac:dyDescent="0.2">
      <c r="A30" s="64"/>
      <c r="D30">
        <v>3710</v>
      </c>
      <c r="E30">
        <v>24668.51</v>
      </c>
      <c r="H30">
        <v>3710</v>
      </c>
      <c r="I30">
        <v>2195.4259999999999</v>
      </c>
      <c r="L30">
        <v>3710</v>
      </c>
      <c r="M30">
        <v>2830.4259999999999</v>
      </c>
      <c r="P30">
        <v>3710</v>
      </c>
      <c r="Q30">
        <v>527.47699999999998</v>
      </c>
      <c r="Z30">
        <v>3710</v>
      </c>
      <c r="AA30">
        <v>30221.838999999996</v>
      </c>
      <c r="AC30">
        <v>0.81624781337760421</v>
      </c>
      <c r="AD30">
        <v>7.2643693191536102E-2</v>
      </c>
      <c r="AE30">
        <v>9.3654989029621938E-2</v>
      </c>
      <c r="AF30">
        <v>1.7453504401237795E-2</v>
      </c>
    </row>
    <row r="31" spans="1:44" x14ac:dyDescent="0.2">
      <c r="A31" s="64"/>
      <c r="D31">
        <v>3703</v>
      </c>
      <c r="E31">
        <v>24793.267</v>
      </c>
      <c r="H31">
        <v>3703</v>
      </c>
      <c r="I31">
        <v>3329.3760000000002</v>
      </c>
      <c r="L31">
        <v>3703</v>
      </c>
      <c r="M31">
        <v>5546.79</v>
      </c>
      <c r="P31">
        <v>3703</v>
      </c>
      <c r="Q31">
        <v>605.87</v>
      </c>
      <c r="Z31">
        <v>3703</v>
      </c>
      <c r="AA31">
        <v>34275.303</v>
      </c>
      <c r="AC31">
        <v>0.72335661044338539</v>
      </c>
      <c r="AD31">
        <v>9.71362966506817E-2</v>
      </c>
      <c r="AE31">
        <v>0.16183051685932578</v>
      </c>
      <c r="AF31">
        <v>1.7676576046607086E-2</v>
      </c>
    </row>
    <row r="32" spans="1:44" x14ac:dyDescent="0.2">
      <c r="A32" s="64"/>
      <c r="D32">
        <v>3708</v>
      </c>
      <c r="E32">
        <v>26832.116000000002</v>
      </c>
      <c r="H32">
        <v>3708</v>
      </c>
      <c r="I32">
        <v>2008.77</v>
      </c>
      <c r="L32">
        <v>3708</v>
      </c>
      <c r="M32">
        <v>2727.5479999999998</v>
      </c>
      <c r="P32">
        <v>3708</v>
      </c>
      <c r="Q32">
        <v>272.45600000000002</v>
      </c>
      <c r="Z32">
        <v>3708</v>
      </c>
      <c r="AA32">
        <v>31840.89</v>
      </c>
      <c r="AC32">
        <v>0.8426936558620064</v>
      </c>
      <c r="AD32">
        <v>6.3087746605072909E-2</v>
      </c>
      <c r="AE32">
        <v>8.5661801538838886E-2</v>
      </c>
      <c r="AF32">
        <v>8.5567959940818245E-3</v>
      </c>
    </row>
    <row r="33" spans="1:44" x14ac:dyDescent="0.2">
      <c r="A33" s="64"/>
      <c r="C33" s="78"/>
      <c r="G33" s="78"/>
      <c r="O33" s="78"/>
    </row>
    <row r="34" spans="1:44" x14ac:dyDescent="0.2">
      <c r="A34" s="64"/>
    </row>
    <row r="35" spans="1:44" x14ac:dyDescent="0.2">
      <c r="A35" s="64"/>
    </row>
    <row r="36" spans="1:44" x14ac:dyDescent="0.2">
      <c r="A36" s="64"/>
    </row>
    <row r="37" spans="1:44" x14ac:dyDescent="0.2">
      <c r="A37" s="64"/>
    </row>
    <row r="38" spans="1:44" x14ac:dyDescent="0.2">
      <c r="AP38" s="78"/>
      <c r="AQ38" s="78"/>
      <c r="AR38" s="78"/>
    </row>
    <row r="39" spans="1:44" ht="27" x14ac:dyDescent="0.35">
      <c r="A39" s="106" t="s">
        <v>266</v>
      </c>
    </row>
    <row r="40" spans="1:44" x14ac:dyDescent="0.2">
      <c r="A40" s="64"/>
    </row>
    <row r="41" spans="1:44" ht="21" x14ac:dyDescent="0.25">
      <c r="A41" s="64"/>
      <c r="D41" s="79"/>
      <c r="E41" t="s">
        <v>280</v>
      </c>
      <c r="H41" s="79"/>
      <c r="I41" t="s">
        <v>280</v>
      </c>
      <c r="L41" s="79"/>
      <c r="M41" t="s">
        <v>280</v>
      </c>
      <c r="P41" s="79"/>
      <c r="Q41" t="s">
        <v>280</v>
      </c>
      <c r="AA41" t="s">
        <v>313</v>
      </c>
      <c r="AC41" t="s">
        <v>319</v>
      </c>
      <c r="AD41" t="s">
        <v>319</v>
      </c>
      <c r="AE41" t="s">
        <v>319</v>
      </c>
      <c r="AF41" t="s">
        <v>319</v>
      </c>
    </row>
    <row r="42" spans="1:44" x14ac:dyDescent="0.2">
      <c r="A42" s="64"/>
      <c r="D42" t="s">
        <v>277</v>
      </c>
      <c r="E42" s="78" t="s">
        <v>312</v>
      </c>
      <c r="F42" s="78"/>
      <c r="G42" s="78"/>
      <c r="H42" t="s">
        <v>277</v>
      </c>
      <c r="I42" s="78" t="s">
        <v>311</v>
      </c>
      <c r="J42" s="78"/>
      <c r="K42" s="78"/>
      <c r="L42" t="s">
        <v>277</v>
      </c>
      <c r="M42" s="78" t="s">
        <v>317</v>
      </c>
      <c r="N42" s="78"/>
      <c r="O42" s="103"/>
      <c r="P42" t="s">
        <v>277</v>
      </c>
      <c r="Q42" s="103" t="s">
        <v>309</v>
      </c>
      <c r="R42" s="78"/>
      <c r="Z42" t="s">
        <v>277</v>
      </c>
      <c r="AA42" t="s">
        <v>308</v>
      </c>
      <c r="AC42" t="s">
        <v>296</v>
      </c>
      <c r="AD42" t="s">
        <v>307</v>
      </c>
      <c r="AE42" t="s">
        <v>306</v>
      </c>
      <c r="AF42" t="s">
        <v>305</v>
      </c>
    </row>
    <row r="43" spans="1:44" x14ac:dyDescent="0.2">
      <c r="A43" s="64"/>
      <c r="D43">
        <v>3692</v>
      </c>
      <c r="E43">
        <v>20520.295999999998</v>
      </c>
      <c r="G43">
        <v>2627.1039999999998</v>
      </c>
      <c r="H43">
        <v>3692</v>
      </c>
      <c r="I43">
        <v>1650.6690000000001</v>
      </c>
      <c r="K43">
        <v>9597.1540000000005</v>
      </c>
      <c r="L43">
        <v>3692</v>
      </c>
      <c r="M43">
        <v>4353.7190000000001</v>
      </c>
      <c r="O43">
        <v>4889.6189999999997</v>
      </c>
      <c r="P43">
        <v>3692</v>
      </c>
      <c r="Q43">
        <v>604.28399999999999</v>
      </c>
      <c r="Z43">
        <v>3692</v>
      </c>
      <c r="AA43">
        <v>27128.968000000001</v>
      </c>
      <c r="AC43">
        <v>0.75639795807934895</v>
      </c>
      <c r="AD43">
        <v>6.0845255890308841E-2</v>
      </c>
      <c r="AE43">
        <v>0.16048229331834518</v>
      </c>
      <c r="AF43">
        <v>2.2274492711997006E-2</v>
      </c>
    </row>
    <row r="44" spans="1:44" x14ac:dyDescent="0.2">
      <c r="A44" s="64"/>
      <c r="D44">
        <v>3712</v>
      </c>
      <c r="E44">
        <v>26667.196</v>
      </c>
      <c r="G44">
        <v>2988.9830000000002</v>
      </c>
      <c r="H44">
        <v>3712</v>
      </c>
      <c r="I44">
        <v>2578.8910000000001</v>
      </c>
      <c r="K44">
        <v>6541.74</v>
      </c>
      <c r="L44">
        <v>3712</v>
      </c>
      <c r="M44">
        <v>2925.3760000000002</v>
      </c>
      <c r="O44">
        <v>4083.569</v>
      </c>
      <c r="P44">
        <v>3712</v>
      </c>
      <c r="Q44">
        <v>353.72800000000001</v>
      </c>
      <c r="Z44">
        <v>3712</v>
      </c>
      <c r="AA44">
        <v>32525.190999999999</v>
      </c>
      <c r="AC44">
        <v>0.81989360185463633</v>
      </c>
      <c r="AD44">
        <v>7.928903476692882E-2</v>
      </c>
      <c r="AE44">
        <v>8.9941854607402616E-2</v>
      </c>
      <c r="AF44">
        <v>1.0875508771032275E-2</v>
      </c>
    </row>
    <row r="45" spans="1:44" x14ac:dyDescent="0.2">
      <c r="A45" s="64"/>
      <c r="D45">
        <v>3691</v>
      </c>
      <c r="E45">
        <v>25754.489000000001</v>
      </c>
      <c r="G45">
        <v>9815.1039999999994</v>
      </c>
      <c r="H45">
        <v>3691</v>
      </c>
      <c r="I45">
        <v>4677.3760000000002</v>
      </c>
      <c r="K45">
        <v>17374.569</v>
      </c>
      <c r="L45">
        <v>3691</v>
      </c>
      <c r="M45">
        <v>8133.0330000000004</v>
      </c>
      <c r="O45">
        <v>13665.983</v>
      </c>
      <c r="P45">
        <v>3691</v>
      </c>
      <c r="Q45">
        <v>1800.3050000000001</v>
      </c>
      <c r="Z45">
        <v>3691</v>
      </c>
      <c r="AA45">
        <v>40365.203000000001</v>
      </c>
      <c r="AC45">
        <v>0.63803690024796855</v>
      </c>
      <c r="AD45">
        <v>0.1158764394173863</v>
      </c>
      <c r="AE45">
        <v>0.20148624051265146</v>
      </c>
      <c r="AF45">
        <v>4.4600419821993711E-2</v>
      </c>
    </row>
    <row r="46" spans="1:44" x14ac:dyDescent="0.2">
      <c r="A46" s="64"/>
      <c r="D46">
        <v>3709</v>
      </c>
      <c r="E46">
        <v>27292.024000000001</v>
      </c>
      <c r="G46">
        <v>8760.2759999999998</v>
      </c>
      <c r="H46">
        <v>3709</v>
      </c>
      <c r="I46">
        <v>2709.3049999999998</v>
      </c>
      <c r="K46">
        <v>5935.0330000000004</v>
      </c>
      <c r="L46">
        <v>3709</v>
      </c>
      <c r="M46">
        <v>2537.8910000000001</v>
      </c>
      <c r="O46">
        <v>4177.1540000000005</v>
      </c>
      <c r="P46">
        <v>3709</v>
      </c>
      <c r="Q46">
        <v>378.09199999999998</v>
      </c>
      <c r="Z46">
        <v>3709</v>
      </c>
      <c r="AA46">
        <v>32917.311999999998</v>
      </c>
      <c r="AC46">
        <v>0.82910852502172727</v>
      </c>
      <c r="AD46">
        <v>8.2306386378085794E-2</v>
      </c>
      <c r="AE46">
        <v>7.7098974545673729E-2</v>
      </c>
      <c r="AF46">
        <v>1.1486114054513321E-2</v>
      </c>
    </row>
    <row r="47" spans="1:44" x14ac:dyDescent="0.2">
      <c r="A47" s="64"/>
      <c r="D47">
        <v>3698</v>
      </c>
      <c r="E47">
        <v>21424.146000000001</v>
      </c>
      <c r="G47">
        <v>7442.518</v>
      </c>
      <c r="H47">
        <v>3698</v>
      </c>
      <c r="I47">
        <v>4553.2550000000001</v>
      </c>
      <c r="K47">
        <v>17022.153999999999</v>
      </c>
      <c r="L47">
        <v>3698</v>
      </c>
      <c r="M47">
        <v>8638.0830000000005</v>
      </c>
      <c r="O47">
        <v>13099.69</v>
      </c>
      <c r="P47">
        <v>3698</v>
      </c>
      <c r="Q47">
        <v>1891.355</v>
      </c>
      <c r="Z47">
        <v>3698</v>
      </c>
      <c r="AA47">
        <v>36506.839000000007</v>
      </c>
      <c r="AC47">
        <v>0.58685294555357137</v>
      </c>
      <c r="AD47">
        <v>0.12472334293308712</v>
      </c>
      <c r="AE47">
        <v>0.23661547361030077</v>
      </c>
      <c r="AF47">
        <v>5.1808237903040566E-2</v>
      </c>
    </row>
    <row r="48" spans="1:44" x14ac:dyDescent="0.2">
      <c r="A48" s="64"/>
      <c r="D48">
        <v>3710</v>
      </c>
      <c r="E48">
        <v>23224.731</v>
      </c>
      <c r="G48">
        <v>6572.8109999999997</v>
      </c>
      <c r="H48">
        <v>3710</v>
      </c>
      <c r="I48">
        <v>1952.134</v>
      </c>
      <c r="K48">
        <v>5390.1040000000003</v>
      </c>
      <c r="L48">
        <v>3710</v>
      </c>
      <c r="M48">
        <v>2196.7190000000001</v>
      </c>
      <c r="O48">
        <v>3159.154</v>
      </c>
      <c r="P48">
        <v>3710</v>
      </c>
      <c r="Q48">
        <v>311.84899999999999</v>
      </c>
      <c r="Z48">
        <v>3710</v>
      </c>
      <c r="AA48">
        <v>27685.432999999997</v>
      </c>
      <c r="AC48">
        <v>0.83887909573240205</v>
      </c>
      <c r="AD48">
        <v>7.0511232387082415E-2</v>
      </c>
      <c r="AE48">
        <v>7.9345661669803044E-2</v>
      </c>
      <c r="AF48">
        <v>1.1264010210712617E-2</v>
      </c>
      <c r="AR48" s="48"/>
    </row>
    <row r="49" spans="1:44" x14ac:dyDescent="0.2">
      <c r="A49" s="64"/>
      <c r="D49">
        <v>3703</v>
      </c>
      <c r="E49">
        <v>30956.024000000001</v>
      </c>
      <c r="G49">
        <v>9609.64</v>
      </c>
      <c r="H49">
        <v>3703</v>
      </c>
      <c r="I49">
        <v>5945.326</v>
      </c>
      <c r="K49">
        <v>16228.933000000001</v>
      </c>
      <c r="L49">
        <v>3703</v>
      </c>
      <c r="M49">
        <v>6759.3760000000002</v>
      </c>
      <c r="O49">
        <v>7101.7110000000002</v>
      </c>
      <c r="P49">
        <v>3703</v>
      </c>
      <c r="Q49">
        <v>545.28399999999999</v>
      </c>
      <c r="Z49">
        <v>3703</v>
      </c>
      <c r="AA49">
        <v>44206.009999999995</v>
      </c>
      <c r="AC49">
        <v>0.70026731659337738</v>
      </c>
      <c r="AD49">
        <v>0.1344913508366849</v>
      </c>
      <c r="AE49">
        <v>0.15290626772242058</v>
      </c>
      <c r="AF49">
        <v>1.2335064847517341E-2</v>
      </c>
    </row>
    <row r="50" spans="1:44" x14ac:dyDescent="0.2">
      <c r="A50" s="64"/>
      <c r="D50">
        <v>3708</v>
      </c>
      <c r="E50">
        <v>40226.167000000001</v>
      </c>
      <c r="G50">
        <v>5897.9120000000003</v>
      </c>
      <c r="H50">
        <v>3708</v>
      </c>
      <c r="I50">
        <v>6600.3050000000003</v>
      </c>
      <c r="K50">
        <v>14853.69</v>
      </c>
      <c r="L50">
        <v>3708</v>
      </c>
      <c r="M50">
        <v>6082.3050000000003</v>
      </c>
      <c r="O50">
        <v>4476.5690000000004</v>
      </c>
      <c r="P50">
        <v>3708</v>
      </c>
      <c r="Q50">
        <v>307.21300000000002</v>
      </c>
      <c r="Z50">
        <v>3708</v>
      </c>
      <c r="AA50">
        <v>53215.990000000005</v>
      </c>
      <c r="AC50">
        <v>0.75590376125671999</v>
      </c>
      <c r="AD50">
        <v>0.12402860493622311</v>
      </c>
      <c r="AE50">
        <v>0.11429468849494297</v>
      </c>
      <c r="AF50">
        <v>5.7729453121138962E-3</v>
      </c>
    </row>
    <row r="51" spans="1:44" x14ac:dyDescent="0.2">
      <c r="A51" s="64"/>
      <c r="C51" s="78"/>
      <c r="G51" s="78"/>
      <c r="O51" s="78"/>
    </row>
    <row r="52" spans="1:44" x14ac:dyDescent="0.2">
      <c r="A52" s="64"/>
    </row>
    <row r="53" spans="1:44" x14ac:dyDescent="0.2">
      <c r="A53" s="64"/>
    </row>
    <row r="54" spans="1:44" x14ac:dyDescent="0.2">
      <c r="A54" s="64"/>
    </row>
    <row r="55" spans="1:44" x14ac:dyDescent="0.2">
      <c r="A55" s="64"/>
    </row>
    <row r="56" spans="1:44" x14ac:dyDescent="0.2">
      <c r="AP56" s="78"/>
      <c r="AQ56" s="78"/>
      <c r="AR56" s="78"/>
    </row>
    <row r="57" spans="1:44" ht="27" x14ac:dyDescent="0.35">
      <c r="A57" s="104" t="s">
        <v>265</v>
      </c>
    </row>
    <row r="58" spans="1:44" x14ac:dyDescent="0.2">
      <c r="A58" s="64"/>
      <c r="J58" s="81"/>
      <c r="K58" s="56"/>
      <c r="L58" s="81"/>
      <c r="N58" s="81"/>
      <c r="O58" s="56"/>
      <c r="P58" s="81"/>
      <c r="R58" s="81"/>
      <c r="S58" s="56"/>
      <c r="T58" s="81"/>
      <c r="V58" s="81"/>
      <c r="W58" s="56"/>
      <c r="X58" s="81"/>
      <c r="AA58" s="56"/>
    </row>
    <row r="59" spans="1:44" ht="21" x14ac:dyDescent="0.25">
      <c r="A59" s="64"/>
      <c r="E59" t="s">
        <v>280</v>
      </c>
      <c r="I59" t="s">
        <v>280</v>
      </c>
      <c r="K59" s="79"/>
      <c r="M59" t="s">
        <v>280</v>
      </c>
      <c r="O59" s="79"/>
      <c r="Q59" t="s">
        <v>280</v>
      </c>
      <c r="S59" s="79"/>
      <c r="W59" s="79"/>
      <c r="AA59" s="79" t="s">
        <v>313</v>
      </c>
      <c r="AC59" t="s">
        <v>318</v>
      </c>
      <c r="AD59" t="s">
        <v>318</v>
      </c>
      <c r="AE59" t="s">
        <v>318</v>
      </c>
      <c r="AF59" t="s">
        <v>318</v>
      </c>
    </row>
    <row r="60" spans="1:44" x14ac:dyDescent="0.2">
      <c r="A60" s="64"/>
      <c r="D60" t="s">
        <v>277</v>
      </c>
      <c r="E60" t="s">
        <v>312</v>
      </c>
      <c r="H60" t="s">
        <v>277</v>
      </c>
      <c r="I60" t="s">
        <v>311</v>
      </c>
      <c r="L60" s="78" t="s">
        <v>277</v>
      </c>
      <c r="M60" s="78" t="s">
        <v>317</v>
      </c>
      <c r="N60" s="78"/>
      <c r="P60" s="78" t="s">
        <v>277</v>
      </c>
      <c r="Q60" s="78" t="s">
        <v>309</v>
      </c>
      <c r="R60" s="78"/>
      <c r="T60" s="78"/>
      <c r="U60" s="78"/>
      <c r="V60" s="103"/>
      <c r="X60" s="103"/>
      <c r="Y60" s="78"/>
      <c r="Z60" t="s">
        <v>277</v>
      </c>
      <c r="AA60" t="s">
        <v>308</v>
      </c>
      <c r="AC60" t="s">
        <v>296</v>
      </c>
      <c r="AD60" t="s">
        <v>307</v>
      </c>
      <c r="AE60" t="s">
        <v>306</v>
      </c>
      <c r="AF60" t="s">
        <v>305</v>
      </c>
    </row>
    <row r="61" spans="1:44" x14ac:dyDescent="0.2">
      <c r="A61" s="64"/>
      <c r="D61">
        <v>3692</v>
      </c>
      <c r="E61">
        <v>22189.196</v>
      </c>
      <c r="H61">
        <v>3692</v>
      </c>
      <c r="I61">
        <v>1297.163</v>
      </c>
      <c r="L61">
        <v>3692</v>
      </c>
      <c r="M61">
        <v>7148.2250000000004</v>
      </c>
      <c r="P61">
        <v>3692</v>
      </c>
      <c r="Q61">
        <v>1183.4770000000001</v>
      </c>
      <c r="Z61">
        <v>3692</v>
      </c>
      <c r="AA61">
        <v>31818.061000000002</v>
      </c>
      <c r="AC61">
        <v>0.69737737947010658</v>
      </c>
      <c r="AD61">
        <v>4.0768134802431862E-2</v>
      </c>
      <c r="AE61">
        <v>0.22465935306365778</v>
      </c>
      <c r="AF61">
        <v>3.7195132663803747E-2</v>
      </c>
    </row>
    <row r="62" spans="1:44" x14ac:dyDescent="0.2">
      <c r="A62" s="64"/>
      <c r="D62">
        <v>3712</v>
      </c>
      <c r="E62">
        <v>20243.245999999999</v>
      </c>
      <c r="H62">
        <v>3712</v>
      </c>
      <c r="I62">
        <v>1119.77</v>
      </c>
      <c r="L62">
        <v>3712</v>
      </c>
      <c r="M62">
        <v>2622.7190000000001</v>
      </c>
      <c r="P62">
        <v>3712</v>
      </c>
      <c r="Q62">
        <v>390.09199999999998</v>
      </c>
      <c r="Z62">
        <v>3712</v>
      </c>
      <c r="AA62">
        <v>24375.827000000001</v>
      </c>
      <c r="AC62">
        <v>0.83046396743790474</v>
      </c>
      <c r="AD62">
        <v>4.5937723466777144E-2</v>
      </c>
      <c r="AE62">
        <v>0.1075950776972613</v>
      </c>
      <c r="AF62">
        <v>1.6003231398056771E-2</v>
      </c>
    </row>
    <row r="63" spans="1:44" x14ac:dyDescent="0.2">
      <c r="A63" s="64"/>
      <c r="D63">
        <v>3691</v>
      </c>
      <c r="E63">
        <v>17608.295999999998</v>
      </c>
      <c r="H63">
        <v>3691</v>
      </c>
      <c r="I63">
        <v>1523.0119999999999</v>
      </c>
      <c r="L63">
        <v>3691</v>
      </c>
      <c r="M63">
        <v>7780.6189999999997</v>
      </c>
      <c r="N63" s="78"/>
      <c r="P63">
        <v>3691</v>
      </c>
      <c r="Q63">
        <v>3100.8409999999999</v>
      </c>
      <c r="R63" s="78"/>
      <c r="V63" s="78"/>
      <c r="Z63">
        <v>3691</v>
      </c>
      <c r="AA63">
        <v>30012.767999999996</v>
      </c>
      <c r="AC63">
        <v>0.5866935032450189</v>
      </c>
      <c r="AD63">
        <v>5.0745469394892204E-2</v>
      </c>
      <c r="AE63">
        <v>0.25924363257664207</v>
      </c>
      <c r="AF63">
        <v>0.10331739478344684</v>
      </c>
    </row>
    <row r="64" spans="1:44" x14ac:dyDescent="0.2">
      <c r="A64" s="64"/>
      <c r="D64">
        <v>3709</v>
      </c>
      <c r="E64">
        <v>17232.174999999999</v>
      </c>
      <c r="H64">
        <v>3709</v>
      </c>
      <c r="I64">
        <v>479.04199999999997</v>
      </c>
      <c r="L64">
        <v>3709</v>
      </c>
      <c r="M64">
        <v>1734.355</v>
      </c>
      <c r="P64">
        <v>3709</v>
      </c>
      <c r="Q64">
        <v>439.04199999999997</v>
      </c>
      <c r="Z64">
        <v>3709</v>
      </c>
      <c r="AA64">
        <v>19884.614000000001</v>
      </c>
      <c r="AC64">
        <v>0.86660847427060927</v>
      </c>
      <c r="AD64">
        <v>2.4091088718141571E-2</v>
      </c>
      <c r="AE64">
        <v>8.7220953849041272E-2</v>
      </c>
      <c r="AF64">
        <v>2.2079483162207723E-2</v>
      </c>
    </row>
    <row r="65" spans="1:44" x14ac:dyDescent="0.2">
      <c r="A65" s="64"/>
      <c r="D65">
        <v>3698</v>
      </c>
      <c r="E65">
        <v>15657.761</v>
      </c>
      <c r="H65">
        <v>3698</v>
      </c>
      <c r="I65">
        <v>1640.77</v>
      </c>
      <c r="L65">
        <v>3698</v>
      </c>
      <c r="M65">
        <v>8838.4470000000001</v>
      </c>
      <c r="P65">
        <v>3698</v>
      </c>
      <c r="Q65">
        <v>3019.1840000000002</v>
      </c>
      <c r="Z65">
        <v>3698</v>
      </c>
      <c r="AA65">
        <v>29156.162</v>
      </c>
      <c r="AC65">
        <v>0.53703093706229232</v>
      </c>
      <c r="AD65">
        <v>5.6275239518836534E-2</v>
      </c>
      <c r="AE65">
        <v>0.30314164806739652</v>
      </c>
      <c r="AF65">
        <v>0.1035521753514746</v>
      </c>
    </row>
    <row r="66" spans="1:44" x14ac:dyDescent="0.2">
      <c r="A66" s="64"/>
      <c r="D66">
        <v>3710</v>
      </c>
      <c r="E66">
        <v>18903.882000000001</v>
      </c>
      <c r="H66">
        <v>3710</v>
      </c>
      <c r="I66">
        <v>989.28399999999999</v>
      </c>
      <c r="L66">
        <v>3710</v>
      </c>
      <c r="M66">
        <v>2606.134</v>
      </c>
      <c r="P66">
        <v>3710</v>
      </c>
      <c r="Q66">
        <v>283.678</v>
      </c>
      <c r="Z66">
        <v>3710</v>
      </c>
      <c r="AA66">
        <v>22782.978000000003</v>
      </c>
      <c r="AC66">
        <v>0.82973709582654209</v>
      </c>
      <c r="AD66">
        <v>4.3422067123972986E-2</v>
      </c>
      <c r="AE66">
        <v>0.1143895236171496</v>
      </c>
      <c r="AF66">
        <v>1.2451313432335315E-2</v>
      </c>
    </row>
    <row r="67" spans="1:44" x14ac:dyDescent="0.2">
      <c r="A67" s="64"/>
      <c r="D67">
        <v>3703</v>
      </c>
      <c r="E67">
        <v>24567.146000000001</v>
      </c>
      <c r="H67">
        <v>3703</v>
      </c>
      <c r="I67">
        <v>2502.527</v>
      </c>
      <c r="L67">
        <v>3703</v>
      </c>
      <c r="M67">
        <v>7740.326</v>
      </c>
      <c r="P67">
        <v>3703</v>
      </c>
      <c r="Q67">
        <v>496.577</v>
      </c>
      <c r="Z67">
        <v>3703</v>
      </c>
      <c r="AA67">
        <v>35306.576000000001</v>
      </c>
      <c r="AC67">
        <v>0.69582352024166827</v>
      </c>
      <c r="AD67">
        <v>7.087991200279517E-2</v>
      </c>
      <c r="AE67">
        <v>0.21923185074644452</v>
      </c>
      <c r="AF67">
        <v>1.4064717009092016E-2</v>
      </c>
    </row>
    <row r="68" spans="1:44" x14ac:dyDescent="0.2">
      <c r="A68" s="64"/>
      <c r="D68">
        <v>3708</v>
      </c>
      <c r="E68">
        <v>27262.973999999998</v>
      </c>
      <c r="H68">
        <v>3708</v>
      </c>
      <c r="I68">
        <v>4918.8909999999996</v>
      </c>
      <c r="J68" s="105"/>
      <c r="L68">
        <v>3708</v>
      </c>
      <c r="M68">
        <v>6633.5479999999998</v>
      </c>
      <c r="P68">
        <v>3708</v>
      </c>
      <c r="Q68">
        <v>327.09199999999998</v>
      </c>
      <c r="Z68">
        <v>3708</v>
      </c>
      <c r="AA68">
        <v>39142.504999999997</v>
      </c>
      <c r="AC68">
        <v>0.6965056017748481</v>
      </c>
      <c r="AD68">
        <v>0.1256662290775718</v>
      </c>
      <c r="AE68">
        <v>0.16947172900661314</v>
      </c>
      <c r="AF68">
        <v>8.3564401409669618E-3</v>
      </c>
    </row>
    <row r="69" spans="1:44" x14ac:dyDescent="0.2">
      <c r="A69" s="64"/>
      <c r="J69" s="78"/>
      <c r="N69" s="78"/>
      <c r="V69" s="78"/>
    </row>
    <row r="70" spans="1:44" x14ac:dyDescent="0.2">
      <c r="A70" s="64"/>
    </row>
    <row r="71" spans="1:44" x14ac:dyDescent="0.2">
      <c r="A71" s="64"/>
    </row>
    <row r="72" spans="1:44" x14ac:dyDescent="0.2">
      <c r="A72" s="64"/>
    </row>
    <row r="73" spans="1:44" x14ac:dyDescent="0.2">
      <c r="A73" s="64"/>
    </row>
    <row r="74" spans="1:44" ht="27" x14ac:dyDescent="0.35">
      <c r="A74" s="106"/>
      <c r="AP74" s="78"/>
      <c r="AQ74" s="78"/>
      <c r="AR74" s="78"/>
    </row>
    <row r="75" spans="1:44" ht="27" x14ac:dyDescent="0.35">
      <c r="A75" s="104" t="s">
        <v>302</v>
      </c>
    </row>
    <row r="76" spans="1:44" x14ac:dyDescent="0.2">
      <c r="A76" s="64"/>
      <c r="C76" s="81"/>
      <c r="D76" s="56"/>
      <c r="E76" s="81"/>
      <c r="G76" s="81"/>
      <c r="H76" s="56"/>
      <c r="I76" s="81"/>
      <c r="K76" s="81"/>
      <c r="L76" s="56"/>
      <c r="M76" s="81"/>
      <c r="O76" s="81"/>
      <c r="P76" s="56"/>
      <c r="Q76" s="81"/>
      <c r="T76" s="56"/>
    </row>
    <row r="77" spans="1:44" ht="21" x14ac:dyDescent="0.25">
      <c r="A77" s="64"/>
      <c r="D77" s="79"/>
      <c r="E77" t="s">
        <v>280</v>
      </c>
      <c r="H77" s="79"/>
      <c r="I77" t="s">
        <v>280</v>
      </c>
      <c r="L77" s="79"/>
      <c r="M77" t="s">
        <v>280</v>
      </c>
      <c r="P77" s="79"/>
      <c r="Q77" t="s">
        <v>280</v>
      </c>
      <c r="T77" s="79"/>
      <c r="AA77" t="s">
        <v>313</v>
      </c>
      <c r="AC77" t="s">
        <v>316</v>
      </c>
      <c r="AD77" t="s">
        <v>316</v>
      </c>
      <c r="AE77" t="s">
        <v>316</v>
      </c>
      <c r="AF77" t="s">
        <v>316</v>
      </c>
    </row>
    <row r="78" spans="1:44" x14ac:dyDescent="0.2">
      <c r="A78" s="64"/>
      <c r="C78" s="78"/>
      <c r="D78" t="s">
        <v>277</v>
      </c>
      <c r="E78" s="78" t="s">
        <v>312</v>
      </c>
      <c r="F78" s="78"/>
      <c r="G78" s="78"/>
      <c r="H78" t="s">
        <v>277</v>
      </c>
      <c r="I78" s="78" t="s">
        <v>311</v>
      </c>
      <c r="J78" s="78"/>
      <c r="K78" s="78"/>
      <c r="L78" t="s">
        <v>277</v>
      </c>
      <c r="M78" s="78" t="s">
        <v>310</v>
      </c>
      <c r="N78" s="78"/>
      <c r="O78" s="103"/>
      <c r="P78" t="s">
        <v>277</v>
      </c>
      <c r="Q78" s="103" t="s">
        <v>309</v>
      </c>
      <c r="R78" s="78"/>
      <c r="Z78" t="s">
        <v>277</v>
      </c>
      <c r="AA78" t="s">
        <v>308</v>
      </c>
      <c r="AC78" t="s">
        <v>296</v>
      </c>
      <c r="AD78" t="s">
        <v>307</v>
      </c>
      <c r="AE78" t="s">
        <v>306</v>
      </c>
      <c r="AF78" t="s">
        <v>305</v>
      </c>
    </row>
    <row r="79" spans="1:44" x14ac:dyDescent="0.2">
      <c r="A79" s="64"/>
      <c r="D79">
        <v>3692</v>
      </c>
      <c r="E79">
        <v>25705.702000000001</v>
      </c>
      <c r="H79">
        <v>3692</v>
      </c>
      <c r="I79">
        <v>1944.8409999999999</v>
      </c>
      <c r="L79">
        <v>3692</v>
      </c>
      <c r="M79">
        <v>8265.2250000000004</v>
      </c>
      <c r="P79">
        <v>3692</v>
      </c>
      <c r="Q79">
        <v>1825.0119999999999</v>
      </c>
      <c r="Z79">
        <v>3692</v>
      </c>
      <c r="AA79">
        <v>37740.780000000006</v>
      </c>
      <c r="AC79">
        <v>0.68111210208162087</v>
      </c>
      <c r="AD79">
        <v>5.1531552871986207E-2</v>
      </c>
      <c r="AE79">
        <v>0.21899984579015058</v>
      </c>
      <c r="AF79">
        <v>4.8356499256242177E-2</v>
      </c>
    </row>
    <row r="80" spans="1:44" x14ac:dyDescent="0.2">
      <c r="A80" s="64"/>
      <c r="D80">
        <v>3712</v>
      </c>
      <c r="E80">
        <v>31920.752</v>
      </c>
      <c r="H80">
        <v>3712</v>
      </c>
      <c r="I80">
        <v>3231.9119999999998</v>
      </c>
      <c r="L80">
        <v>3712</v>
      </c>
      <c r="M80">
        <v>4350.0330000000004</v>
      </c>
      <c r="P80">
        <v>3712</v>
      </c>
      <c r="Q80">
        <v>339.84899999999999</v>
      </c>
      <c r="Z80">
        <v>3712</v>
      </c>
      <c r="AA80">
        <v>39842.546000000002</v>
      </c>
      <c r="AC80">
        <v>0.80117249535207913</v>
      </c>
      <c r="AD80">
        <v>8.1117105317516591E-2</v>
      </c>
      <c r="AE80">
        <v>0.1091805980471228</v>
      </c>
      <c r="AF80">
        <v>8.5298012832814435E-3</v>
      </c>
    </row>
    <row r="81" spans="1:44" x14ac:dyDescent="0.2">
      <c r="A81" s="64"/>
      <c r="D81">
        <v>3698</v>
      </c>
      <c r="E81">
        <v>23949.631000000001</v>
      </c>
      <c r="H81">
        <v>3698</v>
      </c>
      <c r="I81">
        <v>2470.0830000000001</v>
      </c>
      <c r="L81">
        <v>3698</v>
      </c>
      <c r="M81">
        <v>11466.882</v>
      </c>
      <c r="P81">
        <v>3698</v>
      </c>
      <c r="Q81">
        <v>3733.2049999999999</v>
      </c>
      <c r="Z81">
        <v>3698</v>
      </c>
      <c r="AA81">
        <v>41619.800999999999</v>
      </c>
      <c r="AC81">
        <v>0.57543838328299557</v>
      </c>
      <c r="AD81">
        <v>5.934874604518172E-2</v>
      </c>
      <c r="AE81">
        <v>0.27551506072794535</v>
      </c>
      <c r="AF81">
        <v>8.9697809943877438E-2</v>
      </c>
    </row>
    <row r="82" spans="1:44" x14ac:dyDescent="0.2">
      <c r="A82" s="64"/>
      <c r="D82">
        <v>3709</v>
      </c>
      <c r="E82">
        <v>28570.631000000001</v>
      </c>
      <c r="H82">
        <v>3709</v>
      </c>
      <c r="I82">
        <v>1830.134</v>
      </c>
      <c r="L82">
        <v>3709</v>
      </c>
      <c r="M82">
        <v>2812.79</v>
      </c>
      <c r="P82">
        <v>3709</v>
      </c>
      <c r="Q82">
        <v>308.142</v>
      </c>
      <c r="Z82">
        <v>3709</v>
      </c>
      <c r="AA82">
        <v>33521.697</v>
      </c>
      <c r="AC82">
        <v>0.85230264446337545</v>
      </c>
      <c r="AD82">
        <v>5.4595505710823652E-2</v>
      </c>
      <c r="AE82">
        <v>8.3909534770867947E-2</v>
      </c>
      <c r="AF82">
        <v>9.1923150549329292E-3</v>
      </c>
    </row>
    <row r="83" spans="1:44" x14ac:dyDescent="0.2">
      <c r="A83" s="64"/>
      <c r="D83">
        <v>18</v>
      </c>
      <c r="E83">
        <v>31622.681</v>
      </c>
      <c r="H83">
        <v>18</v>
      </c>
      <c r="I83">
        <v>3196.962</v>
      </c>
      <c r="L83">
        <v>18</v>
      </c>
      <c r="M83">
        <v>3416.6689999999999</v>
      </c>
      <c r="P83">
        <v>18</v>
      </c>
      <c r="Q83">
        <v>324.678</v>
      </c>
      <c r="Z83">
        <v>18</v>
      </c>
      <c r="AA83">
        <v>38560.990000000005</v>
      </c>
      <c r="AC83">
        <v>0.82006922021452244</v>
      </c>
      <c r="AD83">
        <v>8.2906636992463104E-2</v>
      </c>
      <c r="AE83">
        <v>8.8604286352606601E-2</v>
      </c>
      <c r="AF83">
        <v>8.4198564404077796E-3</v>
      </c>
    </row>
    <row r="84" spans="1:44" x14ac:dyDescent="0.2">
      <c r="A84" s="64"/>
      <c r="D84">
        <v>11</v>
      </c>
      <c r="E84">
        <v>26140.095000000001</v>
      </c>
      <c r="H84">
        <v>11</v>
      </c>
      <c r="I84">
        <v>2372.8409999999999</v>
      </c>
      <c r="L84">
        <v>11</v>
      </c>
      <c r="M84">
        <v>4762.5690000000004</v>
      </c>
      <c r="P84">
        <v>11</v>
      </c>
      <c r="Q84">
        <v>754.52700000000004</v>
      </c>
      <c r="Z84">
        <v>11</v>
      </c>
      <c r="AA84">
        <v>34030.032000000007</v>
      </c>
      <c r="AC84">
        <v>0.76814782307580542</v>
      </c>
      <c r="AD84">
        <v>6.9727850975867423E-2</v>
      </c>
      <c r="AE84">
        <v>0.13995194009808745</v>
      </c>
      <c r="AF84">
        <v>2.2172385850239573E-2</v>
      </c>
    </row>
    <row r="85" spans="1:44" x14ac:dyDescent="0.2">
      <c r="A85" s="64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P85" s="105"/>
    </row>
    <row r="86" spans="1:44" x14ac:dyDescent="0.2">
      <c r="A86" s="64"/>
    </row>
    <row r="87" spans="1:44" x14ac:dyDescent="0.2">
      <c r="A87" s="64"/>
    </row>
    <row r="88" spans="1:44" x14ac:dyDescent="0.2">
      <c r="A88" s="64"/>
    </row>
    <row r="89" spans="1:44" ht="27" x14ac:dyDescent="0.35">
      <c r="A89" s="104" t="s">
        <v>301</v>
      </c>
    </row>
    <row r="90" spans="1:44" x14ac:dyDescent="0.2">
      <c r="A90" s="64"/>
      <c r="C90" s="81"/>
      <c r="D90" s="56"/>
      <c r="E90" s="81"/>
      <c r="G90" s="81"/>
      <c r="H90" s="56"/>
      <c r="I90" s="81"/>
      <c r="K90" s="81"/>
      <c r="L90" s="56"/>
      <c r="M90" s="81"/>
      <c r="O90" s="81"/>
      <c r="P90" s="56"/>
      <c r="Q90" s="81"/>
      <c r="T90" s="56"/>
    </row>
    <row r="91" spans="1:44" ht="21" x14ac:dyDescent="0.25">
      <c r="A91" s="64"/>
      <c r="D91" s="79"/>
      <c r="E91" t="s">
        <v>280</v>
      </c>
      <c r="H91" s="79"/>
      <c r="I91" t="s">
        <v>280</v>
      </c>
      <c r="L91" s="79"/>
      <c r="M91" t="s">
        <v>280</v>
      </c>
      <c r="P91" s="79"/>
      <c r="Q91" t="s">
        <v>280</v>
      </c>
      <c r="T91" s="79"/>
      <c r="AA91" t="s">
        <v>313</v>
      </c>
      <c r="AC91" t="s">
        <v>315</v>
      </c>
      <c r="AD91" t="s">
        <v>315</v>
      </c>
      <c r="AE91" t="s">
        <v>315</v>
      </c>
      <c r="AF91" t="s">
        <v>315</v>
      </c>
    </row>
    <row r="92" spans="1:44" x14ac:dyDescent="0.2">
      <c r="A92" s="64"/>
      <c r="B92" s="78"/>
      <c r="D92" t="s">
        <v>277</v>
      </c>
      <c r="E92" s="78" t="s">
        <v>312</v>
      </c>
      <c r="F92" s="78"/>
      <c r="G92" s="78"/>
      <c r="H92" t="s">
        <v>277</v>
      </c>
      <c r="I92" s="78" t="s">
        <v>311</v>
      </c>
      <c r="J92" s="78"/>
      <c r="K92" s="78"/>
      <c r="L92" t="s">
        <v>277</v>
      </c>
      <c r="M92" s="78" t="s">
        <v>310</v>
      </c>
      <c r="N92" s="78"/>
      <c r="O92" s="103"/>
      <c r="P92" t="s">
        <v>277</v>
      </c>
      <c r="Q92" s="103" t="s">
        <v>309</v>
      </c>
      <c r="R92" s="78"/>
      <c r="Z92" t="s">
        <v>277</v>
      </c>
      <c r="AA92" t="s">
        <v>308</v>
      </c>
      <c r="AC92" t="s">
        <v>296</v>
      </c>
      <c r="AD92" t="s">
        <v>307</v>
      </c>
      <c r="AE92" t="s">
        <v>306</v>
      </c>
      <c r="AF92" t="s">
        <v>305</v>
      </c>
    </row>
    <row r="93" spans="1:44" x14ac:dyDescent="0.2">
      <c r="A93" s="64"/>
      <c r="D93">
        <v>18</v>
      </c>
      <c r="E93">
        <v>31520.146000000001</v>
      </c>
      <c r="H93">
        <v>18</v>
      </c>
      <c r="I93">
        <v>3155.6689999999999</v>
      </c>
      <c r="L93">
        <v>18</v>
      </c>
      <c r="M93">
        <v>5945.9120000000003</v>
      </c>
      <c r="P93">
        <v>18</v>
      </c>
      <c r="Q93">
        <v>1292.941</v>
      </c>
      <c r="Z93">
        <v>18</v>
      </c>
      <c r="AA93">
        <v>41914.667999999998</v>
      </c>
      <c r="AC93">
        <v>0.75200753111058882</v>
      </c>
      <c r="AD93">
        <v>7.5287939773255513E-2</v>
      </c>
      <c r="AE93">
        <v>0.14185754733879796</v>
      </c>
      <c r="AF93">
        <v>3.0846981777357754E-2</v>
      </c>
      <c r="AP93" s="78"/>
      <c r="AQ93" s="78"/>
      <c r="AR93" s="78"/>
    </row>
    <row r="94" spans="1:44" x14ac:dyDescent="0.2">
      <c r="A94" s="64"/>
      <c r="D94">
        <v>11</v>
      </c>
      <c r="E94">
        <v>28885.146000000001</v>
      </c>
      <c r="H94">
        <v>11</v>
      </c>
      <c r="I94">
        <v>2623.2550000000001</v>
      </c>
      <c r="L94">
        <v>11</v>
      </c>
      <c r="M94">
        <v>7962.1540000000005</v>
      </c>
      <c r="P94">
        <v>11</v>
      </c>
      <c r="Q94">
        <v>3972.4259999999999</v>
      </c>
      <c r="Z94">
        <v>11</v>
      </c>
      <c r="AA94">
        <v>43442.981</v>
      </c>
      <c r="AC94">
        <v>0.66489788074165534</v>
      </c>
      <c r="AD94">
        <v>6.0383862700398028E-2</v>
      </c>
      <c r="AE94">
        <v>0.18327826076207801</v>
      </c>
      <c r="AF94">
        <v>9.1439995795868617E-2</v>
      </c>
    </row>
    <row r="95" spans="1:44" x14ac:dyDescent="0.2">
      <c r="A95" s="64"/>
      <c r="D95">
        <v>3692</v>
      </c>
      <c r="E95">
        <v>22390.044999999998</v>
      </c>
      <c r="H95">
        <v>3692</v>
      </c>
      <c r="I95">
        <v>2257.962</v>
      </c>
      <c r="L95">
        <v>3692</v>
      </c>
      <c r="M95">
        <v>11612.933000000001</v>
      </c>
      <c r="P95">
        <v>3692</v>
      </c>
      <c r="Q95">
        <v>5001.9620000000004</v>
      </c>
      <c r="Z95">
        <v>3692</v>
      </c>
      <c r="AA95">
        <v>41262.902000000002</v>
      </c>
      <c r="AC95">
        <v>0.54261925154949109</v>
      </c>
      <c r="AD95">
        <v>5.4721357213314753E-2</v>
      </c>
      <c r="AE95">
        <v>0.28143762161953612</v>
      </c>
      <c r="AF95">
        <v>0.12122176961765802</v>
      </c>
    </row>
    <row r="96" spans="1:44" x14ac:dyDescent="0.2">
      <c r="A96" s="64"/>
      <c r="D96">
        <v>3712</v>
      </c>
      <c r="E96">
        <v>30080.217000000001</v>
      </c>
      <c r="H96">
        <v>3712</v>
      </c>
      <c r="I96">
        <v>2594.4259999999999</v>
      </c>
      <c r="L96">
        <v>3712</v>
      </c>
      <c r="M96">
        <v>5043.8609999999999</v>
      </c>
      <c r="P96">
        <v>3712</v>
      </c>
      <c r="Q96">
        <v>1078.941</v>
      </c>
      <c r="Z96">
        <v>3712</v>
      </c>
      <c r="AA96">
        <v>38797.445</v>
      </c>
      <c r="AC96">
        <v>0.77531437959381089</v>
      </c>
      <c r="AD96">
        <v>6.6871052977844292E-2</v>
      </c>
      <c r="AE96">
        <v>0.13000497842061506</v>
      </c>
      <c r="AF96">
        <v>2.7809589007729764E-2</v>
      </c>
    </row>
    <row r="97" spans="1:44" x14ac:dyDescent="0.2">
      <c r="A97" s="64"/>
      <c r="D97">
        <v>3691</v>
      </c>
      <c r="E97">
        <v>21509.095000000001</v>
      </c>
      <c r="H97">
        <v>3691</v>
      </c>
      <c r="I97">
        <v>2977.3760000000002</v>
      </c>
      <c r="L97">
        <v>3691</v>
      </c>
      <c r="M97">
        <v>14925.439</v>
      </c>
      <c r="P97">
        <v>3691</v>
      </c>
      <c r="Q97">
        <v>8887.8610000000008</v>
      </c>
      <c r="Z97">
        <v>3691</v>
      </c>
      <c r="AA97">
        <v>48299.771000000008</v>
      </c>
      <c r="AC97">
        <v>0.44532498922199854</v>
      </c>
      <c r="AD97">
        <v>6.1643687710237795E-2</v>
      </c>
      <c r="AE97">
        <v>0.30901676531758293</v>
      </c>
      <c r="AF97">
        <v>0.18401455775018064</v>
      </c>
    </row>
    <row r="98" spans="1:44" x14ac:dyDescent="0.2">
      <c r="A98" s="64"/>
      <c r="D98">
        <v>3709</v>
      </c>
      <c r="E98">
        <v>28184.852999999999</v>
      </c>
      <c r="H98">
        <v>3709</v>
      </c>
      <c r="I98">
        <v>2994.4969999999998</v>
      </c>
      <c r="L98">
        <v>3709</v>
      </c>
      <c r="M98">
        <v>5636.74</v>
      </c>
      <c r="P98">
        <v>3709</v>
      </c>
      <c r="Q98">
        <v>1210.4770000000001</v>
      </c>
      <c r="Z98">
        <v>3709</v>
      </c>
      <c r="AA98">
        <v>38026.566999999995</v>
      </c>
      <c r="AC98">
        <v>0.74118846962966711</v>
      </c>
      <c r="AD98">
        <v>7.8747497769125471E-2</v>
      </c>
      <c r="AE98">
        <v>0.14823162974454152</v>
      </c>
      <c r="AF98">
        <v>3.1832402856665977E-2</v>
      </c>
    </row>
    <row r="99" spans="1:44" x14ac:dyDescent="0.2">
      <c r="A99" s="64"/>
      <c r="D99">
        <v>3698</v>
      </c>
      <c r="E99">
        <v>17841.852999999999</v>
      </c>
      <c r="H99">
        <v>3698</v>
      </c>
      <c r="I99">
        <v>2523.6190000000001</v>
      </c>
      <c r="L99">
        <v>3698</v>
      </c>
      <c r="M99">
        <v>13243.225</v>
      </c>
      <c r="P99">
        <v>3698</v>
      </c>
      <c r="Q99">
        <v>8265.6190000000006</v>
      </c>
      <c r="Z99">
        <v>3698</v>
      </c>
      <c r="AA99">
        <v>41874.315999999999</v>
      </c>
      <c r="AC99">
        <v>0.42608106124049883</v>
      </c>
      <c r="AD99">
        <v>6.026651277121757E-2</v>
      </c>
      <c r="AE99">
        <v>0.31626128531866649</v>
      </c>
      <c r="AF99">
        <v>0.19739114066961716</v>
      </c>
    </row>
    <row r="100" spans="1:44" x14ac:dyDescent="0.2">
      <c r="A100" s="64"/>
      <c r="D100">
        <v>3710</v>
      </c>
      <c r="E100">
        <v>23720.994999999999</v>
      </c>
      <c r="H100">
        <v>3710</v>
      </c>
      <c r="I100">
        <v>1726.8910000000001</v>
      </c>
      <c r="L100">
        <v>3710</v>
      </c>
      <c r="M100">
        <v>4726.6189999999997</v>
      </c>
      <c r="P100">
        <v>3710</v>
      </c>
      <c r="Q100">
        <v>849.11300000000006</v>
      </c>
      <c r="Z100">
        <v>3710</v>
      </c>
      <c r="AA100">
        <v>31023.617999999999</v>
      </c>
      <c r="AC100">
        <v>0.76461085228679648</v>
      </c>
      <c r="AD100">
        <v>5.5663752693190079E-2</v>
      </c>
      <c r="AE100">
        <v>0.15235550540881465</v>
      </c>
      <c r="AF100">
        <v>2.7369889611198801E-2</v>
      </c>
    </row>
    <row r="101" spans="1:44" x14ac:dyDescent="0.2">
      <c r="A101" s="64"/>
      <c r="C101" s="78"/>
      <c r="E101" s="78"/>
      <c r="G101" s="78"/>
      <c r="I101" s="78"/>
      <c r="O101" s="78"/>
      <c r="Q101" s="78"/>
    </row>
    <row r="102" spans="1:44" x14ac:dyDescent="0.2">
      <c r="A102" s="64"/>
    </row>
    <row r="106" spans="1:44" ht="27" x14ac:dyDescent="0.35">
      <c r="A106" s="104" t="s">
        <v>300</v>
      </c>
    </row>
    <row r="107" spans="1:44" x14ac:dyDescent="0.2">
      <c r="A107" s="64"/>
      <c r="C107" s="81"/>
      <c r="D107" s="56"/>
      <c r="E107" s="81"/>
      <c r="G107" s="81"/>
      <c r="H107" s="56"/>
      <c r="I107" s="81"/>
      <c r="K107" s="81"/>
      <c r="L107" s="56"/>
      <c r="M107" s="81"/>
      <c r="O107" s="81"/>
      <c r="P107" s="56"/>
      <c r="Q107" s="81"/>
      <c r="T107" s="56"/>
      <c r="AP107" s="78"/>
      <c r="AQ107" s="78"/>
      <c r="AR107" s="78"/>
    </row>
    <row r="108" spans="1:44" ht="21" x14ac:dyDescent="0.25">
      <c r="A108" s="64"/>
      <c r="D108" s="79"/>
      <c r="E108" t="s">
        <v>280</v>
      </c>
      <c r="H108" s="79"/>
      <c r="I108" t="s">
        <v>280</v>
      </c>
      <c r="L108" s="79"/>
      <c r="M108" t="s">
        <v>280</v>
      </c>
      <c r="P108" s="79"/>
      <c r="Q108" t="s">
        <v>280</v>
      </c>
      <c r="T108" s="79"/>
      <c r="AA108" t="s">
        <v>313</v>
      </c>
      <c r="AC108" t="s">
        <v>314</v>
      </c>
      <c r="AD108" t="s">
        <v>314</v>
      </c>
      <c r="AE108" t="s">
        <v>314</v>
      </c>
      <c r="AF108" t="s">
        <v>314</v>
      </c>
    </row>
    <row r="109" spans="1:44" x14ac:dyDescent="0.2">
      <c r="A109" s="64"/>
      <c r="B109" s="78"/>
      <c r="D109" t="s">
        <v>277</v>
      </c>
      <c r="E109" s="78" t="s">
        <v>312</v>
      </c>
      <c r="F109" s="78"/>
      <c r="G109" s="78"/>
      <c r="H109" t="s">
        <v>277</v>
      </c>
      <c r="I109" s="78" t="s">
        <v>311</v>
      </c>
      <c r="J109" s="78"/>
      <c r="K109" s="78"/>
      <c r="L109" t="s">
        <v>277</v>
      </c>
      <c r="M109" s="78" t="s">
        <v>310</v>
      </c>
      <c r="N109" s="78"/>
      <c r="O109" s="103"/>
      <c r="P109" t="s">
        <v>277</v>
      </c>
      <c r="Q109" s="103" t="s">
        <v>309</v>
      </c>
      <c r="R109" s="78"/>
      <c r="Z109" t="s">
        <v>277</v>
      </c>
      <c r="AA109" t="s">
        <v>308</v>
      </c>
      <c r="AC109" t="s">
        <v>296</v>
      </c>
      <c r="AD109" t="s">
        <v>307</v>
      </c>
      <c r="AE109" t="s">
        <v>306</v>
      </c>
      <c r="AF109" t="s">
        <v>305</v>
      </c>
    </row>
    <row r="110" spans="1:44" x14ac:dyDescent="0.2">
      <c r="A110" s="64"/>
      <c r="D110">
        <v>18</v>
      </c>
      <c r="E110">
        <v>28851.681</v>
      </c>
      <c r="H110">
        <v>18</v>
      </c>
      <c r="I110">
        <v>4554.0330000000004</v>
      </c>
      <c r="L110">
        <v>18</v>
      </c>
      <c r="M110">
        <v>5257.4889999999996</v>
      </c>
      <c r="P110">
        <v>18</v>
      </c>
      <c r="Q110">
        <v>3051.2550000000001</v>
      </c>
      <c r="Z110">
        <v>18</v>
      </c>
      <c r="AA110">
        <v>41714.457999999999</v>
      </c>
      <c r="AC110">
        <v>0.69164703038931974</v>
      </c>
      <c r="AD110">
        <v>0.10917157307905093</v>
      </c>
      <c r="AE110">
        <v>0.12603517466294301</v>
      </c>
      <c r="AF110">
        <v>7.3146221868686398E-2</v>
      </c>
    </row>
    <row r="111" spans="1:44" x14ac:dyDescent="0.2">
      <c r="A111" s="64"/>
      <c r="D111">
        <v>11</v>
      </c>
      <c r="E111">
        <v>15402.953</v>
      </c>
      <c r="H111">
        <v>11</v>
      </c>
      <c r="I111">
        <v>2199.962</v>
      </c>
      <c r="L111">
        <v>11</v>
      </c>
      <c r="M111">
        <v>4083.0830000000001</v>
      </c>
      <c r="P111">
        <v>11</v>
      </c>
      <c r="Q111">
        <v>5102.9620000000004</v>
      </c>
      <c r="Z111">
        <v>11</v>
      </c>
      <c r="AA111">
        <v>26788.959999999999</v>
      </c>
      <c r="AC111">
        <v>0.57497390716175623</v>
      </c>
      <c r="AD111">
        <v>8.2121963674588336E-2</v>
      </c>
      <c r="AE111">
        <v>0.15241662983557405</v>
      </c>
      <c r="AF111">
        <v>0.19048749932808143</v>
      </c>
    </row>
    <row r="112" spans="1:44" x14ac:dyDescent="0.2">
      <c r="A112" s="64"/>
      <c r="D112">
        <v>3692</v>
      </c>
      <c r="E112">
        <v>19342.781999999999</v>
      </c>
      <c r="H112">
        <v>3692</v>
      </c>
      <c r="I112">
        <v>3320.4969999999998</v>
      </c>
      <c r="L112">
        <v>3692</v>
      </c>
      <c r="M112">
        <v>8460.0329999999994</v>
      </c>
      <c r="P112">
        <v>3692</v>
      </c>
      <c r="Q112">
        <v>7264.326</v>
      </c>
      <c r="Z112">
        <v>3692</v>
      </c>
      <c r="AA112">
        <v>38387.637999999999</v>
      </c>
      <c r="AC112">
        <v>0.50388049402779089</v>
      </c>
      <c r="AD112">
        <v>8.6499122451868485E-2</v>
      </c>
      <c r="AE112">
        <v>0.22038430705218173</v>
      </c>
      <c r="AF112">
        <v>0.18923607646815885</v>
      </c>
    </row>
    <row r="113" spans="1:44" x14ac:dyDescent="0.2">
      <c r="A113" s="64"/>
      <c r="D113">
        <v>3712</v>
      </c>
      <c r="E113">
        <v>19390.125</v>
      </c>
      <c r="H113">
        <v>3712</v>
      </c>
      <c r="I113">
        <v>3744.2550000000001</v>
      </c>
      <c r="L113">
        <v>3712</v>
      </c>
      <c r="M113">
        <v>3419.0120000000002</v>
      </c>
      <c r="P113">
        <v>3712</v>
      </c>
      <c r="Q113">
        <v>2345.8910000000001</v>
      </c>
      <c r="Z113">
        <v>3712</v>
      </c>
      <c r="AA113">
        <v>28899.282999999999</v>
      </c>
      <c r="AC113">
        <v>0.67095522750512526</v>
      </c>
      <c r="AD113">
        <v>0.12956221093789766</v>
      </c>
      <c r="AE113">
        <v>0.11830784867569206</v>
      </c>
      <c r="AF113">
        <v>8.1174712881284986E-2</v>
      </c>
    </row>
    <row r="114" spans="1:44" x14ac:dyDescent="0.2">
      <c r="A114" s="64"/>
      <c r="D114">
        <v>3691</v>
      </c>
      <c r="E114">
        <v>19189.831999999999</v>
      </c>
      <c r="H114">
        <v>3691</v>
      </c>
      <c r="I114">
        <v>5586.4260000000004</v>
      </c>
      <c r="L114">
        <v>3691</v>
      </c>
      <c r="M114">
        <v>7747.134</v>
      </c>
      <c r="P114">
        <v>3691</v>
      </c>
      <c r="Q114">
        <v>11725.861000000001</v>
      </c>
      <c r="Z114">
        <v>3691</v>
      </c>
      <c r="AA114">
        <v>44249.252999999997</v>
      </c>
      <c r="AC114">
        <v>0.43367584081023919</v>
      </c>
      <c r="AD114">
        <v>0.12624904650932753</v>
      </c>
      <c r="AE114">
        <v>0.17507943015444805</v>
      </c>
      <c r="AF114">
        <v>0.26499568252598527</v>
      </c>
    </row>
    <row r="115" spans="1:44" x14ac:dyDescent="0.2">
      <c r="A115" s="64"/>
      <c r="D115">
        <v>3709</v>
      </c>
      <c r="E115">
        <v>27123.994999999999</v>
      </c>
      <c r="H115">
        <v>3709</v>
      </c>
      <c r="I115">
        <v>7409.0119999999997</v>
      </c>
      <c r="L115">
        <v>3709</v>
      </c>
      <c r="M115">
        <v>5799.8909999999996</v>
      </c>
      <c r="P115">
        <v>3709</v>
      </c>
      <c r="Q115">
        <v>3600.2550000000001</v>
      </c>
      <c r="Z115">
        <v>3709</v>
      </c>
      <c r="AA115">
        <v>43933.152999999998</v>
      </c>
      <c r="AC115">
        <v>0.61739240522982719</v>
      </c>
      <c r="AD115">
        <v>0.16864284700895471</v>
      </c>
      <c r="AE115">
        <v>0.13201627026405321</v>
      </c>
      <c r="AF115">
        <v>8.1948477497164843E-2</v>
      </c>
    </row>
    <row r="116" spans="1:44" x14ac:dyDescent="0.2">
      <c r="A116" s="64"/>
      <c r="D116">
        <v>3698</v>
      </c>
      <c r="E116">
        <v>13032.710999999999</v>
      </c>
      <c r="H116">
        <v>3698</v>
      </c>
      <c r="I116">
        <v>5387.3760000000002</v>
      </c>
      <c r="L116">
        <v>3698</v>
      </c>
      <c r="M116">
        <v>7925.4970000000003</v>
      </c>
      <c r="P116">
        <v>3698</v>
      </c>
      <c r="Q116">
        <v>12001.032999999999</v>
      </c>
      <c r="Z116">
        <v>3698</v>
      </c>
      <c r="AA116">
        <v>38346.616999999998</v>
      </c>
      <c r="AC116">
        <v>0.33986599130765566</v>
      </c>
      <c r="AD116">
        <v>0.14049155887727985</v>
      </c>
      <c r="AE116">
        <v>0.20668047457745753</v>
      </c>
      <c r="AF116">
        <v>0.31296197523760699</v>
      </c>
    </row>
    <row r="117" spans="1:44" x14ac:dyDescent="0.2">
      <c r="A117" s="64"/>
      <c r="D117">
        <v>3710</v>
      </c>
      <c r="E117">
        <v>20536.66</v>
      </c>
      <c r="H117">
        <v>3710</v>
      </c>
      <c r="I117">
        <v>5502.4769999999999</v>
      </c>
      <c r="L117">
        <v>3710</v>
      </c>
      <c r="M117">
        <v>2408.2339999999999</v>
      </c>
      <c r="P117">
        <v>3710</v>
      </c>
      <c r="Q117">
        <v>5028.8410000000003</v>
      </c>
      <c r="Z117">
        <v>3710</v>
      </c>
      <c r="AA117">
        <v>33476.212</v>
      </c>
      <c r="AC117">
        <v>0.61347024567773678</v>
      </c>
      <c r="AD117">
        <v>0.16436976202683865</v>
      </c>
      <c r="AE117">
        <v>7.1938664983959358E-2</v>
      </c>
      <c r="AF117">
        <v>0.15022132731146523</v>
      </c>
    </row>
    <row r="118" spans="1:44" x14ac:dyDescent="0.2">
      <c r="A118" s="64"/>
      <c r="C118" s="78"/>
      <c r="E118" s="78"/>
      <c r="G118" s="78"/>
      <c r="O118" s="78"/>
    </row>
    <row r="119" spans="1:44" x14ac:dyDescent="0.2">
      <c r="A119" s="64"/>
    </row>
    <row r="125" spans="1:44" ht="27" x14ac:dyDescent="0.35">
      <c r="A125" s="104" t="s">
        <v>299</v>
      </c>
      <c r="AP125" s="78"/>
      <c r="AQ125" s="78"/>
      <c r="AR125" s="78"/>
    </row>
    <row r="126" spans="1:44" x14ac:dyDescent="0.2">
      <c r="A126" s="64"/>
      <c r="C126" s="81"/>
      <c r="D126" s="56"/>
      <c r="E126" s="81"/>
      <c r="G126" s="81"/>
      <c r="H126" s="56"/>
      <c r="I126" s="81"/>
      <c r="K126" s="81"/>
      <c r="L126" s="56"/>
      <c r="M126" s="81"/>
      <c r="O126" s="81"/>
      <c r="P126" s="56"/>
      <c r="Q126" s="81"/>
      <c r="T126" s="56"/>
    </row>
    <row r="127" spans="1:44" ht="21" x14ac:dyDescent="0.25">
      <c r="A127" s="64"/>
      <c r="D127" s="79"/>
      <c r="E127" t="s">
        <v>280</v>
      </c>
      <c r="H127" s="79"/>
      <c r="I127" t="s">
        <v>280</v>
      </c>
      <c r="L127" s="79"/>
      <c r="M127" t="s">
        <v>280</v>
      </c>
      <c r="P127" s="79"/>
      <c r="Q127" t="s">
        <v>280</v>
      </c>
      <c r="T127" s="79"/>
      <c r="AA127" t="s">
        <v>313</v>
      </c>
    </row>
    <row r="128" spans="1:44" x14ac:dyDescent="0.2">
      <c r="A128" s="64"/>
      <c r="C128" s="78"/>
      <c r="D128" t="s">
        <v>277</v>
      </c>
      <c r="E128" s="78" t="s">
        <v>312</v>
      </c>
      <c r="F128" s="78"/>
      <c r="G128" s="78"/>
      <c r="H128" t="s">
        <v>277</v>
      </c>
      <c r="I128" s="78" t="s">
        <v>311</v>
      </c>
      <c r="J128" s="78"/>
      <c r="K128" s="78"/>
      <c r="L128" t="s">
        <v>277</v>
      </c>
      <c r="M128" s="78" t="s">
        <v>310</v>
      </c>
      <c r="N128" s="78"/>
      <c r="O128" s="103"/>
      <c r="P128" t="s">
        <v>277</v>
      </c>
      <c r="Q128" s="103" t="s">
        <v>309</v>
      </c>
      <c r="R128" s="78"/>
      <c r="Z128" t="s">
        <v>277</v>
      </c>
      <c r="AA128" t="s">
        <v>308</v>
      </c>
      <c r="AB128" t="s">
        <v>277</v>
      </c>
      <c r="AC128" t="s">
        <v>296</v>
      </c>
      <c r="AD128" t="s">
        <v>307</v>
      </c>
      <c r="AE128" t="s">
        <v>306</v>
      </c>
      <c r="AF128" t="s">
        <v>305</v>
      </c>
    </row>
    <row r="129" spans="1:46" x14ac:dyDescent="0.2">
      <c r="A129" s="64"/>
      <c r="D129">
        <v>3</v>
      </c>
      <c r="E129">
        <v>27312.167000000001</v>
      </c>
      <c r="H129">
        <v>3</v>
      </c>
      <c r="I129">
        <v>7016.6689999999999</v>
      </c>
      <c r="L129">
        <v>3</v>
      </c>
      <c r="M129">
        <v>11221.912</v>
      </c>
      <c r="P129">
        <v>3</v>
      </c>
      <c r="Q129">
        <v>804.577</v>
      </c>
      <c r="Z129">
        <v>3</v>
      </c>
      <c r="AA129">
        <v>46355.325000000004</v>
      </c>
      <c r="AB129">
        <v>3</v>
      </c>
      <c r="AC129">
        <v>0.58919157615656881</v>
      </c>
      <c r="AD129">
        <v>0.15136705437832654</v>
      </c>
      <c r="AE129">
        <v>0.24208463644683753</v>
      </c>
      <c r="AF129">
        <v>1.7356733018267047E-2</v>
      </c>
    </row>
    <row r="130" spans="1:46" x14ac:dyDescent="0.2">
      <c r="A130" s="64"/>
      <c r="D130">
        <v>8</v>
      </c>
      <c r="E130">
        <v>33690.53</v>
      </c>
      <c r="H130">
        <v>8</v>
      </c>
      <c r="I130">
        <v>3717.7190000000001</v>
      </c>
      <c r="L130">
        <v>8</v>
      </c>
      <c r="M130">
        <v>7190.4970000000003</v>
      </c>
      <c r="P130">
        <v>8</v>
      </c>
      <c r="Q130">
        <v>566.55600000000004</v>
      </c>
      <c r="Z130">
        <v>8</v>
      </c>
      <c r="AA130">
        <v>45165.301999999996</v>
      </c>
      <c r="AB130">
        <v>8</v>
      </c>
      <c r="AC130">
        <v>0.74593833115518637</v>
      </c>
      <c r="AD130">
        <v>8.2313608796416332E-2</v>
      </c>
      <c r="AE130">
        <v>0.15920400576531074</v>
      </c>
      <c r="AF130">
        <v>1.2544054283086607E-2</v>
      </c>
    </row>
    <row r="131" spans="1:46" x14ac:dyDescent="0.2">
      <c r="A131" s="64"/>
      <c r="D131">
        <v>92</v>
      </c>
      <c r="E131">
        <v>24896.994999999999</v>
      </c>
      <c r="H131">
        <v>92</v>
      </c>
      <c r="I131">
        <v>3050.962</v>
      </c>
      <c r="L131">
        <v>92</v>
      </c>
      <c r="M131">
        <v>10443.69</v>
      </c>
      <c r="P131">
        <v>92</v>
      </c>
      <c r="Q131">
        <v>1581.184</v>
      </c>
      <c r="Z131">
        <v>92</v>
      </c>
      <c r="AA131">
        <v>39972.830999999998</v>
      </c>
      <c r="AB131">
        <v>92</v>
      </c>
      <c r="AC131">
        <v>0.62284792888449658</v>
      </c>
      <c r="AD131">
        <v>7.6325892454302283E-2</v>
      </c>
      <c r="AE131">
        <v>0.26126971091939927</v>
      </c>
      <c r="AF131">
        <v>3.9556467741801923E-2</v>
      </c>
    </row>
    <row r="132" spans="1:46" x14ac:dyDescent="0.2">
      <c r="A132" s="64"/>
      <c r="D132">
        <v>12</v>
      </c>
      <c r="E132">
        <v>30684.651999999998</v>
      </c>
      <c r="H132">
        <v>12</v>
      </c>
      <c r="I132">
        <v>2507.2049999999999</v>
      </c>
      <c r="L132">
        <v>12</v>
      </c>
      <c r="M132">
        <v>6706.9120000000003</v>
      </c>
      <c r="P132">
        <v>12</v>
      </c>
      <c r="Q132">
        <v>520.26300000000003</v>
      </c>
      <c r="Z132">
        <v>12</v>
      </c>
      <c r="AA132">
        <v>40419.031999999999</v>
      </c>
      <c r="AB132">
        <v>12</v>
      </c>
      <c r="AC132">
        <v>0.75916345547315434</v>
      </c>
      <c r="AD132">
        <v>6.2030307900495983E-2</v>
      </c>
      <c r="AE132">
        <v>0.16593450333001544</v>
      </c>
      <c r="AF132">
        <v>1.2871733296334262E-2</v>
      </c>
    </row>
    <row r="133" spans="1:46" x14ac:dyDescent="0.2">
      <c r="A133" s="64"/>
      <c r="D133">
        <v>18</v>
      </c>
      <c r="E133">
        <v>31234.359</v>
      </c>
      <c r="H133">
        <v>18</v>
      </c>
      <c r="I133">
        <v>3540.8409999999999</v>
      </c>
      <c r="L133">
        <v>18</v>
      </c>
      <c r="M133">
        <v>7393.6189999999997</v>
      </c>
      <c r="P133">
        <v>18</v>
      </c>
      <c r="Q133">
        <v>329.38499999999999</v>
      </c>
      <c r="Z133">
        <v>18</v>
      </c>
      <c r="AA133">
        <v>42498.203999999998</v>
      </c>
      <c r="AB133">
        <v>18</v>
      </c>
      <c r="AC133">
        <v>0.73495715254225802</v>
      </c>
      <c r="AD133">
        <v>8.3317426778788117E-2</v>
      </c>
      <c r="AE133">
        <v>0.17397485785516961</v>
      </c>
      <c r="AF133">
        <v>7.7505628237842707E-3</v>
      </c>
    </row>
    <row r="134" spans="1:46" x14ac:dyDescent="0.2">
      <c r="A134" s="64"/>
      <c r="D134">
        <v>11</v>
      </c>
      <c r="E134">
        <v>24954.267</v>
      </c>
      <c r="H134">
        <v>11</v>
      </c>
      <c r="I134">
        <v>1623.0119999999999</v>
      </c>
      <c r="L134">
        <v>11</v>
      </c>
      <c r="M134">
        <v>8017.4470000000001</v>
      </c>
      <c r="P134">
        <v>11</v>
      </c>
      <c r="Q134">
        <v>655.99099999999999</v>
      </c>
      <c r="Z134">
        <v>11</v>
      </c>
      <c r="AA134">
        <v>35250.716999999997</v>
      </c>
      <c r="AB134">
        <v>11</v>
      </c>
      <c r="AC134">
        <v>0.7079080689337468</v>
      </c>
      <c r="AD134">
        <v>4.604195710402146E-2</v>
      </c>
      <c r="AE134">
        <v>0.2274406787243505</v>
      </c>
      <c r="AF134">
        <v>1.8609295237881261E-2</v>
      </c>
    </row>
    <row r="135" spans="1:46" x14ac:dyDescent="0.2">
      <c r="A135" s="64"/>
      <c r="D135">
        <v>98</v>
      </c>
      <c r="E135">
        <v>18628.681</v>
      </c>
      <c r="H135">
        <v>98</v>
      </c>
      <c r="I135">
        <v>3304.6689999999999</v>
      </c>
      <c r="L135">
        <v>98</v>
      </c>
      <c r="M135">
        <v>10738.69</v>
      </c>
      <c r="P135">
        <v>98</v>
      </c>
      <c r="Q135">
        <v>3612.0120000000002</v>
      </c>
      <c r="Z135">
        <v>98</v>
      </c>
      <c r="AA135">
        <v>36284.052000000003</v>
      </c>
      <c r="AB135">
        <v>98</v>
      </c>
      <c r="AC135">
        <v>0.51341236640273802</v>
      </c>
      <c r="AD135">
        <v>9.1077727482035339E-2</v>
      </c>
      <c r="AE135">
        <v>0.29596170791509174</v>
      </c>
      <c r="AF135">
        <v>9.9548198200134871E-2</v>
      </c>
    </row>
    <row r="136" spans="1:46" x14ac:dyDescent="0.2">
      <c r="A136" s="64"/>
      <c r="D136">
        <v>10</v>
      </c>
      <c r="E136">
        <v>26189.238000000001</v>
      </c>
      <c r="H136">
        <v>10</v>
      </c>
      <c r="I136">
        <v>1736.4770000000001</v>
      </c>
      <c r="L136">
        <v>10</v>
      </c>
      <c r="M136">
        <v>3578.962</v>
      </c>
      <c r="P136">
        <v>10</v>
      </c>
      <c r="Q136">
        <v>345.31400000000002</v>
      </c>
      <c r="Z136">
        <v>10</v>
      </c>
      <c r="AA136">
        <v>31849.990999999998</v>
      </c>
      <c r="AB136">
        <v>10</v>
      </c>
      <c r="AC136">
        <v>0.82226830142589369</v>
      </c>
      <c r="AD136">
        <v>5.4520486363716716E-2</v>
      </c>
      <c r="AE136">
        <v>0.11236932531629287</v>
      </c>
      <c r="AF136">
        <v>1.0841886894096769E-2</v>
      </c>
    </row>
    <row r="137" spans="1:46" x14ac:dyDescent="0.2">
      <c r="A137" s="64"/>
      <c r="C137" s="78"/>
      <c r="G137" s="78"/>
      <c r="O137" s="78"/>
    </row>
    <row r="138" spans="1:46" x14ac:dyDescent="0.2">
      <c r="A138" s="64"/>
    </row>
    <row r="141" spans="1:46" ht="93" x14ac:dyDescent="1.05">
      <c r="AO141" s="93"/>
    </row>
    <row r="142" spans="1:46" ht="23" thickBot="1" x14ac:dyDescent="0.35">
      <c r="C142" s="115" t="s">
        <v>268</v>
      </c>
      <c r="D142" s="115" t="s">
        <v>267</v>
      </c>
      <c r="E142" s="115" t="s">
        <v>266</v>
      </c>
      <c r="F142" s="115" t="s">
        <v>265</v>
      </c>
      <c r="G142" s="115" t="s">
        <v>302</v>
      </c>
      <c r="H142" s="115" t="s">
        <v>301</v>
      </c>
      <c r="I142" s="115" t="s">
        <v>300</v>
      </c>
      <c r="J142" s="115" t="s">
        <v>299</v>
      </c>
      <c r="K142" s="88"/>
      <c r="Q142" s="115" t="s">
        <v>268</v>
      </c>
      <c r="R142" s="115" t="s">
        <v>267</v>
      </c>
      <c r="S142" s="115" t="s">
        <v>266</v>
      </c>
      <c r="T142" s="115" t="s">
        <v>265</v>
      </c>
      <c r="U142" s="115" t="s">
        <v>302</v>
      </c>
      <c r="V142" s="115" t="s">
        <v>301</v>
      </c>
      <c r="W142" s="115" t="s">
        <v>300</v>
      </c>
      <c r="X142" s="115" t="s">
        <v>299</v>
      </c>
      <c r="AG142" s="88"/>
      <c r="AH142" s="88"/>
      <c r="AI142" s="88"/>
      <c r="AJ142" s="88"/>
      <c r="AK142" s="88"/>
      <c r="AL142" s="88"/>
      <c r="AM142" s="88"/>
      <c r="AN142" s="88"/>
    </row>
    <row r="143" spans="1:46" ht="28" customHeight="1" x14ac:dyDescent="0.2">
      <c r="C143" s="78" t="s">
        <v>296</v>
      </c>
      <c r="D143" s="78" t="s">
        <v>296</v>
      </c>
      <c r="E143" s="78" t="s">
        <v>296</v>
      </c>
      <c r="F143" s="78" t="s">
        <v>296</v>
      </c>
      <c r="G143" s="78" t="s">
        <v>296</v>
      </c>
      <c r="H143" s="78" t="s">
        <v>296</v>
      </c>
      <c r="I143" s="78" t="s">
        <v>296</v>
      </c>
      <c r="J143" s="78" t="s">
        <v>296</v>
      </c>
      <c r="L143" s="100" t="str">
        <f>J143</f>
        <v>2P/SUM</v>
      </c>
      <c r="Q143" s="73" t="s">
        <v>304</v>
      </c>
      <c r="R143" s="73" t="s">
        <v>304</v>
      </c>
      <c r="S143" s="73" t="s">
        <v>304</v>
      </c>
      <c r="T143" s="73" t="s">
        <v>304</v>
      </c>
      <c r="U143" s="73" t="s">
        <v>304</v>
      </c>
      <c r="V143" s="73" t="s">
        <v>304</v>
      </c>
      <c r="W143" s="57" t="s">
        <v>304</v>
      </c>
      <c r="X143" s="57" t="s">
        <v>304</v>
      </c>
      <c r="Z143" s="102" t="str">
        <f>X143</f>
        <v>1Ptop/TCAP</v>
      </c>
      <c r="AG143" s="78"/>
      <c r="AH143" s="78"/>
      <c r="AI143" s="78"/>
    </row>
    <row r="144" spans="1:46" x14ac:dyDescent="0.2">
      <c r="C144" s="78"/>
      <c r="D144" s="78"/>
      <c r="E144" s="78"/>
      <c r="F144" s="78"/>
      <c r="G144" s="78"/>
      <c r="H144" s="78"/>
      <c r="L144" s="98" t="s">
        <v>291</v>
      </c>
      <c r="M144" s="101" t="s">
        <v>303</v>
      </c>
      <c r="Q144" s="78"/>
      <c r="R144" s="78"/>
      <c r="S144" s="78"/>
      <c r="T144" s="78"/>
      <c r="U144" s="78"/>
      <c r="V144" s="78"/>
      <c r="Z144" s="98" t="s">
        <v>291</v>
      </c>
      <c r="AG144" s="78"/>
      <c r="AH144" s="78"/>
      <c r="AI144" s="78"/>
      <c r="AP144" s="78"/>
      <c r="AQ144" s="78"/>
      <c r="AR144" s="78"/>
      <c r="AT144" s="78"/>
    </row>
    <row r="145" spans="1:39" x14ac:dyDescent="0.2">
      <c r="A145">
        <v>3692</v>
      </c>
      <c r="B145" t="s">
        <v>4</v>
      </c>
      <c r="C145">
        <v>0.60270107219822022</v>
      </c>
      <c r="D145">
        <v>0.75724355721136349</v>
      </c>
      <c r="E145">
        <v>0.75639795807934895</v>
      </c>
      <c r="F145">
        <v>0.69737737947010658</v>
      </c>
      <c r="G145">
        <v>0.68111210208162087</v>
      </c>
      <c r="H145">
        <v>0.54261925154949109</v>
      </c>
      <c r="I145">
        <v>0.50388049402779089</v>
      </c>
      <c r="J145">
        <v>0.62284792888449658</v>
      </c>
      <c r="L145" s="98">
        <f>AVERAGE(C145:J145)</f>
        <v>0.64552246793780477</v>
      </c>
      <c r="M145">
        <f>COUNTA(C145:J145)</f>
        <v>8</v>
      </c>
      <c r="O145">
        <v>3692</v>
      </c>
      <c r="P145" t="s">
        <v>4</v>
      </c>
      <c r="Q145">
        <v>8.6713085644173182E-2</v>
      </c>
      <c r="R145">
        <v>4.2047821301598717E-2</v>
      </c>
      <c r="S145">
        <v>6.0845255890308841E-2</v>
      </c>
      <c r="T145">
        <v>4.0768134802431862E-2</v>
      </c>
      <c r="U145">
        <v>5.1531552871986207E-2</v>
      </c>
      <c r="V145">
        <v>5.4721357213314753E-2</v>
      </c>
      <c r="W145">
        <v>8.6499122451868485E-2</v>
      </c>
      <c r="X145">
        <v>7.6325892454302283E-2</v>
      </c>
      <c r="Z145" s="98">
        <f>AVERAGE(Q145:W145)</f>
        <v>6.044661859652601E-2</v>
      </c>
      <c r="AG145" s="78"/>
      <c r="AH145" s="78"/>
      <c r="AI145" s="78"/>
    </row>
    <row r="146" spans="1:39" x14ac:dyDescent="0.2">
      <c r="A146">
        <v>3691</v>
      </c>
      <c r="B146" t="s">
        <v>4</v>
      </c>
      <c r="C146">
        <v>0.49058166164786138</v>
      </c>
      <c r="D146">
        <v>0.58556814597957541</v>
      </c>
      <c r="E146">
        <v>0.63803690024796855</v>
      </c>
      <c r="F146">
        <v>0.5866935032450189</v>
      </c>
      <c r="H146">
        <v>0.44532498922199854</v>
      </c>
      <c r="I146">
        <v>0.43367584081023919</v>
      </c>
      <c r="L146" s="98">
        <f>AVERAGE(C146:J146)</f>
        <v>0.52998017352544358</v>
      </c>
      <c r="M146">
        <f>COUNTA(C146:J146)</f>
        <v>6</v>
      </c>
      <c r="O146">
        <v>3691</v>
      </c>
      <c r="P146" t="s">
        <v>4</v>
      </c>
      <c r="Q146">
        <v>0.11798767047645696</v>
      </c>
      <c r="R146">
        <v>0.10852202057876935</v>
      </c>
      <c r="S146">
        <v>0.1158764394173863</v>
      </c>
      <c r="T146">
        <v>5.0745469394892204E-2</v>
      </c>
      <c r="V146">
        <v>6.1643687710237795E-2</v>
      </c>
      <c r="W146">
        <v>0.12624904650932753</v>
      </c>
      <c r="Z146" s="98">
        <f>AVERAGE(Q146:W146)</f>
        <v>9.6837389014511707E-2</v>
      </c>
      <c r="AG146" s="78"/>
      <c r="AH146" s="78"/>
      <c r="AI146" s="78"/>
    </row>
    <row r="147" spans="1:39" x14ac:dyDescent="0.2">
      <c r="A147">
        <v>3698</v>
      </c>
      <c r="B147" t="s">
        <v>4</v>
      </c>
      <c r="C147">
        <v>0.46155087431196368</v>
      </c>
      <c r="D147">
        <v>0.61682733171631732</v>
      </c>
      <c r="E147">
        <v>0.58685294555357137</v>
      </c>
      <c r="F147">
        <v>0.53703093706229232</v>
      </c>
      <c r="G147">
        <v>0.57543838328299557</v>
      </c>
      <c r="H147">
        <v>0.42608106124049883</v>
      </c>
      <c r="I147">
        <v>0.33986599130765566</v>
      </c>
      <c r="J147">
        <v>0.51341236640273802</v>
      </c>
      <c r="L147" s="98">
        <f>AVERAGE(C147:J147)</f>
        <v>0.50713248635975405</v>
      </c>
      <c r="M147">
        <f>COUNTA(C147:J147)</f>
        <v>8</v>
      </c>
      <c r="O147">
        <v>3698</v>
      </c>
      <c r="P147" t="s">
        <v>4</v>
      </c>
      <c r="Q147">
        <v>0.12899008570323975</v>
      </c>
      <c r="R147">
        <v>8.8425897132906259E-2</v>
      </c>
      <c r="S147">
        <v>0.12472334293308712</v>
      </c>
      <c r="T147">
        <v>5.6275239518836534E-2</v>
      </c>
      <c r="U147">
        <v>5.934874604518172E-2</v>
      </c>
      <c r="V147">
        <v>6.026651277121757E-2</v>
      </c>
      <c r="W147">
        <v>0.14049155887727985</v>
      </c>
      <c r="X147">
        <v>9.1077727482035339E-2</v>
      </c>
      <c r="Z147" s="98">
        <f>AVERAGE(Q147:W147)</f>
        <v>9.4074483283106955E-2</v>
      </c>
      <c r="AG147" s="78"/>
      <c r="AH147" s="78"/>
      <c r="AI147" s="78"/>
    </row>
    <row r="148" spans="1:39" x14ac:dyDescent="0.2">
      <c r="A148">
        <v>3703</v>
      </c>
      <c r="B148" t="s">
        <v>4</v>
      </c>
      <c r="C148">
        <v>0.53392608641815809</v>
      </c>
      <c r="D148">
        <v>0.72335661044338539</v>
      </c>
      <c r="E148">
        <v>0.70026731659337738</v>
      </c>
      <c r="F148">
        <v>0.69582352024166827</v>
      </c>
      <c r="J148">
        <v>0.58919157615656881</v>
      </c>
      <c r="L148" s="98">
        <f>AVERAGE(C148:J148)</f>
        <v>0.64851302197063165</v>
      </c>
      <c r="M148">
        <f>COUNTA(C148:J148)</f>
        <v>5</v>
      </c>
      <c r="O148">
        <v>3703</v>
      </c>
      <c r="P148" t="s">
        <v>4</v>
      </c>
      <c r="Q148">
        <v>0.18602989419670934</v>
      </c>
      <c r="R148">
        <v>9.71362966506817E-2</v>
      </c>
      <c r="S148">
        <v>0.1344913508366849</v>
      </c>
      <c r="T148">
        <v>7.087991200279517E-2</v>
      </c>
      <c r="X148">
        <v>0.15136705437832654</v>
      </c>
      <c r="Z148" s="98">
        <f>AVERAGE(Q148:W148)</f>
        <v>0.12213436342171777</v>
      </c>
      <c r="AG148" s="78"/>
      <c r="AH148" s="78"/>
      <c r="AI148" s="78"/>
    </row>
    <row r="149" spans="1:39" x14ac:dyDescent="0.2">
      <c r="A149">
        <v>3718</v>
      </c>
      <c r="B149" t="s">
        <v>4</v>
      </c>
      <c r="G149">
        <v>0.82006922021452244</v>
      </c>
      <c r="H149">
        <v>0.75200753111058882</v>
      </c>
      <c r="I149">
        <v>0.69164703038931974</v>
      </c>
      <c r="J149">
        <v>0.73495715254225802</v>
      </c>
      <c r="L149" s="98">
        <f>AVERAGE(C149:J149)</f>
        <v>0.74967023356417228</v>
      </c>
      <c r="M149">
        <f>COUNTA(C149:J149)</f>
        <v>4</v>
      </c>
      <c r="O149">
        <v>3718</v>
      </c>
      <c r="P149" t="s">
        <v>4</v>
      </c>
      <c r="U149">
        <v>8.2906636992463104E-2</v>
      </c>
      <c r="V149">
        <v>7.5287939773255513E-2</v>
      </c>
      <c r="W149">
        <v>0.10917157307905093</v>
      </c>
      <c r="X149">
        <v>8.3317426778788117E-2</v>
      </c>
      <c r="Z149" s="98">
        <f>AVERAGE(Q149:W149)</f>
        <v>8.9122049948256524E-2</v>
      </c>
      <c r="AG149" s="78"/>
      <c r="AH149" s="78"/>
      <c r="AI149" s="78"/>
    </row>
    <row r="150" spans="1:39" x14ac:dyDescent="0.2">
      <c r="L150" s="98"/>
      <c r="Z150" s="98"/>
      <c r="AG150" s="78"/>
      <c r="AH150" s="78"/>
      <c r="AI150" s="78"/>
    </row>
    <row r="151" spans="1:39" x14ac:dyDescent="0.2">
      <c r="A151">
        <v>3712</v>
      </c>
      <c r="B151" t="s">
        <v>5</v>
      </c>
      <c r="C151">
        <v>0.78328746479823375</v>
      </c>
      <c r="D151">
        <v>0.88213062605752957</v>
      </c>
      <c r="E151">
        <v>0.81989360185463633</v>
      </c>
      <c r="F151">
        <v>0.83046396743790474</v>
      </c>
      <c r="G151">
        <v>0.80117249535207913</v>
      </c>
      <c r="H151">
        <v>0.77531437959381089</v>
      </c>
      <c r="I151">
        <v>0.67095522750512526</v>
      </c>
      <c r="J151">
        <v>0.75916345547315434</v>
      </c>
      <c r="L151" s="98">
        <f>AVERAGE(C151:J151)</f>
        <v>0.79029765225905912</v>
      </c>
      <c r="M151">
        <f>COUNTA(C151:J151)</f>
        <v>8</v>
      </c>
      <c r="O151">
        <v>3712</v>
      </c>
      <c r="P151" t="s">
        <v>5</v>
      </c>
      <c r="Q151">
        <v>7.166996721933773E-2</v>
      </c>
      <c r="R151">
        <v>4.3071683721429915E-2</v>
      </c>
      <c r="S151">
        <v>7.928903476692882E-2</v>
      </c>
      <c r="T151">
        <v>4.5937723466777144E-2</v>
      </c>
      <c r="U151">
        <v>8.1117105317516591E-2</v>
      </c>
      <c r="V151">
        <v>6.6871052977844292E-2</v>
      </c>
      <c r="W151">
        <v>0.12956221093789766</v>
      </c>
      <c r="X151">
        <v>6.2030307900495983E-2</v>
      </c>
      <c r="Z151" s="98">
        <f>AVERAGE(Q151:W151)</f>
        <v>7.393125405824745E-2</v>
      </c>
      <c r="AG151" s="78"/>
      <c r="AH151" s="78"/>
      <c r="AI151" s="78"/>
    </row>
    <row r="152" spans="1:39" x14ac:dyDescent="0.2">
      <c r="A152">
        <v>3709</v>
      </c>
      <c r="B152" t="s">
        <v>5</v>
      </c>
      <c r="C152">
        <v>0.70896663377428581</v>
      </c>
      <c r="D152">
        <v>0.80224704076633535</v>
      </c>
      <c r="E152">
        <v>0.82910852502172727</v>
      </c>
      <c r="F152">
        <v>0.86660847427060927</v>
      </c>
      <c r="G152">
        <v>0.85230264446337545</v>
      </c>
      <c r="H152">
        <v>0.74118846962966711</v>
      </c>
      <c r="I152">
        <v>0.61739240522982719</v>
      </c>
      <c r="L152" s="98">
        <f>AVERAGE(C152:J152)</f>
        <v>0.77397345616511815</v>
      </c>
      <c r="M152">
        <f>COUNTA(C152:J152)</f>
        <v>7</v>
      </c>
      <c r="O152">
        <v>3709</v>
      </c>
      <c r="P152" t="s">
        <v>5</v>
      </c>
      <c r="Q152">
        <v>0.12233409678580574</v>
      </c>
      <c r="R152">
        <v>0.10297083436193302</v>
      </c>
      <c r="S152">
        <v>8.2306386378085794E-2</v>
      </c>
      <c r="T152">
        <v>2.4091088718141571E-2</v>
      </c>
      <c r="U152">
        <v>5.4595505710823652E-2</v>
      </c>
      <c r="V152">
        <v>7.8747497769125471E-2</v>
      </c>
      <c r="W152">
        <v>0.16864284700895471</v>
      </c>
      <c r="Z152" s="98">
        <f>AVERAGE(Q152:W152)</f>
        <v>9.0526893818981422E-2</v>
      </c>
      <c r="AG152" s="78"/>
      <c r="AH152" s="78"/>
      <c r="AI152" s="78"/>
    </row>
    <row r="153" spans="1:39" x14ac:dyDescent="0.2">
      <c r="A153">
        <v>3710</v>
      </c>
      <c r="B153" t="s">
        <v>5</v>
      </c>
      <c r="C153">
        <v>0.703298771890291</v>
      </c>
      <c r="D153">
        <v>0.81624781337760421</v>
      </c>
      <c r="E153">
        <v>0.83887909573240205</v>
      </c>
      <c r="F153">
        <v>0.82973709582654209</v>
      </c>
      <c r="H153">
        <v>0.76461085228679648</v>
      </c>
      <c r="I153">
        <v>0.61347024567773678</v>
      </c>
      <c r="J153">
        <v>0.82226830142589369</v>
      </c>
      <c r="L153" s="98">
        <f>AVERAGE(C153:J153)</f>
        <v>0.76978745374532365</v>
      </c>
      <c r="M153">
        <f>COUNTA(C153:J153)</f>
        <v>7</v>
      </c>
      <c r="O153">
        <v>3710</v>
      </c>
      <c r="P153" t="s">
        <v>5</v>
      </c>
      <c r="Q153">
        <v>9.3576461984111403E-2</v>
      </c>
      <c r="R153">
        <v>7.2643693191536102E-2</v>
      </c>
      <c r="S153">
        <v>7.0511232387082415E-2</v>
      </c>
      <c r="T153">
        <v>4.3422067123972986E-2</v>
      </c>
      <c r="V153">
        <v>5.5663752693190079E-2</v>
      </c>
      <c r="W153">
        <v>0.16436976202683865</v>
      </c>
      <c r="X153">
        <v>5.4520486363716716E-2</v>
      </c>
      <c r="Z153" s="98">
        <f>AVERAGE(Q153:W153)</f>
        <v>8.3364494901121952E-2</v>
      </c>
      <c r="AG153" s="78"/>
      <c r="AH153" s="78"/>
      <c r="AI153" s="78"/>
    </row>
    <row r="154" spans="1:39" x14ac:dyDescent="0.2">
      <c r="A154">
        <v>3708</v>
      </c>
      <c r="B154" t="s">
        <v>5</v>
      </c>
      <c r="C154">
        <v>0.68463128225992553</v>
      </c>
      <c r="D154">
        <v>0.8426936558620064</v>
      </c>
      <c r="E154">
        <v>0.75590376125671999</v>
      </c>
      <c r="F154">
        <v>0.6965056017748481</v>
      </c>
      <c r="J154">
        <v>0.74593833115518637</v>
      </c>
      <c r="L154" s="98">
        <f>AVERAGE(C154:J154)</f>
        <v>0.74513452646173728</v>
      </c>
      <c r="M154">
        <f>COUNTA(C154:J154)</f>
        <v>5</v>
      </c>
      <c r="O154">
        <v>3708</v>
      </c>
      <c r="P154" t="s">
        <v>5</v>
      </c>
      <c r="Q154">
        <v>0.1567949665977473</v>
      </c>
      <c r="R154">
        <v>6.3087746605072909E-2</v>
      </c>
      <c r="S154">
        <v>0.12402860493622311</v>
      </c>
      <c r="T154">
        <v>0.1256662290775718</v>
      </c>
      <c r="X154">
        <v>8.2313608796416332E-2</v>
      </c>
      <c r="Z154" s="98">
        <f>AVERAGE(Q154:W154)</f>
        <v>0.11739438680415377</v>
      </c>
      <c r="AG154" s="78"/>
      <c r="AH154" s="78"/>
      <c r="AI154" s="78"/>
    </row>
    <row r="155" spans="1:39" ht="23" thickBot="1" x14ac:dyDescent="0.35">
      <c r="A155">
        <v>3711</v>
      </c>
      <c r="B155" t="s">
        <v>5</v>
      </c>
      <c r="C155" s="78"/>
      <c r="D155" s="78"/>
      <c r="E155" s="78"/>
      <c r="G155">
        <v>0.76814782307580542</v>
      </c>
      <c r="H155">
        <v>0.66489788074165534</v>
      </c>
      <c r="I155">
        <v>0.57497390716175623</v>
      </c>
      <c r="J155">
        <v>0.7079080689337468</v>
      </c>
      <c r="L155" s="97">
        <f>AVERAGE(C155:J155)</f>
        <v>0.67898191997824098</v>
      </c>
      <c r="M155">
        <f>COUNTA(C155:J155)</f>
        <v>4</v>
      </c>
      <c r="O155">
        <v>3711</v>
      </c>
      <c r="P155" t="s">
        <v>5</v>
      </c>
      <c r="Q155" s="78"/>
      <c r="R155" s="78"/>
      <c r="S155" s="78"/>
      <c r="U155">
        <v>6.9727850975867423E-2</v>
      </c>
      <c r="V155">
        <v>6.0383862700398028E-2</v>
      </c>
      <c r="W155">
        <v>8.2121963674588336E-2</v>
      </c>
      <c r="X155">
        <v>4.604195710402146E-2</v>
      </c>
      <c r="Z155" s="97">
        <f>AVERAGE(Q155:W155)</f>
        <v>7.0744559116951267E-2</v>
      </c>
      <c r="AG155" s="78"/>
      <c r="AH155" s="78"/>
      <c r="AI155" s="78"/>
      <c r="AJ155" s="88"/>
      <c r="AK155" s="88"/>
      <c r="AL155" s="88"/>
      <c r="AM155" s="88"/>
    </row>
    <row r="156" spans="1:39" ht="17" thickBot="1" x14ac:dyDescent="0.25">
      <c r="C156" s="78"/>
      <c r="D156" s="78"/>
      <c r="E156" s="78"/>
      <c r="F156" s="78"/>
      <c r="G156" s="78"/>
      <c r="H156" s="78"/>
      <c r="K156" s="181" t="s">
        <v>0</v>
      </c>
      <c r="L156" s="186">
        <f>TTEST(L145:L149,L151:L155,2,3)</f>
        <v>3.4007431976717961E-2</v>
      </c>
      <c r="O156" s="78"/>
      <c r="Q156" s="78"/>
      <c r="R156" s="78"/>
      <c r="S156" s="78"/>
      <c r="T156" s="78"/>
      <c r="U156" s="78"/>
      <c r="V156" s="78"/>
      <c r="W156" s="78"/>
      <c r="X156" s="78"/>
      <c r="Y156" s="181" t="s">
        <v>0</v>
      </c>
      <c r="Z156" s="184">
        <f>TTEST(Z145:Z149,Z151:Z155,2,3)</f>
        <v>0.69034443800706502</v>
      </c>
      <c r="AG156" s="78"/>
      <c r="AH156" s="78"/>
      <c r="AI156" s="78"/>
      <c r="AJ156" s="78"/>
    </row>
    <row r="157" spans="1:39" x14ac:dyDescent="0.2">
      <c r="C157" s="78"/>
      <c r="D157" s="78"/>
      <c r="E157" s="78"/>
      <c r="F157" s="78"/>
      <c r="G157" s="78"/>
      <c r="H157" s="78"/>
      <c r="K157" s="115"/>
      <c r="L157" s="115"/>
      <c r="Q157" s="78"/>
      <c r="R157" s="78"/>
      <c r="S157" s="78"/>
      <c r="T157" s="78"/>
      <c r="U157" s="78"/>
      <c r="V157" s="78"/>
      <c r="W157" s="78"/>
      <c r="X157" s="78"/>
      <c r="Y157" s="115"/>
      <c r="Z157" s="115"/>
      <c r="AG157" s="78"/>
      <c r="AH157" s="78"/>
      <c r="AI157" s="78"/>
      <c r="AJ157" s="78"/>
    </row>
    <row r="158" spans="1:39" ht="23" thickBot="1" x14ac:dyDescent="0.35">
      <c r="C158" s="115" t="s">
        <v>268</v>
      </c>
      <c r="D158" s="115" t="s">
        <v>267</v>
      </c>
      <c r="E158" s="115" t="s">
        <v>266</v>
      </c>
      <c r="F158" s="115" t="s">
        <v>265</v>
      </c>
      <c r="G158" s="115" t="s">
        <v>302</v>
      </c>
      <c r="H158" s="115" t="s">
        <v>301</v>
      </c>
      <c r="I158" s="115" t="s">
        <v>300</v>
      </c>
      <c r="J158" s="115" t="s">
        <v>299</v>
      </c>
      <c r="K158" s="115"/>
      <c r="L158" s="115"/>
      <c r="Q158" s="115" t="s">
        <v>268</v>
      </c>
      <c r="R158" s="115" t="s">
        <v>267</v>
      </c>
      <c r="S158" s="115" t="s">
        <v>266</v>
      </c>
      <c r="T158" s="115" t="s">
        <v>265</v>
      </c>
      <c r="U158" s="115" t="s">
        <v>302</v>
      </c>
      <c r="V158" s="115" t="s">
        <v>301</v>
      </c>
      <c r="W158" s="115" t="s">
        <v>300</v>
      </c>
      <c r="X158" s="115" t="s">
        <v>299</v>
      </c>
      <c r="Y158" s="115"/>
      <c r="Z158" s="115"/>
      <c r="AI158" s="88"/>
      <c r="AJ158" s="78"/>
    </row>
    <row r="159" spans="1:39" ht="34" x14ac:dyDescent="0.2">
      <c r="C159" s="78" t="s">
        <v>294</v>
      </c>
      <c r="D159" s="78" t="s">
        <v>294</v>
      </c>
      <c r="E159" s="78" t="s">
        <v>294</v>
      </c>
      <c r="F159" s="78" t="s">
        <v>294</v>
      </c>
      <c r="G159" s="78" t="s">
        <v>294</v>
      </c>
      <c r="H159" s="78" t="s">
        <v>294</v>
      </c>
      <c r="I159" s="78" t="s">
        <v>294</v>
      </c>
      <c r="J159" s="78" t="s">
        <v>294</v>
      </c>
      <c r="K159" s="115"/>
      <c r="L159" s="187" t="str">
        <f>J159</f>
        <v>1Pbot/SUM</v>
      </c>
      <c r="Q159" s="78" t="s">
        <v>298</v>
      </c>
      <c r="R159" s="78" t="s">
        <v>298</v>
      </c>
      <c r="S159" s="78" t="s">
        <v>298</v>
      </c>
      <c r="T159" s="78" t="s">
        <v>298</v>
      </c>
      <c r="U159" s="78" t="s">
        <v>298</v>
      </c>
      <c r="V159" s="78" t="s">
        <v>298</v>
      </c>
      <c r="W159" s="78" t="s">
        <v>298</v>
      </c>
      <c r="X159" s="78" t="s">
        <v>298</v>
      </c>
      <c r="Y159" s="115"/>
      <c r="Z159" s="182" t="str">
        <f>X159</f>
        <v>OP/TCAP</v>
      </c>
      <c r="AC159" t="s">
        <v>297</v>
      </c>
      <c r="AD159" s="69" t="s">
        <v>296</v>
      </c>
      <c r="AE159" s="99" t="s">
        <v>295</v>
      </c>
      <c r="AF159" s="68" t="s">
        <v>294</v>
      </c>
      <c r="AG159" s="67" t="s">
        <v>293</v>
      </c>
      <c r="AH159" s="81" t="s">
        <v>292</v>
      </c>
      <c r="AI159" s="78"/>
      <c r="AJ159" s="78"/>
    </row>
    <row r="160" spans="1:39" x14ac:dyDescent="0.2">
      <c r="C160" s="78"/>
      <c r="D160" s="78"/>
      <c r="E160" s="78"/>
      <c r="F160" s="78"/>
      <c r="G160" s="78"/>
      <c r="H160" s="78"/>
      <c r="K160" s="115"/>
      <c r="L160" s="188" t="s">
        <v>291</v>
      </c>
      <c r="Q160" s="78"/>
      <c r="R160" s="78"/>
      <c r="S160" s="78"/>
      <c r="T160" s="78"/>
      <c r="U160" s="78"/>
      <c r="V160" s="78"/>
      <c r="W160" s="78"/>
      <c r="X160" s="78"/>
      <c r="Y160" s="115"/>
      <c r="Z160" s="180" t="s">
        <v>291</v>
      </c>
      <c r="AC160" t="s">
        <v>4</v>
      </c>
      <c r="AD160" s="64"/>
      <c r="AG160" s="63"/>
      <c r="AI160" s="78"/>
      <c r="AJ160" s="78"/>
    </row>
    <row r="161" spans="1:49" x14ac:dyDescent="0.2">
      <c r="A161">
        <v>3692</v>
      </c>
      <c r="B161" t="s">
        <v>4</v>
      </c>
      <c r="C161">
        <v>0.24347174000516875</v>
      </c>
      <c r="D161">
        <v>0.12462420613857565</v>
      </c>
      <c r="E161">
        <v>0.16048229331834518</v>
      </c>
      <c r="F161">
        <v>0.22465935306365778</v>
      </c>
      <c r="G161">
        <v>0.21899984579015058</v>
      </c>
      <c r="H161">
        <v>0.28143762161953612</v>
      </c>
      <c r="I161">
        <v>0.22038430705218173</v>
      </c>
      <c r="J161">
        <v>0.26126971091939927</v>
      </c>
      <c r="K161" s="115"/>
      <c r="L161" s="188">
        <f>AVERAGE(C161:J161)</f>
        <v>0.21691613473837693</v>
      </c>
      <c r="O161">
        <v>3692</v>
      </c>
      <c r="P161" t="s">
        <v>4</v>
      </c>
      <c r="Q161">
        <v>6.7114102152437891E-2</v>
      </c>
      <c r="R161">
        <v>7.6084415348462164E-2</v>
      </c>
      <c r="S161">
        <v>2.2274492711997006E-2</v>
      </c>
      <c r="T161">
        <v>3.7195132663803747E-2</v>
      </c>
      <c r="U161">
        <v>4.8356499256242177E-2</v>
      </c>
      <c r="V161">
        <v>0.12122176961765802</v>
      </c>
      <c r="W161">
        <v>0.18923607646815885</v>
      </c>
      <c r="X161">
        <v>3.9556467741801923E-2</v>
      </c>
      <c r="Y161" s="115"/>
      <c r="Z161" s="180">
        <f>AVERAGE(Q161:X161)</f>
        <v>7.5129869495070223E-2</v>
      </c>
      <c r="AC161">
        <v>3692</v>
      </c>
      <c r="AD161" s="201">
        <f>L145</f>
        <v>0.64552246793780477</v>
      </c>
      <c r="AE161" s="116">
        <f>Z145</f>
        <v>6.044661859652601E-2</v>
      </c>
      <c r="AF161" s="116">
        <f>L161</f>
        <v>0.21691613473837693</v>
      </c>
      <c r="AG161" s="167">
        <f>Z161</f>
        <v>7.5129869495070223E-2</v>
      </c>
      <c r="AH161">
        <f>COUNTA(Q161:X161)</f>
        <v>8</v>
      </c>
      <c r="AI161" s="78"/>
      <c r="AJ161" s="78"/>
      <c r="AP161" s="78"/>
      <c r="AR161" s="78"/>
    </row>
    <row r="162" spans="1:49" x14ac:dyDescent="0.2">
      <c r="A162">
        <v>3691</v>
      </c>
      <c r="B162" t="s">
        <v>4</v>
      </c>
      <c r="C162">
        <v>0.2338175626514126</v>
      </c>
      <c r="D162">
        <v>0.19941251522929995</v>
      </c>
      <c r="E162">
        <v>0.20148624051265146</v>
      </c>
      <c r="F162">
        <v>0.25924363257664207</v>
      </c>
      <c r="H162">
        <v>0.30901676531758293</v>
      </c>
      <c r="I162">
        <v>0.17507943015444805</v>
      </c>
      <c r="K162" s="115"/>
      <c r="L162" s="188">
        <f>AVERAGE(C162:J162)</f>
        <v>0.22967602440700616</v>
      </c>
      <c r="O162">
        <v>3691</v>
      </c>
      <c r="P162" t="s">
        <v>4</v>
      </c>
      <c r="Q162">
        <v>0.15761310522426902</v>
      </c>
      <c r="R162">
        <v>0.10649731821235521</v>
      </c>
      <c r="S162">
        <v>4.4600419821993711E-2</v>
      </c>
      <c r="T162">
        <v>0.10331739478344684</v>
      </c>
      <c r="V162">
        <v>0.18401455775018064</v>
      </c>
      <c r="W162">
        <v>0.26499568252598527</v>
      </c>
      <c r="Y162" s="115"/>
      <c r="Z162" s="180">
        <f>AVERAGE(Q162:X162)</f>
        <v>0.14350641305303843</v>
      </c>
      <c r="AC162">
        <v>3691</v>
      </c>
      <c r="AD162" s="201">
        <f>L146</f>
        <v>0.52998017352544358</v>
      </c>
      <c r="AE162" s="116">
        <f>Z146</f>
        <v>9.6837389014511707E-2</v>
      </c>
      <c r="AF162" s="116">
        <f>L162</f>
        <v>0.22967602440700616</v>
      </c>
      <c r="AG162" s="167">
        <f>Z162</f>
        <v>0.14350641305303843</v>
      </c>
      <c r="AH162">
        <f>COUNTA(Q162:X162)</f>
        <v>6</v>
      </c>
      <c r="AI162" s="78"/>
      <c r="AJ162" s="78"/>
    </row>
    <row r="163" spans="1:49" x14ac:dyDescent="0.2">
      <c r="A163">
        <v>3698</v>
      </c>
      <c r="B163" t="s">
        <v>4</v>
      </c>
      <c r="C163">
        <v>0.25696709893429648</v>
      </c>
      <c r="D163">
        <v>0.20736554792967785</v>
      </c>
      <c r="E163">
        <v>0.23661547361030077</v>
      </c>
      <c r="F163">
        <v>0.30314164806739652</v>
      </c>
      <c r="G163">
        <v>0.27551506072794535</v>
      </c>
      <c r="H163">
        <v>0.31626128531866649</v>
      </c>
      <c r="I163">
        <v>0.20668047457745753</v>
      </c>
      <c r="J163">
        <v>0.29596170791509174</v>
      </c>
      <c r="K163" s="115"/>
      <c r="L163" s="188">
        <f>AVERAGE(C163:J163)</f>
        <v>0.26231353713510408</v>
      </c>
      <c r="O163">
        <v>3698</v>
      </c>
      <c r="P163" t="s">
        <v>4</v>
      </c>
      <c r="Q163">
        <v>0.15249194105050007</v>
      </c>
      <c r="R163">
        <v>8.7381223221098508E-2</v>
      </c>
      <c r="S163">
        <v>5.1808237903040566E-2</v>
      </c>
      <c r="T163">
        <v>0.1035521753514746</v>
      </c>
      <c r="U163">
        <v>8.9697809943877438E-2</v>
      </c>
      <c r="V163">
        <v>0.19739114066961716</v>
      </c>
      <c r="W163">
        <v>0.31296197523760699</v>
      </c>
      <c r="X163">
        <v>9.9548198200134871E-2</v>
      </c>
      <c r="Y163" s="115"/>
      <c r="Z163" s="180">
        <f>AVERAGE(Q163:X163)</f>
        <v>0.13685408769716878</v>
      </c>
      <c r="AC163">
        <v>3698</v>
      </c>
      <c r="AD163" s="201">
        <f>L147</f>
        <v>0.50713248635975405</v>
      </c>
      <c r="AE163" s="116">
        <f>Z147</f>
        <v>9.4074483283106955E-2</v>
      </c>
      <c r="AF163" s="116">
        <f>L163</f>
        <v>0.26231353713510408</v>
      </c>
      <c r="AG163" s="167">
        <f>Z163</f>
        <v>0.13685408769716878</v>
      </c>
      <c r="AH163">
        <f>COUNTA(Q163:X163)</f>
        <v>8</v>
      </c>
      <c r="AI163" s="78"/>
      <c r="AJ163" s="78"/>
    </row>
    <row r="164" spans="1:49" x14ac:dyDescent="0.2">
      <c r="A164">
        <v>3703</v>
      </c>
      <c r="B164" t="s">
        <v>4</v>
      </c>
      <c r="C164">
        <v>0.23538542875727195</v>
      </c>
      <c r="D164">
        <v>0.16183051685932578</v>
      </c>
      <c r="E164">
        <v>0.15290626772242058</v>
      </c>
      <c r="F164">
        <v>0.21923185074644452</v>
      </c>
      <c r="J164">
        <v>0.24208463644683753</v>
      </c>
      <c r="K164" s="115"/>
      <c r="L164" s="188">
        <f>AVERAGE(C164:J164)</f>
        <v>0.20228774010646006</v>
      </c>
      <c r="O164">
        <v>3703</v>
      </c>
      <c r="P164" t="s">
        <v>4</v>
      </c>
      <c r="Q164">
        <v>4.4658590627860491E-2</v>
      </c>
      <c r="R164">
        <v>1.7676576046607086E-2</v>
      </c>
      <c r="S164">
        <v>1.2335064847517341E-2</v>
      </c>
      <c r="T164">
        <v>1.4064717009092016E-2</v>
      </c>
      <c r="X164">
        <v>1.7356733018267047E-2</v>
      </c>
      <c r="Y164" s="115"/>
      <c r="Z164" s="180">
        <f>AVERAGE(Q164:X164)</f>
        <v>2.1218336309868795E-2</v>
      </c>
      <c r="AC164">
        <v>3703</v>
      </c>
      <c r="AD164" s="201">
        <f>L148</f>
        <v>0.64851302197063165</v>
      </c>
      <c r="AE164" s="116">
        <f>Z148</f>
        <v>0.12213436342171777</v>
      </c>
      <c r="AF164" s="116">
        <f>L164</f>
        <v>0.20228774010646006</v>
      </c>
      <c r="AG164" s="167">
        <f>Z164</f>
        <v>2.1218336309868795E-2</v>
      </c>
      <c r="AH164">
        <f>COUNTA(Q164:X164)</f>
        <v>5</v>
      </c>
      <c r="AI164" s="78"/>
      <c r="AJ164" s="78"/>
    </row>
    <row r="165" spans="1:49" x14ac:dyDescent="0.2">
      <c r="A165">
        <v>3718</v>
      </c>
      <c r="B165" t="s">
        <v>4</v>
      </c>
      <c r="G165">
        <v>8.8604286352606601E-2</v>
      </c>
      <c r="H165">
        <v>0.14185754733879796</v>
      </c>
      <c r="I165">
        <v>0.12603517466294301</v>
      </c>
      <c r="J165">
        <v>0.17397485785516961</v>
      </c>
      <c r="K165" s="115"/>
      <c r="L165" s="188">
        <f>AVERAGE(C165:J165)</f>
        <v>0.13261796655237928</v>
      </c>
      <c r="O165">
        <v>3718</v>
      </c>
      <c r="P165" t="s">
        <v>4</v>
      </c>
      <c r="U165">
        <v>8.4198564404077796E-3</v>
      </c>
      <c r="V165">
        <v>3.0846981777357754E-2</v>
      </c>
      <c r="W165">
        <v>7.3146221868686398E-2</v>
      </c>
      <c r="X165">
        <v>7.7505628237842707E-3</v>
      </c>
      <c r="Y165" s="115"/>
      <c r="Z165" s="180">
        <f>AVERAGE(Q165:X165)</f>
        <v>3.0040905727559051E-2</v>
      </c>
      <c r="AC165">
        <v>3718</v>
      </c>
      <c r="AD165" s="201">
        <f>L149</f>
        <v>0.74967023356417228</v>
      </c>
      <c r="AE165" s="116">
        <f>Z149</f>
        <v>8.9122049948256524E-2</v>
      </c>
      <c r="AF165" s="116">
        <f>L165</f>
        <v>0.13261796655237928</v>
      </c>
      <c r="AG165" s="167">
        <f>Z165</f>
        <v>3.0040905727559051E-2</v>
      </c>
      <c r="AH165">
        <f>COUNTA(Q165:X165)</f>
        <v>4</v>
      </c>
      <c r="AI165" s="78"/>
      <c r="AJ165" s="78"/>
    </row>
    <row r="166" spans="1:49" x14ac:dyDescent="0.2">
      <c r="K166" s="115"/>
      <c r="L166" s="188"/>
      <c r="Y166" s="115"/>
      <c r="Z166" s="180"/>
      <c r="AC166" t="s">
        <v>5</v>
      </c>
      <c r="AD166" s="201"/>
      <c r="AE166" s="116"/>
      <c r="AF166" s="116"/>
      <c r="AG166" s="167"/>
      <c r="AI166" s="78"/>
      <c r="AJ166" s="78"/>
    </row>
    <row r="167" spans="1:49" x14ac:dyDescent="0.2">
      <c r="A167">
        <v>3712</v>
      </c>
      <c r="B167" t="s">
        <v>5</v>
      </c>
      <c r="C167">
        <v>0.13210792692896531</v>
      </c>
      <c r="D167">
        <v>5.5576719576719578E-2</v>
      </c>
      <c r="E167">
        <v>8.9941854607402616E-2</v>
      </c>
      <c r="F167">
        <v>0.1075950776972613</v>
      </c>
      <c r="G167">
        <v>0.1091805980471228</v>
      </c>
      <c r="H167">
        <v>0.13000497842061506</v>
      </c>
      <c r="I167">
        <v>0.11830784867569206</v>
      </c>
      <c r="J167">
        <v>0.16593450333001544</v>
      </c>
      <c r="K167" s="115"/>
      <c r="L167" s="188">
        <f>AVERAGE(C167:J167)</f>
        <v>0.11358118841047428</v>
      </c>
      <c r="O167">
        <v>3712</v>
      </c>
      <c r="P167" t="s">
        <v>5</v>
      </c>
      <c r="Q167">
        <v>1.2934641053463236E-2</v>
      </c>
      <c r="R167">
        <v>1.9220970644320899E-2</v>
      </c>
      <c r="S167">
        <v>1.0875508771032275E-2</v>
      </c>
      <c r="T167">
        <v>1.6003231398056771E-2</v>
      </c>
      <c r="U167">
        <v>8.5298012832814435E-3</v>
      </c>
      <c r="V167">
        <v>2.7809589007729764E-2</v>
      </c>
      <c r="W167">
        <v>8.1174712881284986E-2</v>
      </c>
      <c r="X167">
        <v>1.2871733296334262E-2</v>
      </c>
      <c r="Y167" s="115"/>
      <c r="Z167" s="180">
        <f>AVERAGE(Q167:X167)</f>
        <v>2.3677523541937955E-2</v>
      </c>
      <c r="AC167">
        <v>3712</v>
      </c>
      <c r="AD167" s="201">
        <f>L151</f>
        <v>0.79029765225905912</v>
      </c>
      <c r="AE167" s="116">
        <f>Z151</f>
        <v>7.393125405824745E-2</v>
      </c>
      <c r="AF167" s="116">
        <f>L167</f>
        <v>0.11358118841047428</v>
      </c>
      <c r="AG167" s="167">
        <f>Z167</f>
        <v>2.3677523541937955E-2</v>
      </c>
      <c r="AH167">
        <f>COUNTA(Q167:X167)</f>
        <v>8</v>
      </c>
      <c r="AI167" s="78"/>
      <c r="AJ167" s="78"/>
    </row>
    <row r="168" spans="1:49" x14ac:dyDescent="0.2">
      <c r="A168">
        <v>3709</v>
      </c>
      <c r="B168" t="s">
        <v>5</v>
      </c>
      <c r="C168">
        <v>0.15027526819633835</v>
      </c>
      <c r="D168">
        <v>7.6474174109368881E-2</v>
      </c>
      <c r="E168">
        <v>7.7098974545673729E-2</v>
      </c>
      <c r="F168">
        <v>8.7220953849041272E-2</v>
      </c>
      <c r="G168">
        <v>8.3909534770867947E-2</v>
      </c>
      <c r="H168">
        <v>0.14823162974454152</v>
      </c>
      <c r="I168">
        <v>0.13201627026405321</v>
      </c>
      <c r="K168" s="115"/>
      <c r="L168" s="188">
        <f>AVERAGE(C168:J168)</f>
        <v>0.10788954363998357</v>
      </c>
      <c r="O168">
        <v>3709</v>
      </c>
      <c r="P168" t="s">
        <v>5</v>
      </c>
      <c r="Q168">
        <v>1.8424001243570291E-2</v>
      </c>
      <c r="R168">
        <v>1.8307950762362676E-2</v>
      </c>
      <c r="S168">
        <v>1.1486114054513321E-2</v>
      </c>
      <c r="T168">
        <v>2.2079483162207723E-2</v>
      </c>
      <c r="U168">
        <v>9.1923150549329292E-3</v>
      </c>
      <c r="V168">
        <v>3.1832402856665977E-2</v>
      </c>
      <c r="W168">
        <v>8.1948477497164843E-2</v>
      </c>
      <c r="Y168" s="115"/>
      <c r="Z168" s="180">
        <f>AVERAGE(Q168:X168)</f>
        <v>2.7610106375916821E-2</v>
      </c>
      <c r="AC168">
        <v>3709</v>
      </c>
      <c r="AD168" s="201">
        <f>L152</f>
        <v>0.77397345616511815</v>
      </c>
      <c r="AE168" s="116">
        <f>Z152</f>
        <v>9.0526893818981422E-2</v>
      </c>
      <c r="AF168" s="116">
        <f>L168</f>
        <v>0.10788954363998357</v>
      </c>
      <c r="AG168" s="167">
        <f>Z168</f>
        <v>2.7610106375916821E-2</v>
      </c>
      <c r="AH168">
        <f>COUNTA(Q168:X168)</f>
        <v>7</v>
      </c>
      <c r="AI168" s="78"/>
      <c r="AJ168" s="78"/>
    </row>
    <row r="169" spans="1:49" x14ac:dyDescent="0.2">
      <c r="A169">
        <v>3710</v>
      </c>
      <c r="B169" t="s">
        <v>5</v>
      </c>
      <c r="C169">
        <v>0.17834020913913962</v>
      </c>
      <c r="D169">
        <v>9.3654989029621938E-2</v>
      </c>
      <c r="E169">
        <v>7.9345661669803044E-2</v>
      </c>
      <c r="F169">
        <v>0.1143895236171496</v>
      </c>
      <c r="H169">
        <v>0.15235550540881465</v>
      </c>
      <c r="I169">
        <v>7.1938664983959358E-2</v>
      </c>
      <c r="J169">
        <v>0.11236932531629287</v>
      </c>
      <c r="K169" s="115"/>
      <c r="L169" s="188">
        <f>AVERAGE(C169:J169)</f>
        <v>0.11462769702354016</v>
      </c>
      <c r="O169">
        <v>3710</v>
      </c>
      <c r="P169" t="s">
        <v>5</v>
      </c>
      <c r="Q169">
        <v>2.4784556986457894E-2</v>
      </c>
      <c r="R169">
        <v>1.7453504401237795E-2</v>
      </c>
      <c r="S169">
        <v>1.1264010210712617E-2</v>
      </c>
      <c r="T169">
        <v>1.2451313432335315E-2</v>
      </c>
      <c r="V169">
        <v>2.7369889611198801E-2</v>
      </c>
      <c r="W169">
        <v>0.15022132731146523</v>
      </c>
      <c r="X169">
        <v>1.0841886894096769E-2</v>
      </c>
      <c r="Y169" s="115"/>
      <c r="Z169" s="180">
        <f>AVERAGE(Q169:X169)</f>
        <v>3.6340926978214914E-2</v>
      </c>
      <c r="AC169">
        <v>3710</v>
      </c>
      <c r="AD169" s="201">
        <f>L153</f>
        <v>0.76978745374532365</v>
      </c>
      <c r="AE169" s="116">
        <f>Z153</f>
        <v>8.3364494901121952E-2</v>
      </c>
      <c r="AF169" s="116">
        <f>L169</f>
        <v>0.11462769702354016</v>
      </c>
      <c r="AG169" s="167">
        <f>Z169</f>
        <v>3.6340926978214914E-2</v>
      </c>
      <c r="AH169">
        <f>COUNTA(Q169:X169)</f>
        <v>7</v>
      </c>
      <c r="AI169" s="78"/>
      <c r="AJ169" s="78"/>
      <c r="AN169" s="78"/>
    </row>
    <row r="170" spans="1:49" x14ac:dyDescent="0.2">
      <c r="A170">
        <v>3708</v>
      </c>
      <c r="B170" t="s">
        <v>5</v>
      </c>
      <c r="C170">
        <v>0.15101153155845387</v>
      </c>
      <c r="D170">
        <v>8.5661801538838886E-2</v>
      </c>
      <c r="E170">
        <v>0.11429468849494297</v>
      </c>
      <c r="F170">
        <v>0.16947172900661314</v>
      </c>
      <c r="J170">
        <v>0.15920400576531074</v>
      </c>
      <c r="K170" s="115"/>
      <c r="L170" s="188">
        <f>AVERAGE(C170:J170)</f>
        <v>0.13592875127283191</v>
      </c>
      <c r="O170">
        <v>3708</v>
      </c>
      <c r="P170" t="s">
        <v>5</v>
      </c>
      <c r="Q170">
        <v>7.5622195838733188E-3</v>
      </c>
      <c r="R170">
        <v>8.5567959940818245E-3</v>
      </c>
      <c r="S170">
        <v>5.7729453121138962E-3</v>
      </c>
      <c r="T170">
        <v>8.3564401409669618E-3</v>
      </c>
      <c r="X170">
        <v>1.2544054283086607E-2</v>
      </c>
      <c r="Y170" s="115"/>
      <c r="Z170" s="180">
        <f>AVERAGE(Q170:X170)</f>
        <v>8.5584910628245213E-3</v>
      </c>
      <c r="AC170">
        <v>3708</v>
      </c>
      <c r="AD170" s="201">
        <f>L154</f>
        <v>0.74513452646173728</v>
      </c>
      <c r="AE170" s="116">
        <f>Z154</f>
        <v>0.11739438680415377</v>
      </c>
      <c r="AF170" s="116">
        <f>L170</f>
        <v>0.13592875127283191</v>
      </c>
      <c r="AG170" s="167">
        <f>Z170</f>
        <v>8.5584910628245213E-3</v>
      </c>
      <c r="AH170">
        <f>COUNTA(Q170:X170)</f>
        <v>5</v>
      </c>
      <c r="AI170" s="78"/>
      <c r="AJ170" s="78"/>
    </row>
    <row r="171" spans="1:49" ht="23" thickBot="1" x14ac:dyDescent="0.35">
      <c r="A171">
        <v>3711</v>
      </c>
      <c r="B171" t="s">
        <v>5</v>
      </c>
      <c r="C171" s="78"/>
      <c r="D171" s="78"/>
      <c r="E171" s="78"/>
      <c r="G171">
        <v>0.13995194009808745</v>
      </c>
      <c r="H171">
        <v>0.18327826076207801</v>
      </c>
      <c r="I171">
        <v>0.15241662983557405</v>
      </c>
      <c r="J171">
        <v>0.2274406787243505</v>
      </c>
      <c r="K171" s="115"/>
      <c r="L171" s="188">
        <f>AVERAGE(C171:J171)</f>
        <v>0.1757718773550225</v>
      </c>
      <c r="O171">
        <v>3711</v>
      </c>
      <c r="P171" t="s">
        <v>5</v>
      </c>
      <c r="Q171" s="78"/>
      <c r="R171" s="78"/>
      <c r="S171" s="78"/>
      <c r="U171">
        <v>2.2172385850239573E-2</v>
      </c>
      <c r="V171">
        <v>9.1439995795868617E-2</v>
      </c>
      <c r="W171">
        <v>0.19048749932808143</v>
      </c>
      <c r="X171">
        <v>1.8609295237881261E-2</v>
      </c>
      <c r="Y171" s="115"/>
      <c r="Z171" s="185">
        <f>AVERAGE(Q171:X171)</f>
        <v>8.0677294053017712E-2</v>
      </c>
      <c r="AC171">
        <v>3711</v>
      </c>
      <c r="AD171" s="202">
        <f>L155</f>
        <v>0.67898191997824098</v>
      </c>
      <c r="AE171" s="203">
        <f>Z155</f>
        <v>7.0744559116951267E-2</v>
      </c>
      <c r="AF171" s="203">
        <f>L171</f>
        <v>0.1757718773550225</v>
      </c>
      <c r="AG171" s="204">
        <f>Z171</f>
        <v>8.0677294053017712E-2</v>
      </c>
      <c r="AH171">
        <f>COUNTA(Q171:X171)</f>
        <v>4</v>
      </c>
      <c r="AI171" s="78"/>
      <c r="AJ171" s="88"/>
      <c r="AK171" s="88"/>
      <c r="AL171" s="88"/>
    </row>
    <row r="172" spans="1:49" ht="17" thickBot="1" x14ac:dyDescent="0.25">
      <c r="A172" s="78"/>
      <c r="E172" s="78"/>
      <c r="F172" s="78"/>
      <c r="G172" s="78"/>
      <c r="I172" s="89"/>
      <c r="K172" s="181" t="s">
        <v>0</v>
      </c>
      <c r="L172" s="186">
        <f>TTEST(L161:L165,L167:L171,2,3)</f>
        <v>1.7141764519601831E-2</v>
      </c>
      <c r="T172" s="89"/>
      <c r="U172" s="89"/>
      <c r="V172" s="89"/>
      <c r="W172" s="89"/>
      <c r="X172" s="89"/>
      <c r="Y172" s="181" t="s">
        <v>0</v>
      </c>
      <c r="Z172" s="184">
        <f>TTEST(Z161:Z165,Z167:Z171,2,3)</f>
        <v>0.15985277545325646</v>
      </c>
      <c r="AC172" s="115" t="s">
        <v>354</v>
      </c>
      <c r="AD172" s="177">
        <f>AVERAGE(AD161:AD165)</f>
        <v>0.61616367667156136</v>
      </c>
      <c r="AE172" s="177">
        <f>AVERAGE(AE161:AE165)</f>
        <v>9.2522980852823788E-2</v>
      </c>
      <c r="AF172" s="177">
        <f>AVERAGE(AF161:AF165)</f>
        <v>0.20876228058786528</v>
      </c>
      <c r="AG172" s="177">
        <f>AVERAGE(AG161:AG165)</f>
        <v>8.134992245654106E-2</v>
      </c>
      <c r="AI172" s="78"/>
      <c r="AJ172" s="78"/>
      <c r="AN172" s="78"/>
    </row>
    <row r="173" spans="1:49" ht="17" thickBot="1" x14ac:dyDescent="0.25">
      <c r="K173" s="115"/>
      <c r="L173" s="115"/>
      <c r="Y173" s="115"/>
      <c r="Z173" s="115"/>
      <c r="AC173" s="115" t="s">
        <v>355</v>
      </c>
      <c r="AD173" s="177">
        <f>AVERAGE(AD167:AD171)</f>
        <v>0.7516350017218959</v>
      </c>
      <c r="AE173" s="177">
        <f>AVERAGE(AE167:AE171)</f>
        <v>8.7192317739891168E-2</v>
      </c>
      <c r="AF173" s="177">
        <f>AVERAGE(AF167:AF171)</f>
        <v>0.1295598115403705</v>
      </c>
      <c r="AG173" s="177">
        <f>AVERAGE(AG167:AG171)</f>
        <v>3.5372868402382386E-2</v>
      </c>
      <c r="AJ173" s="78"/>
      <c r="AN173" s="78"/>
    </row>
    <row r="174" spans="1:49" ht="23" thickBot="1" x14ac:dyDescent="0.35">
      <c r="Y174" s="115"/>
      <c r="Z174" s="115"/>
      <c r="AC174" t="s">
        <v>0</v>
      </c>
      <c r="AD174" s="121">
        <f>TTEST(AD161:AD165,AD167:AD171,2,3)</f>
        <v>3.4007431976717961E-2</v>
      </c>
      <c r="AE174" s="96">
        <f>TTEST(AE161:AE165,AE167:AE171,2,3)</f>
        <v>0.69034443800706502</v>
      </c>
      <c r="AF174" s="121">
        <f>TTEST(AF161:AF165,AF167:AF171,2,3)</f>
        <v>1.7141764519601831E-2</v>
      </c>
      <c r="AG174" s="96">
        <f>TTEST(AG161:AG165,AG167:AG171,2,3)</f>
        <v>0.15985277545325646</v>
      </c>
      <c r="AJ174" s="78"/>
      <c r="AN174" s="78"/>
      <c r="AR174" s="88"/>
      <c r="AS174" s="88"/>
      <c r="AT174" s="88"/>
      <c r="AU174" s="88"/>
      <c r="AV174" s="88"/>
      <c r="AW174" s="88"/>
    </row>
    <row r="175" spans="1:49" x14ac:dyDescent="0.2">
      <c r="AI175" s="78"/>
      <c r="AJ175" s="78"/>
      <c r="AN175" s="78"/>
      <c r="AR175" s="73"/>
      <c r="AS175" s="73"/>
      <c r="AT175" s="73"/>
      <c r="AU175" s="73"/>
      <c r="AV175" s="73"/>
      <c r="AW175" s="73"/>
    </row>
    <row r="176" spans="1:49" x14ac:dyDescent="0.2">
      <c r="AI176" s="78"/>
      <c r="AJ176" s="78"/>
      <c r="AN176" s="78"/>
      <c r="AR176" s="78"/>
      <c r="AS176" s="78"/>
      <c r="AT176" s="78"/>
      <c r="AU176" s="78"/>
      <c r="AV176" s="78"/>
      <c r="AW176" s="78"/>
    </row>
    <row r="177" spans="35:49" x14ac:dyDescent="0.2">
      <c r="AI177" s="78"/>
      <c r="AJ177" s="78"/>
      <c r="AN177" s="78"/>
      <c r="AR177" s="78"/>
      <c r="AS177" s="78"/>
      <c r="AT177" s="78"/>
      <c r="AU177" s="78"/>
      <c r="AV177" s="78"/>
      <c r="AW177" s="78"/>
    </row>
    <row r="178" spans="35:49" x14ac:dyDescent="0.2">
      <c r="AI178" s="78"/>
      <c r="AJ178" s="78"/>
      <c r="AN178" s="78"/>
      <c r="AR178" s="78"/>
      <c r="AS178" s="78"/>
      <c r="AT178" s="78"/>
      <c r="AU178" s="78"/>
      <c r="AV178" s="78"/>
      <c r="AW178" s="78"/>
    </row>
    <row r="179" spans="35:49" x14ac:dyDescent="0.2">
      <c r="AI179" s="78"/>
      <c r="AJ179" s="78"/>
      <c r="AN179" s="78"/>
      <c r="AR179" s="78"/>
      <c r="AS179" s="78"/>
      <c r="AT179" s="78"/>
      <c r="AU179" s="78"/>
      <c r="AV179" s="78"/>
      <c r="AW179" s="78"/>
    </row>
    <row r="180" spans="35:49" x14ac:dyDescent="0.2">
      <c r="AI180" s="78"/>
      <c r="AJ180" s="78"/>
      <c r="AN180" s="78"/>
      <c r="AR180" s="78"/>
      <c r="AS180" s="78"/>
      <c r="AT180" s="78"/>
      <c r="AU180" s="78"/>
      <c r="AV180" s="78"/>
      <c r="AW180" s="78"/>
    </row>
    <row r="181" spans="35:49" x14ac:dyDescent="0.2">
      <c r="AI181" s="78"/>
      <c r="AJ181" s="78"/>
      <c r="AN181" s="78"/>
      <c r="AR181" s="78"/>
      <c r="AS181" s="78"/>
      <c r="AT181" s="78"/>
      <c r="AU181" s="78"/>
      <c r="AV181" s="78"/>
      <c r="AW181" s="78"/>
    </row>
    <row r="182" spans="35:49" x14ac:dyDescent="0.2">
      <c r="AI182" s="78"/>
      <c r="AJ182" s="78"/>
      <c r="AN182" s="78"/>
      <c r="AR182" s="78"/>
      <c r="AS182" s="78"/>
      <c r="AT182" s="78"/>
      <c r="AU182" s="78"/>
      <c r="AV182" s="78"/>
      <c r="AW182" s="78"/>
    </row>
    <row r="183" spans="35:49" x14ac:dyDescent="0.2">
      <c r="AI183" s="78"/>
      <c r="AJ183" s="78"/>
      <c r="AN183" s="78"/>
      <c r="AR183" s="78"/>
      <c r="AS183" s="78"/>
      <c r="AT183" s="78"/>
      <c r="AU183" s="78"/>
      <c r="AV183" s="78"/>
      <c r="AW183" s="78"/>
    </row>
    <row r="184" spans="35:49" x14ac:dyDescent="0.2">
      <c r="AI184" s="78"/>
      <c r="AJ184" s="78"/>
      <c r="AN184" s="78"/>
      <c r="AR184" s="78"/>
      <c r="AS184" s="78"/>
      <c r="AT184" s="78"/>
      <c r="AU184" s="78"/>
      <c r="AV184" s="78"/>
      <c r="AW184" s="78"/>
    </row>
    <row r="185" spans="35:49" x14ac:dyDescent="0.2">
      <c r="AI185" s="78"/>
      <c r="AK185" s="89"/>
      <c r="AN185" s="78"/>
      <c r="AR185" s="78"/>
      <c r="AS185" s="78"/>
      <c r="AT185" s="78"/>
      <c r="AU185" s="78"/>
      <c r="AV185" s="78"/>
      <c r="AW185" s="78"/>
    </row>
    <row r="186" spans="35:49" x14ac:dyDescent="0.2">
      <c r="AR186" s="78"/>
      <c r="AS186" s="78"/>
      <c r="AT186" s="78"/>
      <c r="AU186" s="78"/>
      <c r="AV186" s="78"/>
      <c r="AW186" s="78"/>
    </row>
    <row r="187" spans="35:49" x14ac:dyDescent="0.2">
      <c r="AR187" s="78"/>
      <c r="AS187" s="78"/>
      <c r="AT187" s="78"/>
      <c r="AU187" s="78"/>
      <c r="AV187" s="78"/>
      <c r="AW187" s="78"/>
    </row>
    <row r="188" spans="35:49" x14ac:dyDescent="0.2">
      <c r="AQ188" s="78"/>
      <c r="AR188" s="78"/>
      <c r="AS188" s="78"/>
      <c r="AT188" s="78"/>
      <c r="AU188" s="78"/>
      <c r="AV188" s="78"/>
      <c r="AW188" s="78"/>
    </row>
    <row r="189" spans="35:49" x14ac:dyDescent="0.2">
      <c r="AR189" s="78"/>
      <c r="AS189" s="78"/>
      <c r="AT189" s="78"/>
      <c r="AU189" s="78"/>
      <c r="AV189" s="78"/>
      <c r="AW189" s="78"/>
    </row>
    <row r="190" spans="35:49" ht="22" x14ac:dyDescent="0.3">
      <c r="AR190" s="88"/>
      <c r="AS190" s="88"/>
      <c r="AT190" s="88"/>
      <c r="AU190" s="88"/>
      <c r="AV190" s="88"/>
      <c r="AW190" s="88"/>
    </row>
    <row r="191" spans="35:49" x14ac:dyDescent="0.2">
      <c r="AR191" s="78"/>
      <c r="AS191" s="78"/>
      <c r="AT191" s="78"/>
      <c r="AU191" s="78"/>
      <c r="AV191" s="78"/>
      <c r="AW191" s="78"/>
    </row>
    <row r="192" spans="35:49" x14ac:dyDescent="0.2">
      <c r="AR192" s="78"/>
      <c r="AS192" s="78"/>
      <c r="AT192" s="78"/>
      <c r="AU192" s="78"/>
      <c r="AV192" s="78"/>
      <c r="AW192" s="78"/>
    </row>
    <row r="193" spans="44:49" x14ac:dyDescent="0.2">
      <c r="AR193" s="78"/>
      <c r="AS193" s="78"/>
      <c r="AT193" s="78"/>
      <c r="AU193" s="78"/>
      <c r="AV193" s="78"/>
      <c r="AW193" s="78"/>
    </row>
    <row r="194" spans="44:49" x14ac:dyDescent="0.2">
      <c r="AR194" s="78"/>
      <c r="AS194" s="78"/>
      <c r="AT194" s="78"/>
      <c r="AU194" s="78"/>
      <c r="AV194" s="78"/>
      <c r="AW194" s="78"/>
    </row>
    <row r="195" spans="44:49" x14ac:dyDescent="0.2">
      <c r="AR195" s="78"/>
      <c r="AS195" s="78"/>
      <c r="AT195" s="78"/>
      <c r="AU195" s="78"/>
      <c r="AV195" s="78"/>
      <c r="AW195" s="78"/>
    </row>
    <row r="196" spans="44:49" x14ac:dyDescent="0.2">
      <c r="AR196" s="78"/>
      <c r="AS196" s="78"/>
      <c r="AT196" s="78"/>
      <c r="AU196" s="78"/>
      <c r="AV196" s="78"/>
      <c r="AW196" s="78"/>
    </row>
    <row r="197" spans="44:49" x14ac:dyDescent="0.2">
      <c r="AR197" s="78"/>
      <c r="AS197" s="78"/>
      <c r="AT197" s="78"/>
      <c r="AU197" s="78"/>
      <c r="AV197" s="78"/>
      <c r="AW197" s="78"/>
    </row>
    <row r="198" spans="44:49" x14ac:dyDescent="0.2">
      <c r="AR198" s="78"/>
      <c r="AS198" s="78"/>
      <c r="AT198" s="78"/>
      <c r="AU198" s="78"/>
      <c r="AV198" s="78"/>
      <c r="AW198" s="78"/>
    </row>
    <row r="199" spans="44:49" x14ac:dyDescent="0.2">
      <c r="AR199" s="78"/>
      <c r="AS199" s="78"/>
      <c r="AT199" s="78"/>
      <c r="AU199" s="78"/>
      <c r="AV199" s="78"/>
      <c r="AW199" s="78"/>
    </row>
    <row r="200" spans="44:49" x14ac:dyDescent="0.2">
      <c r="AR200" s="78"/>
      <c r="AS200" s="78"/>
      <c r="AT200" s="78"/>
      <c r="AU200" s="78"/>
      <c r="AV200" s="78"/>
      <c r="AW200" s="78"/>
    </row>
    <row r="201" spans="44:49" x14ac:dyDescent="0.2">
      <c r="AR201" s="78"/>
      <c r="AS201" s="78"/>
      <c r="AT201" s="78"/>
      <c r="AU201" s="78"/>
      <c r="AV201" s="78"/>
      <c r="AW201" s="78"/>
    </row>
    <row r="202" spans="44:49" x14ac:dyDescent="0.2">
      <c r="AR202" s="78"/>
      <c r="AS202" s="78"/>
      <c r="AT202" s="78"/>
      <c r="AU202" s="78"/>
      <c r="AV202" s="78"/>
      <c r="AW202" s="78"/>
    </row>
    <row r="203" spans="44:49" x14ac:dyDescent="0.2">
      <c r="AR203" s="78"/>
      <c r="AS203" s="78"/>
      <c r="AT203" s="78"/>
      <c r="AU203" s="78"/>
      <c r="AV203" s="78"/>
      <c r="AW203" s="78"/>
    </row>
    <row r="204" spans="44:49" x14ac:dyDescent="0.2">
      <c r="AU204" s="89"/>
      <c r="AV204" s="89"/>
      <c r="AW204" s="89"/>
    </row>
    <row r="216" spans="15:43" ht="22" x14ac:dyDescent="0.3">
      <c r="U216" s="88"/>
      <c r="V216" s="88"/>
    </row>
    <row r="217" spans="15:43" x14ac:dyDescent="0.2">
      <c r="U217" s="57"/>
      <c r="V217" s="57"/>
      <c r="Y217" s="57"/>
    </row>
    <row r="218" spans="15:43" x14ac:dyDescent="0.2">
      <c r="O218" s="57"/>
      <c r="Q218" s="57"/>
    </row>
    <row r="219" spans="15:43" x14ac:dyDescent="0.2">
      <c r="U219" s="78"/>
      <c r="V219" s="78"/>
    </row>
    <row r="220" spans="15:43" x14ac:dyDescent="0.2">
      <c r="U220" s="78"/>
      <c r="V220" s="78"/>
    </row>
    <row r="221" spans="15:43" x14ac:dyDescent="0.2">
      <c r="U221" s="78"/>
      <c r="V221" s="78"/>
    </row>
    <row r="222" spans="15:43" x14ac:dyDescent="0.2">
      <c r="U222" s="78"/>
      <c r="V222" s="78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</row>
    <row r="223" spans="15:43" x14ac:dyDescent="0.2">
      <c r="U223" s="78"/>
      <c r="V223" s="78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</row>
    <row r="224" spans="15:43" x14ac:dyDescent="0.2">
      <c r="U224" s="78"/>
      <c r="V224" s="78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</row>
    <row r="225" spans="2:43" x14ac:dyDescent="0.2">
      <c r="U225" s="78"/>
      <c r="V225" s="78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</row>
    <row r="226" spans="2:43" x14ac:dyDescent="0.2">
      <c r="U226" s="78"/>
      <c r="V226" s="78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</row>
    <row r="227" spans="2:43" x14ac:dyDescent="0.2">
      <c r="U227" s="78"/>
      <c r="V227" s="78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</row>
    <row r="228" spans="2:43" x14ac:dyDescent="0.2">
      <c r="U228" s="78"/>
      <c r="V228" s="78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</row>
    <row r="229" spans="2:43" x14ac:dyDescent="0.2">
      <c r="U229" s="78"/>
      <c r="V229" s="78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</row>
    <row r="230" spans="2:43" x14ac:dyDescent="0.2">
      <c r="U230" s="78"/>
      <c r="V230" s="78"/>
      <c r="Y230" s="78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</row>
    <row r="231" spans="2:43" x14ac:dyDescent="0.2">
      <c r="U231" s="78"/>
      <c r="V231" s="78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</row>
    <row r="232" spans="2:43" ht="22" x14ac:dyDescent="0.3">
      <c r="U232" s="88"/>
      <c r="V232" s="88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</row>
    <row r="233" spans="2:43" x14ac:dyDescent="0.2">
      <c r="U233" s="78"/>
      <c r="V233" s="78"/>
      <c r="AB233" s="78"/>
      <c r="AC233" s="57"/>
      <c r="AD233" s="78"/>
      <c r="AE233" s="78"/>
      <c r="AF233" s="81"/>
      <c r="AH233" s="95"/>
      <c r="AI233" s="95"/>
      <c r="AJ233" s="95"/>
      <c r="AK233" s="95"/>
      <c r="AL233" s="95"/>
    </row>
    <row r="234" spans="2:43" x14ac:dyDescent="0.2">
      <c r="U234" s="78"/>
      <c r="V234" s="78"/>
    </row>
    <row r="235" spans="2:43" x14ac:dyDescent="0.2">
      <c r="U235" s="78"/>
      <c r="V235" s="78"/>
    </row>
    <row r="236" spans="2:43" x14ac:dyDescent="0.2">
      <c r="B236" s="78"/>
      <c r="C236" s="78"/>
      <c r="D236" s="78"/>
      <c r="E236" s="78"/>
      <c r="F236" s="78"/>
      <c r="G236" s="78"/>
      <c r="K236" s="78"/>
      <c r="O236" s="78"/>
      <c r="P236" s="78"/>
      <c r="Q236" s="78"/>
      <c r="R236" s="78"/>
      <c r="S236" s="78"/>
      <c r="T236" s="78"/>
      <c r="U236" s="78"/>
      <c r="V236" s="78"/>
    </row>
    <row r="237" spans="2:43" x14ac:dyDescent="0.2">
      <c r="B237" s="78"/>
      <c r="C237" s="78"/>
      <c r="D237" s="78"/>
      <c r="E237" s="78"/>
      <c r="F237" s="78"/>
      <c r="G237" s="78"/>
      <c r="K237" s="78"/>
      <c r="O237" s="78"/>
      <c r="P237" s="78"/>
      <c r="Q237" s="78"/>
      <c r="R237" s="78"/>
      <c r="S237" s="78"/>
      <c r="T237" s="78"/>
      <c r="U237" s="78"/>
      <c r="V237" s="78"/>
    </row>
    <row r="238" spans="2:43" x14ac:dyDescent="0.2">
      <c r="B238" s="78"/>
      <c r="C238" s="78"/>
      <c r="D238" s="78"/>
      <c r="E238" s="78"/>
      <c r="F238" s="78"/>
      <c r="G238" s="78"/>
      <c r="K238" s="78"/>
      <c r="O238" s="78"/>
      <c r="P238" s="78"/>
      <c r="Q238" s="78"/>
      <c r="R238" s="78"/>
      <c r="S238" s="78"/>
      <c r="T238" s="78"/>
      <c r="U238" s="78"/>
      <c r="V238" s="78"/>
    </row>
    <row r="239" spans="2:43" x14ac:dyDescent="0.2">
      <c r="B239" s="78"/>
      <c r="C239" s="78"/>
      <c r="D239" s="78"/>
      <c r="E239" s="78"/>
      <c r="F239" s="78"/>
      <c r="G239" s="78"/>
      <c r="K239" s="78"/>
      <c r="O239" s="78"/>
      <c r="P239" s="78"/>
      <c r="Q239" s="78"/>
      <c r="R239" s="78"/>
      <c r="S239" s="78"/>
      <c r="T239" s="78"/>
      <c r="U239" s="78"/>
      <c r="V239" s="78"/>
    </row>
    <row r="240" spans="2:43" x14ac:dyDescent="0.2">
      <c r="B240" s="78"/>
      <c r="C240" s="78"/>
      <c r="D240" s="78"/>
      <c r="E240" s="78"/>
      <c r="F240" s="78"/>
      <c r="G240" s="78"/>
      <c r="K240" s="78"/>
      <c r="O240" s="78"/>
      <c r="P240" s="78"/>
      <c r="Q240" s="78"/>
      <c r="R240" s="78"/>
      <c r="S240" s="78"/>
      <c r="T240" s="78"/>
      <c r="U240" s="78"/>
      <c r="V240" s="78"/>
    </row>
    <row r="241" spans="1:25" x14ac:dyDescent="0.2">
      <c r="B241" s="78"/>
      <c r="C241" s="78"/>
      <c r="D241" s="78"/>
      <c r="E241" s="78"/>
      <c r="F241" s="78"/>
      <c r="G241" s="78"/>
      <c r="K241" s="78"/>
      <c r="O241" s="78"/>
      <c r="P241" s="78"/>
      <c r="Q241" s="78"/>
      <c r="R241" s="78"/>
      <c r="S241" s="78"/>
      <c r="T241" s="78"/>
      <c r="U241" s="78"/>
      <c r="V241" s="78"/>
    </row>
    <row r="242" spans="1:25" x14ac:dyDescent="0.2">
      <c r="B242" s="78"/>
      <c r="C242" s="78"/>
      <c r="D242" s="78"/>
      <c r="E242" s="78"/>
      <c r="F242" s="78"/>
      <c r="G242" s="78"/>
      <c r="K242" s="78"/>
      <c r="O242" s="78"/>
      <c r="P242" s="78"/>
      <c r="Q242" s="78"/>
      <c r="R242" s="78"/>
      <c r="S242" s="78"/>
      <c r="T242" s="78"/>
      <c r="U242" s="78"/>
      <c r="V242" s="78"/>
    </row>
    <row r="243" spans="1:25" x14ac:dyDescent="0.2">
      <c r="B243" s="78"/>
      <c r="C243" s="78"/>
      <c r="D243" s="78"/>
      <c r="E243" s="78"/>
      <c r="F243" s="78"/>
      <c r="G243" s="78"/>
      <c r="K243" s="78"/>
      <c r="O243" s="78"/>
      <c r="P243" s="78"/>
      <c r="Q243" s="78"/>
      <c r="R243" s="78"/>
      <c r="S243" s="78"/>
      <c r="T243" s="78"/>
      <c r="U243" s="78"/>
      <c r="V243" s="78"/>
    </row>
    <row r="244" spans="1:25" x14ac:dyDescent="0.2">
      <c r="B244" s="78"/>
      <c r="C244" s="78"/>
      <c r="D244" s="78"/>
      <c r="E244" s="78"/>
      <c r="F244" s="78"/>
      <c r="G244" s="78"/>
      <c r="K244" s="78"/>
      <c r="O244" s="78"/>
      <c r="P244" s="78"/>
      <c r="Q244" s="78"/>
      <c r="R244" s="78"/>
      <c r="S244" s="78"/>
      <c r="T244" s="78"/>
      <c r="U244" s="78"/>
      <c r="V244" s="78"/>
    </row>
    <row r="245" spans="1:25" x14ac:dyDescent="0.2">
      <c r="B245" s="78"/>
      <c r="C245" s="78"/>
      <c r="D245" s="78"/>
      <c r="E245" s="78"/>
      <c r="F245" s="78"/>
      <c r="G245" s="78"/>
      <c r="K245" s="78"/>
      <c r="O245" s="78"/>
      <c r="P245" s="78"/>
      <c r="Q245" s="78"/>
      <c r="R245" s="78"/>
      <c r="S245" s="78"/>
      <c r="T245" s="78"/>
      <c r="U245" s="78"/>
      <c r="V245" s="78"/>
    </row>
    <row r="246" spans="1:25" x14ac:dyDescent="0.2">
      <c r="A246" s="78"/>
      <c r="D246" s="78"/>
      <c r="E246" s="78"/>
      <c r="F246" s="78"/>
      <c r="H246" s="89"/>
      <c r="K246" s="78"/>
      <c r="R246" s="89"/>
      <c r="S246" s="89"/>
      <c r="T246" s="89"/>
      <c r="U246" s="89"/>
      <c r="V246" s="89"/>
      <c r="Y246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B421-8171-6A43-BBF9-737F22B2C947}">
  <dimension ref="A1:K62"/>
  <sheetViews>
    <sheetView topLeftCell="A56" zoomScaleNormal="70" workbookViewId="0">
      <selection activeCell="C48" sqref="C48"/>
    </sheetView>
  </sheetViews>
  <sheetFormatPr baseColWidth="10" defaultColWidth="8.83203125" defaultRowHeight="15" x14ac:dyDescent="0.2"/>
  <cols>
    <col min="1" max="1" width="8.83203125" style="5" customWidth="1"/>
    <col min="2" max="2" width="21" style="5" customWidth="1"/>
    <col min="3" max="3" width="20.5" style="5" customWidth="1"/>
    <col min="4" max="4" width="16" style="5" customWidth="1"/>
    <col min="5" max="5" width="21" style="5" customWidth="1"/>
    <col min="6" max="6" width="8.83203125" style="5"/>
    <col min="7" max="7" width="7.33203125" style="5" customWidth="1"/>
    <col min="8" max="8" width="21.33203125" style="5" customWidth="1"/>
    <col min="9" max="9" width="18" style="5" customWidth="1"/>
    <col min="10" max="10" width="17.5" style="5" customWidth="1"/>
    <col min="11" max="11" width="21" style="5" customWidth="1"/>
    <col min="12" max="12" width="18.6640625" style="5" customWidth="1"/>
    <col min="13" max="13" width="17.83203125" style="5" customWidth="1"/>
    <col min="14" max="14" width="19.83203125" style="5" customWidth="1"/>
    <col min="15" max="16384" width="8.83203125" style="5"/>
  </cols>
  <sheetData>
    <row r="1" spans="1:11" x14ac:dyDescent="0.2">
      <c r="A1" s="28" t="s">
        <v>36</v>
      </c>
    </row>
    <row r="3" spans="1:11" x14ac:dyDescent="0.2">
      <c r="B3" s="205" t="s">
        <v>35</v>
      </c>
      <c r="C3" s="206"/>
      <c r="D3" s="206"/>
      <c r="E3" s="207"/>
      <c r="H3" s="205" t="s">
        <v>34</v>
      </c>
      <c r="I3" s="206"/>
      <c r="J3" s="206"/>
      <c r="K3" s="207"/>
    </row>
    <row r="4" spans="1:11" ht="16" x14ac:dyDescent="0.2">
      <c r="B4" s="27" t="s">
        <v>27</v>
      </c>
      <c r="C4" s="26" t="s">
        <v>33</v>
      </c>
      <c r="D4" s="26" t="s">
        <v>26</v>
      </c>
      <c r="E4" s="25" t="s">
        <v>33</v>
      </c>
      <c r="H4" s="27" t="s">
        <v>27</v>
      </c>
      <c r="I4" s="26" t="s">
        <v>33</v>
      </c>
      <c r="J4" s="26" t="s">
        <v>26</v>
      </c>
      <c r="K4" s="25" t="s">
        <v>33</v>
      </c>
    </row>
    <row r="5" spans="1:11" x14ac:dyDescent="0.2">
      <c r="B5" s="21">
        <v>3317</v>
      </c>
      <c r="C5" s="19" t="s">
        <v>29</v>
      </c>
      <c r="D5" s="21">
        <v>3324</v>
      </c>
      <c r="E5" s="19" t="s">
        <v>28</v>
      </c>
      <c r="H5" s="21">
        <v>3165</v>
      </c>
      <c r="I5" s="19" t="s">
        <v>28</v>
      </c>
      <c r="J5" s="21">
        <v>3139</v>
      </c>
      <c r="K5" s="19" t="s">
        <v>28</v>
      </c>
    </row>
    <row r="6" spans="1:11" x14ac:dyDescent="0.2">
      <c r="B6" s="17">
        <v>3317</v>
      </c>
      <c r="C6" s="18" t="s">
        <v>28</v>
      </c>
      <c r="D6" s="17">
        <v>3324</v>
      </c>
      <c r="E6" s="18" t="s">
        <v>29</v>
      </c>
      <c r="H6" s="17">
        <v>3165</v>
      </c>
      <c r="I6" s="18" t="s">
        <v>28</v>
      </c>
      <c r="J6" s="17">
        <v>3139</v>
      </c>
      <c r="K6" s="18" t="s">
        <v>28</v>
      </c>
    </row>
    <row r="7" spans="1:11" x14ac:dyDescent="0.2">
      <c r="B7" s="17">
        <v>3317</v>
      </c>
      <c r="C7" s="18" t="s">
        <v>28</v>
      </c>
      <c r="D7" s="17">
        <v>3324</v>
      </c>
      <c r="E7" s="18" t="s">
        <v>29</v>
      </c>
      <c r="H7" s="17">
        <v>3165</v>
      </c>
      <c r="I7" s="18" t="s">
        <v>29</v>
      </c>
      <c r="J7" s="17">
        <v>3139</v>
      </c>
      <c r="K7" s="18" t="s">
        <v>28</v>
      </c>
    </row>
    <row r="8" spans="1:11" x14ac:dyDescent="0.2">
      <c r="B8" s="17">
        <v>3317</v>
      </c>
      <c r="C8" s="18" t="s">
        <v>28</v>
      </c>
      <c r="D8" s="17">
        <v>3324</v>
      </c>
      <c r="E8" s="18" t="s">
        <v>29</v>
      </c>
      <c r="H8" s="17">
        <v>3165</v>
      </c>
      <c r="I8" s="18" t="s">
        <v>28</v>
      </c>
      <c r="J8" s="17">
        <v>3139</v>
      </c>
      <c r="K8" s="18" t="s">
        <v>28</v>
      </c>
    </row>
    <row r="9" spans="1:11" x14ac:dyDescent="0.2">
      <c r="B9" s="17">
        <v>3317</v>
      </c>
      <c r="C9" s="18" t="s">
        <v>28</v>
      </c>
      <c r="D9" s="17">
        <v>3324</v>
      </c>
      <c r="E9" s="18" t="s">
        <v>28</v>
      </c>
      <c r="H9" s="17">
        <v>3165</v>
      </c>
      <c r="I9" s="18" t="s">
        <v>28</v>
      </c>
      <c r="J9" s="17">
        <v>3139</v>
      </c>
      <c r="K9" s="18" t="s">
        <v>28</v>
      </c>
    </row>
    <row r="10" spans="1:11" x14ac:dyDescent="0.2">
      <c r="B10" s="17">
        <v>3317</v>
      </c>
      <c r="C10" s="18" t="s">
        <v>28</v>
      </c>
      <c r="D10" s="17">
        <v>3324</v>
      </c>
      <c r="E10" s="18" t="s">
        <v>28</v>
      </c>
      <c r="H10" s="17">
        <v>3165</v>
      </c>
      <c r="I10" s="18" t="s">
        <v>28</v>
      </c>
      <c r="J10" s="17">
        <v>3139</v>
      </c>
      <c r="K10" s="18" t="s">
        <v>28</v>
      </c>
    </row>
    <row r="11" spans="1:11" x14ac:dyDescent="0.2">
      <c r="B11" s="17">
        <v>3317</v>
      </c>
      <c r="C11" s="18" t="s">
        <v>29</v>
      </c>
      <c r="D11" s="17">
        <v>3324</v>
      </c>
      <c r="E11" s="18" t="s">
        <v>28</v>
      </c>
      <c r="H11" s="17">
        <v>3165</v>
      </c>
      <c r="I11" s="18" t="s">
        <v>28</v>
      </c>
      <c r="J11" s="17">
        <v>3139</v>
      </c>
      <c r="K11" s="18" t="s">
        <v>28</v>
      </c>
    </row>
    <row r="12" spans="1:11" x14ac:dyDescent="0.2">
      <c r="B12" s="23">
        <v>3317</v>
      </c>
      <c r="C12" s="22" t="s">
        <v>29</v>
      </c>
      <c r="D12" s="17">
        <v>3324</v>
      </c>
      <c r="E12" s="18" t="s">
        <v>28</v>
      </c>
      <c r="H12" s="17">
        <v>3165</v>
      </c>
      <c r="I12" s="18" t="s">
        <v>28</v>
      </c>
      <c r="J12" s="17">
        <v>3139</v>
      </c>
      <c r="K12" s="18" t="s">
        <v>29</v>
      </c>
    </row>
    <row r="13" spans="1:11" x14ac:dyDescent="0.2">
      <c r="B13" s="21">
        <v>3330</v>
      </c>
      <c r="C13" s="19" t="s">
        <v>28</v>
      </c>
      <c r="D13" s="23">
        <v>3324</v>
      </c>
      <c r="E13" s="22" t="s">
        <v>29</v>
      </c>
      <c r="H13" s="17">
        <v>3165</v>
      </c>
      <c r="I13" s="18" t="s">
        <v>28</v>
      </c>
      <c r="J13" s="17">
        <v>3139</v>
      </c>
      <c r="K13" s="18" t="s">
        <v>29</v>
      </c>
    </row>
    <row r="14" spans="1:11" x14ac:dyDescent="0.2">
      <c r="B14" s="17">
        <v>3330</v>
      </c>
      <c r="C14" s="18" t="s">
        <v>29</v>
      </c>
      <c r="D14" s="21">
        <v>3325</v>
      </c>
      <c r="E14" s="19" t="s">
        <v>28</v>
      </c>
      <c r="H14" s="17">
        <v>3165</v>
      </c>
      <c r="I14" s="18" t="s">
        <v>29</v>
      </c>
      <c r="J14" s="17">
        <v>3139</v>
      </c>
      <c r="K14" s="18" t="s">
        <v>29</v>
      </c>
    </row>
    <row r="15" spans="1:11" x14ac:dyDescent="0.2">
      <c r="B15" s="17">
        <v>3330</v>
      </c>
      <c r="C15" s="18" t="s">
        <v>29</v>
      </c>
      <c r="D15" s="17">
        <v>3325</v>
      </c>
      <c r="E15" s="18" t="s">
        <v>28</v>
      </c>
      <c r="H15" s="17">
        <v>3165</v>
      </c>
      <c r="I15" s="18" t="s">
        <v>29</v>
      </c>
      <c r="J15" s="17">
        <v>3139</v>
      </c>
      <c r="K15" s="18" t="s">
        <v>29</v>
      </c>
    </row>
    <row r="16" spans="1:11" x14ac:dyDescent="0.2">
      <c r="B16" s="17">
        <v>3330</v>
      </c>
      <c r="C16" s="18" t="s">
        <v>28</v>
      </c>
      <c r="D16" s="17">
        <v>3325</v>
      </c>
      <c r="E16" s="18" t="s">
        <v>28</v>
      </c>
      <c r="H16" s="17">
        <v>3165</v>
      </c>
      <c r="I16" s="18" t="s">
        <v>29</v>
      </c>
      <c r="J16" s="17">
        <v>3139</v>
      </c>
      <c r="K16" s="18" t="s">
        <v>29</v>
      </c>
    </row>
    <row r="17" spans="2:11" x14ac:dyDescent="0.2">
      <c r="B17" s="17">
        <v>3330</v>
      </c>
      <c r="C17" s="18" t="s">
        <v>29</v>
      </c>
      <c r="D17" s="17">
        <v>3325</v>
      </c>
      <c r="E17" s="18" t="s">
        <v>28</v>
      </c>
      <c r="H17" s="23">
        <v>3165</v>
      </c>
      <c r="I17" s="22" t="s">
        <v>29</v>
      </c>
      <c r="J17" s="17">
        <v>3139</v>
      </c>
      <c r="K17" s="18" t="s">
        <v>28</v>
      </c>
    </row>
    <row r="18" spans="2:11" x14ac:dyDescent="0.2">
      <c r="B18" s="17">
        <v>3330</v>
      </c>
      <c r="C18" s="18" t="s">
        <v>29</v>
      </c>
      <c r="D18" s="17">
        <v>3325</v>
      </c>
      <c r="E18" s="18" t="s">
        <v>28</v>
      </c>
      <c r="H18" s="21">
        <v>3410</v>
      </c>
      <c r="I18" s="19" t="s">
        <v>29</v>
      </c>
      <c r="J18" s="17">
        <v>3139</v>
      </c>
      <c r="K18" s="18" t="s">
        <v>29</v>
      </c>
    </row>
    <row r="19" spans="2:11" x14ac:dyDescent="0.2">
      <c r="B19" s="17">
        <v>3330</v>
      </c>
      <c r="C19" s="18" t="s">
        <v>29</v>
      </c>
      <c r="D19" s="17">
        <v>3325</v>
      </c>
      <c r="E19" s="18" t="s">
        <v>28</v>
      </c>
      <c r="H19" s="17">
        <v>3410</v>
      </c>
      <c r="I19" s="18" t="s">
        <v>29</v>
      </c>
      <c r="J19" s="17">
        <v>3139</v>
      </c>
      <c r="K19" s="18" t="s">
        <v>29</v>
      </c>
    </row>
    <row r="20" spans="2:11" x14ac:dyDescent="0.2">
      <c r="B20" s="17">
        <v>3330</v>
      </c>
      <c r="C20" s="18" t="s">
        <v>29</v>
      </c>
      <c r="D20" s="17">
        <v>3325</v>
      </c>
      <c r="E20" s="18" t="s">
        <v>28</v>
      </c>
      <c r="H20" s="17">
        <v>3410</v>
      </c>
      <c r="I20" s="18" t="s">
        <v>29</v>
      </c>
      <c r="J20" s="17">
        <v>3139</v>
      </c>
      <c r="K20" s="18" t="s">
        <v>28</v>
      </c>
    </row>
    <row r="21" spans="2:11" x14ac:dyDescent="0.2">
      <c r="B21" s="17">
        <v>3330</v>
      </c>
      <c r="C21" s="18" t="s">
        <v>29</v>
      </c>
      <c r="D21" s="17">
        <v>3325</v>
      </c>
      <c r="E21" s="18" t="s">
        <v>29</v>
      </c>
      <c r="H21" s="17">
        <v>3410</v>
      </c>
      <c r="I21" s="18" t="s">
        <v>29</v>
      </c>
      <c r="J21" s="23">
        <v>3139</v>
      </c>
      <c r="K21" s="22" t="s">
        <v>28</v>
      </c>
    </row>
    <row r="22" spans="2:11" x14ac:dyDescent="0.2">
      <c r="B22" s="17">
        <v>3330</v>
      </c>
      <c r="C22" s="18" t="s">
        <v>28</v>
      </c>
      <c r="D22" s="17">
        <v>3325</v>
      </c>
      <c r="E22" s="18" t="s">
        <v>28</v>
      </c>
      <c r="H22" s="17">
        <v>3410</v>
      </c>
      <c r="I22" s="18" t="s">
        <v>29</v>
      </c>
      <c r="J22" s="21">
        <v>3140</v>
      </c>
      <c r="K22" s="19" t="s">
        <v>29</v>
      </c>
    </row>
    <row r="23" spans="2:11" x14ac:dyDescent="0.2">
      <c r="B23" s="17">
        <v>3330</v>
      </c>
      <c r="C23" s="18" t="s">
        <v>28</v>
      </c>
      <c r="D23" s="17">
        <v>3325</v>
      </c>
      <c r="E23" s="18" t="s">
        <v>28</v>
      </c>
      <c r="H23" s="17">
        <v>3410</v>
      </c>
      <c r="I23" s="18" t="s">
        <v>29</v>
      </c>
      <c r="J23" s="17">
        <v>3140</v>
      </c>
      <c r="K23" s="18" t="s">
        <v>28</v>
      </c>
    </row>
    <row r="24" spans="2:11" x14ac:dyDescent="0.2">
      <c r="B24" s="17">
        <v>3330</v>
      </c>
      <c r="C24" s="18" t="s">
        <v>29</v>
      </c>
      <c r="D24" s="23">
        <v>3325</v>
      </c>
      <c r="E24" s="22" t="s">
        <v>28</v>
      </c>
      <c r="H24" s="17">
        <v>3410</v>
      </c>
      <c r="I24" s="18" t="s">
        <v>29</v>
      </c>
      <c r="J24" s="17">
        <v>3140</v>
      </c>
      <c r="K24" s="18" t="s">
        <v>28</v>
      </c>
    </row>
    <row r="25" spans="2:11" x14ac:dyDescent="0.2">
      <c r="B25" s="23">
        <v>3330</v>
      </c>
      <c r="C25" s="24" t="s">
        <v>28</v>
      </c>
      <c r="D25" s="21">
        <v>3326</v>
      </c>
      <c r="E25" s="19" t="s">
        <v>29</v>
      </c>
      <c r="H25" s="17">
        <v>3410</v>
      </c>
      <c r="I25" s="18" t="s">
        <v>28</v>
      </c>
      <c r="J25" s="17">
        <v>3140</v>
      </c>
      <c r="K25" s="18" t="s">
        <v>28</v>
      </c>
    </row>
    <row r="26" spans="2:11" x14ac:dyDescent="0.2">
      <c r="B26" s="21">
        <v>3640</v>
      </c>
      <c r="C26" s="20" t="s">
        <v>29</v>
      </c>
      <c r="D26" s="17">
        <v>3326</v>
      </c>
      <c r="E26" s="18" t="s">
        <v>28</v>
      </c>
      <c r="H26" s="17">
        <v>3410</v>
      </c>
      <c r="I26" s="18" t="s">
        <v>29</v>
      </c>
      <c r="J26" s="17">
        <v>3140</v>
      </c>
      <c r="K26" s="18" t="s">
        <v>28</v>
      </c>
    </row>
    <row r="27" spans="2:11" x14ac:dyDescent="0.2">
      <c r="B27" s="17">
        <v>3640</v>
      </c>
      <c r="C27" s="11" t="s">
        <v>28</v>
      </c>
      <c r="D27" s="17">
        <v>3326</v>
      </c>
      <c r="E27" s="18" t="s">
        <v>28</v>
      </c>
      <c r="H27" s="17">
        <v>3410</v>
      </c>
      <c r="I27" s="18" t="s">
        <v>28</v>
      </c>
      <c r="J27" s="17">
        <v>3140</v>
      </c>
      <c r="K27" s="18" t="s">
        <v>28</v>
      </c>
    </row>
    <row r="28" spans="2:11" x14ac:dyDescent="0.2">
      <c r="B28" s="17">
        <v>3640</v>
      </c>
      <c r="C28" s="11" t="s">
        <v>28</v>
      </c>
      <c r="D28" s="17">
        <v>3326</v>
      </c>
      <c r="E28" s="18" t="s">
        <v>28</v>
      </c>
      <c r="H28" s="17">
        <v>3410</v>
      </c>
      <c r="I28" s="18" t="s">
        <v>29</v>
      </c>
      <c r="J28" s="17">
        <v>3140</v>
      </c>
      <c r="K28" s="18" t="s">
        <v>29</v>
      </c>
    </row>
    <row r="29" spans="2:11" x14ac:dyDescent="0.2">
      <c r="B29" s="17">
        <v>3640</v>
      </c>
      <c r="C29" s="11" t="s">
        <v>28</v>
      </c>
      <c r="D29" s="17">
        <v>3326</v>
      </c>
      <c r="E29" s="18" t="s">
        <v>28</v>
      </c>
      <c r="H29" s="23">
        <v>3410</v>
      </c>
      <c r="I29" s="22" t="s">
        <v>28</v>
      </c>
      <c r="J29" s="17">
        <v>3140</v>
      </c>
      <c r="K29" s="18" t="s">
        <v>29</v>
      </c>
    </row>
    <row r="30" spans="2:11" x14ac:dyDescent="0.2">
      <c r="B30" s="17">
        <v>3640</v>
      </c>
      <c r="C30" s="11" t="s">
        <v>28</v>
      </c>
      <c r="D30" s="17">
        <v>3326</v>
      </c>
      <c r="E30" s="18" t="s">
        <v>28</v>
      </c>
      <c r="H30" s="21">
        <v>3149</v>
      </c>
      <c r="I30" s="19" t="s">
        <v>29</v>
      </c>
      <c r="J30" s="17">
        <v>3140</v>
      </c>
      <c r="K30" s="18" t="s">
        <v>29</v>
      </c>
    </row>
    <row r="31" spans="2:11" x14ac:dyDescent="0.2">
      <c r="B31" s="17">
        <v>3640</v>
      </c>
      <c r="C31" s="11" t="s">
        <v>29</v>
      </c>
      <c r="D31" s="17">
        <v>3326</v>
      </c>
      <c r="E31" s="18" t="s">
        <v>28</v>
      </c>
      <c r="H31" s="17">
        <v>3149</v>
      </c>
      <c r="I31" s="18" t="s">
        <v>29</v>
      </c>
      <c r="J31" s="17">
        <v>3140</v>
      </c>
      <c r="K31" s="18" t="s">
        <v>28</v>
      </c>
    </row>
    <row r="32" spans="2:11" x14ac:dyDescent="0.2">
      <c r="B32" s="17">
        <v>3640</v>
      </c>
      <c r="C32" s="11" t="s">
        <v>29</v>
      </c>
      <c r="D32" s="17">
        <v>3326</v>
      </c>
      <c r="E32" s="18" t="s">
        <v>28</v>
      </c>
      <c r="H32" s="17">
        <v>3149</v>
      </c>
      <c r="I32" s="18" t="s">
        <v>29</v>
      </c>
      <c r="J32" s="17">
        <v>3140</v>
      </c>
      <c r="K32" s="18" t="s">
        <v>28</v>
      </c>
    </row>
    <row r="33" spans="2:11" x14ac:dyDescent="0.2">
      <c r="B33" s="17">
        <v>3640</v>
      </c>
      <c r="C33" s="11" t="s">
        <v>28</v>
      </c>
      <c r="D33" s="17">
        <v>3326</v>
      </c>
      <c r="E33" s="18" t="s">
        <v>28</v>
      </c>
      <c r="H33" s="17">
        <v>3149</v>
      </c>
      <c r="I33" s="18" t="s">
        <v>29</v>
      </c>
      <c r="J33" s="17">
        <v>3140</v>
      </c>
      <c r="K33" s="18" t="s">
        <v>28</v>
      </c>
    </row>
    <row r="34" spans="2:11" x14ac:dyDescent="0.2">
      <c r="B34" s="17">
        <v>3640</v>
      </c>
      <c r="C34" s="11" t="s">
        <v>28</v>
      </c>
      <c r="D34" s="17">
        <v>3326</v>
      </c>
      <c r="E34" s="18" t="s">
        <v>28</v>
      </c>
      <c r="H34" s="17">
        <v>3149</v>
      </c>
      <c r="I34" s="18" t="s">
        <v>29</v>
      </c>
      <c r="J34" s="17">
        <v>3140</v>
      </c>
      <c r="K34" s="18" t="s">
        <v>28</v>
      </c>
    </row>
    <row r="35" spans="2:11" x14ac:dyDescent="0.2">
      <c r="B35" s="23">
        <v>3640</v>
      </c>
      <c r="C35" s="24" t="s">
        <v>28</v>
      </c>
      <c r="D35" s="17">
        <v>3326</v>
      </c>
      <c r="E35" s="18" t="s">
        <v>28</v>
      </c>
      <c r="H35" s="17">
        <v>3149</v>
      </c>
      <c r="I35" s="18" t="s">
        <v>29</v>
      </c>
      <c r="J35" s="17">
        <v>3140</v>
      </c>
      <c r="K35" s="18" t="s">
        <v>28</v>
      </c>
    </row>
    <row r="36" spans="2:11" x14ac:dyDescent="0.2">
      <c r="B36" s="11"/>
      <c r="C36" s="11"/>
      <c r="D36" s="17">
        <v>3326</v>
      </c>
      <c r="E36" s="18" t="s">
        <v>28</v>
      </c>
      <c r="H36" s="17">
        <v>3149</v>
      </c>
      <c r="I36" s="18" t="s">
        <v>29</v>
      </c>
      <c r="J36" s="17">
        <v>3140</v>
      </c>
      <c r="K36" s="18" t="s">
        <v>28</v>
      </c>
    </row>
    <row r="37" spans="2:11" x14ac:dyDescent="0.2">
      <c r="B37" s="11"/>
      <c r="C37" s="11"/>
      <c r="D37" s="23">
        <v>3326</v>
      </c>
      <c r="E37" s="22" t="s">
        <v>28</v>
      </c>
      <c r="H37" s="17">
        <v>3149</v>
      </c>
      <c r="I37" s="18" t="s">
        <v>28</v>
      </c>
      <c r="J37" s="23">
        <v>3140</v>
      </c>
      <c r="K37" s="22" t="s">
        <v>28</v>
      </c>
    </row>
    <row r="38" spans="2:11" x14ac:dyDescent="0.2">
      <c r="H38" s="17">
        <v>3149</v>
      </c>
      <c r="I38" s="11" t="s">
        <v>29</v>
      </c>
      <c r="J38" s="21">
        <v>3141</v>
      </c>
      <c r="K38" s="19" t="s">
        <v>29</v>
      </c>
    </row>
    <row r="39" spans="2:11" x14ac:dyDescent="0.2">
      <c r="H39" s="17">
        <v>3149</v>
      </c>
      <c r="I39" s="11" t="s">
        <v>29</v>
      </c>
      <c r="J39" s="17">
        <v>3141</v>
      </c>
      <c r="K39" s="18" t="s">
        <v>29</v>
      </c>
    </row>
    <row r="40" spans="2:11" ht="16" x14ac:dyDescent="0.2">
      <c r="B40" s="21" t="s">
        <v>27</v>
      </c>
      <c r="C40" s="20" t="s">
        <v>25</v>
      </c>
      <c r="D40" s="20" t="s">
        <v>26</v>
      </c>
      <c r="E40" s="19" t="s">
        <v>25</v>
      </c>
      <c r="H40" s="17">
        <v>3149</v>
      </c>
      <c r="I40" s="11" t="s">
        <v>28</v>
      </c>
      <c r="J40" s="17">
        <v>3141</v>
      </c>
      <c r="K40" s="18" t="s">
        <v>29</v>
      </c>
    </row>
    <row r="41" spans="2:11" x14ac:dyDescent="0.2">
      <c r="B41" s="17">
        <v>3317</v>
      </c>
      <c r="C41" s="11">
        <v>8</v>
      </c>
      <c r="D41" s="11">
        <v>3324</v>
      </c>
      <c r="E41" s="18">
        <v>9</v>
      </c>
      <c r="H41" s="17">
        <v>3149</v>
      </c>
      <c r="I41" s="11" t="s">
        <v>29</v>
      </c>
      <c r="J41" s="17">
        <v>3141</v>
      </c>
      <c r="K41" s="18" t="s">
        <v>28</v>
      </c>
    </row>
    <row r="42" spans="2:11" x14ac:dyDescent="0.2">
      <c r="B42" s="17">
        <v>3330</v>
      </c>
      <c r="C42" s="11">
        <v>13</v>
      </c>
      <c r="D42" s="11">
        <v>3325</v>
      </c>
      <c r="E42" s="18">
        <v>11</v>
      </c>
      <c r="H42" s="23">
        <v>3149</v>
      </c>
      <c r="I42" s="24" t="s">
        <v>29</v>
      </c>
      <c r="J42" s="17">
        <v>3141</v>
      </c>
      <c r="K42" s="18" t="s">
        <v>29</v>
      </c>
    </row>
    <row r="43" spans="2:11" x14ac:dyDescent="0.2">
      <c r="B43" s="23">
        <v>3640</v>
      </c>
      <c r="C43" s="24">
        <v>10</v>
      </c>
      <c r="D43" s="24">
        <v>3326</v>
      </c>
      <c r="E43" s="22">
        <v>13</v>
      </c>
      <c r="H43" s="11"/>
      <c r="I43" s="11"/>
      <c r="J43" s="17">
        <v>3141</v>
      </c>
      <c r="K43" s="18" t="s">
        <v>28</v>
      </c>
    </row>
    <row r="44" spans="2:11" x14ac:dyDescent="0.2">
      <c r="B44" s="11"/>
      <c r="C44" s="11"/>
      <c r="D44" s="11"/>
      <c r="E44" s="11"/>
      <c r="H44" s="11"/>
      <c r="I44" s="11"/>
      <c r="J44" s="17">
        <v>3141</v>
      </c>
      <c r="K44" s="18" t="s">
        <v>28</v>
      </c>
    </row>
    <row r="45" spans="2:11" x14ac:dyDescent="0.2">
      <c r="B45" s="11" t="s">
        <v>24</v>
      </c>
      <c r="C45" s="11" t="s">
        <v>32</v>
      </c>
      <c r="D45" s="11"/>
      <c r="E45" s="11" t="s">
        <v>31</v>
      </c>
      <c r="H45" s="11"/>
      <c r="I45" s="11"/>
      <c r="J45" s="17">
        <v>3141</v>
      </c>
      <c r="K45" s="18" t="s">
        <v>28</v>
      </c>
    </row>
    <row r="46" spans="2:11" x14ac:dyDescent="0.2">
      <c r="B46" s="11" t="s">
        <v>21</v>
      </c>
      <c r="C46" s="10">
        <f>17/31</f>
        <v>0.54838709677419351</v>
      </c>
      <c r="D46" s="10"/>
      <c r="E46" s="10">
        <f>27/33</f>
        <v>0.81818181818181823</v>
      </c>
      <c r="H46" s="11"/>
      <c r="I46" s="11"/>
      <c r="J46" s="17">
        <v>3141</v>
      </c>
      <c r="K46" s="18" t="s">
        <v>28</v>
      </c>
    </row>
    <row r="47" spans="2:11" x14ac:dyDescent="0.2">
      <c r="B47" s="125" t="s">
        <v>20</v>
      </c>
      <c r="C47" s="126">
        <f>C46*100</f>
        <v>54.838709677419352</v>
      </c>
      <c r="D47" s="126"/>
      <c r="E47" s="126">
        <f>E46*100</f>
        <v>81.818181818181827</v>
      </c>
      <c r="H47" s="11"/>
      <c r="I47" s="11"/>
      <c r="J47" s="17">
        <v>3141</v>
      </c>
      <c r="K47" s="18" t="s">
        <v>29</v>
      </c>
    </row>
    <row r="48" spans="2:11" x14ac:dyDescent="0.2">
      <c r="C48" s="4" t="s">
        <v>30</v>
      </c>
      <c r="D48" s="4"/>
      <c r="E48" s="4"/>
      <c r="H48" s="11"/>
      <c r="I48" s="11"/>
      <c r="J48" s="17">
        <v>3141</v>
      </c>
      <c r="K48" s="18" t="s">
        <v>28</v>
      </c>
    </row>
    <row r="49" spans="8:11" x14ac:dyDescent="0.2">
      <c r="H49" s="11"/>
      <c r="I49" s="11"/>
      <c r="J49" s="17">
        <v>3141</v>
      </c>
      <c r="K49" s="18" t="s">
        <v>28</v>
      </c>
    </row>
    <row r="50" spans="8:11" x14ac:dyDescent="0.2">
      <c r="H50" s="11"/>
      <c r="I50" s="11"/>
      <c r="J50" s="17">
        <v>3141</v>
      </c>
      <c r="K50" s="18" t="s">
        <v>29</v>
      </c>
    </row>
    <row r="51" spans="8:11" x14ac:dyDescent="0.2">
      <c r="H51" s="11"/>
      <c r="I51" s="11"/>
      <c r="J51" s="17">
        <v>3141</v>
      </c>
      <c r="K51" s="18" t="s">
        <v>28</v>
      </c>
    </row>
    <row r="52" spans="8:11" x14ac:dyDescent="0.2">
      <c r="H52" s="11"/>
      <c r="I52" s="11"/>
      <c r="J52" s="23">
        <v>3141</v>
      </c>
      <c r="K52" s="22" t="s">
        <v>28</v>
      </c>
    </row>
    <row r="54" spans="8:11" ht="16" x14ac:dyDescent="0.2">
      <c r="H54" s="21" t="s">
        <v>27</v>
      </c>
      <c r="I54" s="20" t="s">
        <v>25</v>
      </c>
      <c r="J54" s="20" t="s">
        <v>26</v>
      </c>
      <c r="K54" s="19" t="s">
        <v>25</v>
      </c>
    </row>
    <row r="55" spans="8:11" x14ac:dyDescent="0.2">
      <c r="H55" s="17">
        <v>3165</v>
      </c>
      <c r="I55" s="11">
        <v>13</v>
      </c>
      <c r="J55" s="11">
        <v>3139</v>
      </c>
      <c r="K55" s="18">
        <v>17</v>
      </c>
    </row>
    <row r="56" spans="8:11" x14ac:dyDescent="0.2">
      <c r="H56" s="17">
        <v>3410</v>
      </c>
      <c r="I56" s="11">
        <v>12</v>
      </c>
      <c r="J56" s="11">
        <v>3140</v>
      </c>
      <c r="K56" s="16">
        <v>16</v>
      </c>
    </row>
    <row r="57" spans="8:11" x14ac:dyDescent="0.2">
      <c r="H57" s="15">
        <v>3149</v>
      </c>
      <c r="I57" s="14">
        <v>13</v>
      </c>
      <c r="J57" s="14">
        <v>3141</v>
      </c>
      <c r="K57" s="13">
        <v>15</v>
      </c>
    </row>
    <row r="58" spans="8:11" x14ac:dyDescent="0.2">
      <c r="H58" s="11"/>
      <c r="I58" s="11"/>
      <c r="J58" s="11"/>
      <c r="K58" s="11"/>
    </row>
    <row r="59" spans="8:11" x14ac:dyDescent="0.2">
      <c r="H59" s="11" t="s">
        <v>24</v>
      </c>
      <c r="I59" s="11" t="s">
        <v>23</v>
      </c>
      <c r="J59" s="12"/>
      <c r="K59" s="11" t="s">
        <v>22</v>
      </c>
    </row>
    <row r="60" spans="8:11" x14ac:dyDescent="0.2">
      <c r="H60" s="11" t="s">
        <v>21</v>
      </c>
      <c r="I60" s="10">
        <f>13/38</f>
        <v>0.34210526315789475</v>
      </c>
      <c r="J60" s="10"/>
      <c r="K60" s="10">
        <f>31/48</f>
        <v>0.64583333333333337</v>
      </c>
    </row>
    <row r="61" spans="8:11" x14ac:dyDescent="0.2">
      <c r="H61" s="125" t="s">
        <v>20</v>
      </c>
      <c r="I61" s="126">
        <f>I60*100</f>
        <v>34.210526315789473</v>
      </c>
      <c r="J61" s="126"/>
      <c r="K61" s="126">
        <f>K60*100</f>
        <v>64.583333333333343</v>
      </c>
    </row>
    <row r="62" spans="8:11" x14ac:dyDescent="0.2">
      <c r="I62" s="4" t="s">
        <v>19</v>
      </c>
      <c r="J62" s="4"/>
      <c r="K62" s="4"/>
    </row>
  </sheetData>
  <mergeCells count="2">
    <mergeCell ref="B3:E3"/>
    <mergeCell ref="H3:K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6CBE-EF0D-3E40-84E5-EF55E120E542}">
  <dimension ref="A1:H68"/>
  <sheetViews>
    <sheetView zoomScale="106" workbookViewId="0">
      <selection activeCell="E13" sqref="E13:E14"/>
    </sheetView>
  </sheetViews>
  <sheetFormatPr baseColWidth="10" defaultRowHeight="16" x14ac:dyDescent="0.2"/>
  <sheetData>
    <row r="1" spans="1:6" x14ac:dyDescent="0.2">
      <c r="A1" t="s">
        <v>348</v>
      </c>
    </row>
    <row r="3" spans="1:6" x14ac:dyDescent="0.2">
      <c r="A3" t="s">
        <v>339</v>
      </c>
    </row>
    <row r="4" spans="1:6" x14ac:dyDescent="0.2">
      <c r="B4" t="s">
        <v>340</v>
      </c>
      <c r="C4" t="s">
        <v>280</v>
      </c>
      <c r="D4" t="s">
        <v>280</v>
      </c>
      <c r="E4" t="s">
        <v>279</v>
      </c>
      <c r="F4" t="s">
        <v>278</v>
      </c>
    </row>
    <row r="5" spans="1:6" x14ac:dyDescent="0.2">
      <c r="B5" s="78" t="s">
        <v>277</v>
      </c>
      <c r="C5" s="78" t="s">
        <v>340</v>
      </c>
      <c r="D5" s="78" t="s">
        <v>276</v>
      </c>
      <c r="E5" t="s">
        <v>340</v>
      </c>
      <c r="F5" t="s">
        <v>340</v>
      </c>
    </row>
    <row r="6" spans="1:6" x14ac:dyDescent="0.2">
      <c r="B6">
        <v>3830</v>
      </c>
      <c r="C6">
        <v>30443.601999999999</v>
      </c>
      <c r="D6">
        <v>56575.815000000002</v>
      </c>
      <c r="E6">
        <v>0.5381027564516746</v>
      </c>
      <c r="F6">
        <v>0.96856957764425489</v>
      </c>
    </row>
    <row r="7" spans="1:6" x14ac:dyDescent="0.2">
      <c r="B7">
        <v>3816</v>
      </c>
      <c r="C7">
        <v>29088.309000000001</v>
      </c>
      <c r="D7">
        <v>56863.38</v>
      </c>
      <c r="E7">
        <v>0.51154730865453302</v>
      </c>
      <c r="F7">
        <v>0.92077053081045301</v>
      </c>
    </row>
    <row r="8" spans="1:6" x14ac:dyDescent="0.2">
      <c r="B8">
        <v>3804</v>
      </c>
      <c r="C8">
        <v>28301.672999999999</v>
      </c>
      <c r="D8">
        <v>59979.087</v>
      </c>
      <c r="E8">
        <v>0.47185901646018719</v>
      </c>
      <c r="F8">
        <v>0.84933273952020982</v>
      </c>
    </row>
    <row r="9" spans="1:6" x14ac:dyDescent="0.2">
      <c r="B9">
        <v>3817</v>
      </c>
      <c r="C9">
        <v>24327.844000000001</v>
      </c>
      <c r="D9">
        <v>55618.500999999997</v>
      </c>
      <c r="E9">
        <v>0.43740560357784547</v>
      </c>
      <c r="F9">
        <v>0.78731758133015928</v>
      </c>
    </row>
    <row r="10" spans="1:6" x14ac:dyDescent="0.2">
      <c r="B10">
        <v>3153</v>
      </c>
      <c r="C10">
        <v>32129.550999999999</v>
      </c>
      <c r="D10">
        <v>48923.43</v>
      </c>
      <c r="E10">
        <v>0.65673136572803659</v>
      </c>
      <c r="F10">
        <v>1.1820976828355356</v>
      </c>
    </row>
    <row r="11" spans="1:6" x14ac:dyDescent="0.2">
      <c r="B11">
        <v>3809</v>
      </c>
      <c r="C11">
        <v>39048.945</v>
      </c>
      <c r="D11">
        <v>44759.722999999998</v>
      </c>
      <c r="E11">
        <v>0.87241257056036747</v>
      </c>
      <c r="F11">
        <v>1.5703176853640222</v>
      </c>
    </row>
    <row r="13" spans="1:6" x14ac:dyDescent="0.2">
      <c r="C13" t="s">
        <v>275</v>
      </c>
      <c r="D13">
        <v>0.55556437954663274</v>
      </c>
      <c r="E13" t="s">
        <v>275</v>
      </c>
      <c r="F13">
        <v>1</v>
      </c>
    </row>
    <row r="14" spans="1:6" x14ac:dyDescent="0.2">
      <c r="E14" t="s">
        <v>358</v>
      </c>
      <c r="F14">
        <v>1.0928019325015448</v>
      </c>
    </row>
    <row r="15" spans="1:6" x14ac:dyDescent="0.2">
      <c r="A15" t="s">
        <v>341</v>
      </c>
    </row>
    <row r="16" spans="1:6" ht="17" x14ac:dyDescent="0.2">
      <c r="B16" s="82" t="s">
        <v>340</v>
      </c>
      <c r="C16" s="81" t="s">
        <v>280</v>
      </c>
      <c r="D16" s="81" t="s">
        <v>280</v>
      </c>
      <c r="E16" s="80" t="s">
        <v>279</v>
      </c>
      <c r="F16" t="s">
        <v>278</v>
      </c>
    </row>
    <row r="17" spans="1:6" ht="21" x14ac:dyDescent="0.25">
      <c r="B17" s="79" t="s">
        <v>277</v>
      </c>
      <c r="C17" t="s">
        <v>340</v>
      </c>
      <c r="D17" t="s">
        <v>276</v>
      </c>
      <c r="E17" t="s">
        <v>340</v>
      </c>
      <c r="F17" t="s">
        <v>340</v>
      </c>
    </row>
    <row r="18" spans="1:6" x14ac:dyDescent="0.2">
      <c r="B18">
        <v>3830</v>
      </c>
      <c r="C18" s="78">
        <v>40611.945</v>
      </c>
      <c r="D18" s="78">
        <v>62577.087</v>
      </c>
      <c r="E18" s="78">
        <v>0.64899066011174344</v>
      </c>
      <c r="F18" s="78">
        <v>1.0336594403198889</v>
      </c>
    </row>
    <row r="19" spans="1:6" x14ac:dyDescent="0.2">
      <c r="B19">
        <v>3816</v>
      </c>
      <c r="C19">
        <v>35042.016000000003</v>
      </c>
      <c r="D19">
        <v>65571.914999999994</v>
      </c>
      <c r="E19">
        <v>0.5344058656819769</v>
      </c>
      <c r="F19">
        <v>0.85115811671216746</v>
      </c>
    </row>
    <row r="20" spans="1:6" x14ac:dyDescent="0.2">
      <c r="B20">
        <v>3804</v>
      </c>
      <c r="C20">
        <v>36810.601999999999</v>
      </c>
      <c r="D20">
        <v>64245.550999999999</v>
      </c>
      <c r="E20">
        <v>0.57296733278853818</v>
      </c>
      <c r="F20">
        <v>0.91257567933228112</v>
      </c>
    </row>
    <row r="21" spans="1:6" x14ac:dyDescent="0.2">
      <c r="B21">
        <v>3817</v>
      </c>
      <c r="C21">
        <v>37256.309000000001</v>
      </c>
      <c r="D21">
        <v>57533.036999999997</v>
      </c>
      <c r="E21">
        <v>0.64756374672173145</v>
      </c>
      <c r="F21">
        <v>1.03138676894454</v>
      </c>
    </row>
    <row r="22" spans="1:6" x14ac:dyDescent="0.2">
      <c r="B22">
        <v>3153</v>
      </c>
      <c r="C22">
        <v>34357.673000000003</v>
      </c>
      <c r="D22">
        <v>51930.087</v>
      </c>
      <c r="E22">
        <v>0.66161400807974768</v>
      </c>
      <c r="F22">
        <v>1.0537648803478297</v>
      </c>
    </row>
    <row r="23" spans="1:6" x14ac:dyDescent="0.2">
      <c r="B23">
        <v>3809</v>
      </c>
      <c r="C23">
        <v>25670.945</v>
      </c>
      <c r="D23">
        <v>61595.309000000001</v>
      </c>
      <c r="E23">
        <v>0.41676785808477718</v>
      </c>
      <c r="F23">
        <v>0.66379388396291406</v>
      </c>
    </row>
    <row r="25" spans="1:6" x14ac:dyDescent="0.2">
      <c r="C25" t="s">
        <v>275</v>
      </c>
      <c r="D25">
        <v>0.62785733366000984</v>
      </c>
      <c r="E25" t="s">
        <v>275</v>
      </c>
      <c r="F25">
        <v>1</v>
      </c>
    </row>
    <row r="26" spans="1:6" x14ac:dyDescent="0.2">
      <c r="E26" t="s">
        <v>358</v>
      </c>
      <c r="F26">
        <v>0.84877958987320712</v>
      </c>
    </row>
    <row r="29" spans="1:6" x14ac:dyDescent="0.2">
      <c r="A29" t="s">
        <v>342</v>
      </c>
    </row>
    <row r="30" spans="1:6" x14ac:dyDescent="0.2">
      <c r="B30" t="s">
        <v>340</v>
      </c>
      <c r="C30" t="s">
        <v>280</v>
      </c>
      <c r="D30" t="s">
        <v>280</v>
      </c>
      <c r="E30" t="s">
        <v>279</v>
      </c>
      <c r="F30" t="s">
        <v>278</v>
      </c>
    </row>
    <row r="31" spans="1:6" x14ac:dyDescent="0.2">
      <c r="B31" t="s">
        <v>277</v>
      </c>
      <c r="C31" t="s">
        <v>340</v>
      </c>
      <c r="D31" t="s">
        <v>276</v>
      </c>
      <c r="E31" t="s">
        <v>340</v>
      </c>
      <c r="F31" t="s">
        <v>340</v>
      </c>
    </row>
    <row r="32" spans="1:6" x14ac:dyDescent="0.2">
      <c r="B32">
        <v>3830</v>
      </c>
      <c r="C32">
        <v>32694.773000000001</v>
      </c>
      <c r="D32">
        <v>56899.38</v>
      </c>
      <c r="E32">
        <v>0.57460684105872506</v>
      </c>
      <c r="F32">
        <v>0.73966762839317035</v>
      </c>
    </row>
    <row r="33" spans="1:6" x14ac:dyDescent="0.2">
      <c r="B33">
        <v>3816</v>
      </c>
      <c r="C33">
        <v>36491.258000000002</v>
      </c>
      <c r="D33">
        <v>57112.673000000003</v>
      </c>
      <c r="E33">
        <v>0.6389345145866312</v>
      </c>
      <c r="F33">
        <v>0.82247398278805939</v>
      </c>
    </row>
    <row r="34" spans="1:6" x14ac:dyDescent="0.2">
      <c r="B34">
        <v>3804</v>
      </c>
      <c r="C34">
        <v>48961.016000000003</v>
      </c>
      <c r="D34">
        <v>53013.794000000002</v>
      </c>
      <c r="E34">
        <v>0.92355238713909071</v>
      </c>
      <c r="F34">
        <v>1.1888508021125475</v>
      </c>
    </row>
    <row r="35" spans="1:6" x14ac:dyDescent="0.2">
      <c r="B35">
        <v>3817</v>
      </c>
      <c r="C35">
        <v>38681.652000000002</v>
      </c>
      <c r="D35">
        <v>47564.601999999999</v>
      </c>
      <c r="E35">
        <v>0.81324452162976157</v>
      </c>
      <c r="F35">
        <v>1.0468560477095807</v>
      </c>
    </row>
    <row r="36" spans="1:6" x14ac:dyDescent="0.2">
      <c r="B36">
        <v>3153</v>
      </c>
      <c r="C36">
        <v>39412.915000000001</v>
      </c>
      <c r="D36">
        <v>47349.966</v>
      </c>
      <c r="E36">
        <v>0.83237472652039501</v>
      </c>
      <c r="F36">
        <v>1.0714815694942823</v>
      </c>
    </row>
    <row r="37" spans="1:6" x14ac:dyDescent="0.2">
      <c r="B37">
        <v>3809</v>
      </c>
      <c r="C37">
        <v>27100.601999999999</v>
      </c>
      <c r="D37">
        <v>44702.550999999999</v>
      </c>
      <c r="E37">
        <v>0.60624285177819048</v>
      </c>
      <c r="F37">
        <v>0.78039135694741568</v>
      </c>
    </row>
    <row r="39" spans="1:6" x14ac:dyDescent="0.2">
      <c r="C39" t="s">
        <v>275</v>
      </c>
      <c r="D39">
        <v>0.77684465157273686</v>
      </c>
      <c r="E39" t="s">
        <v>275</v>
      </c>
      <c r="F39">
        <v>1</v>
      </c>
    </row>
    <row r="40" spans="1:6" x14ac:dyDescent="0.2">
      <c r="E40" t="s">
        <v>358</v>
      </c>
      <c r="F40">
        <v>0.88324046248168531</v>
      </c>
    </row>
    <row r="43" spans="1:6" x14ac:dyDescent="0.2">
      <c r="A43" t="s">
        <v>343</v>
      </c>
    </row>
    <row r="45" spans="1:6" x14ac:dyDescent="0.2">
      <c r="B45" t="s">
        <v>340</v>
      </c>
      <c r="C45" t="s">
        <v>280</v>
      </c>
      <c r="D45" t="s">
        <v>280</v>
      </c>
      <c r="E45" t="s">
        <v>279</v>
      </c>
      <c r="F45" t="s">
        <v>278</v>
      </c>
    </row>
    <row r="46" spans="1:6" x14ac:dyDescent="0.2">
      <c r="B46" t="s">
        <v>277</v>
      </c>
      <c r="C46" t="s">
        <v>340</v>
      </c>
      <c r="D46" t="s">
        <v>276</v>
      </c>
      <c r="E46" t="s">
        <v>340</v>
      </c>
      <c r="F46" t="s">
        <v>340</v>
      </c>
    </row>
    <row r="47" spans="1:6" x14ac:dyDescent="0.2">
      <c r="B47">
        <v>3830</v>
      </c>
      <c r="C47">
        <v>32497.359</v>
      </c>
      <c r="D47">
        <v>65656.38</v>
      </c>
      <c r="E47">
        <v>0.49496117513636906</v>
      </c>
      <c r="F47">
        <v>0.75658781654699403</v>
      </c>
    </row>
    <row r="48" spans="1:6" x14ac:dyDescent="0.2">
      <c r="B48">
        <v>3816</v>
      </c>
      <c r="C48">
        <v>33681.087</v>
      </c>
      <c r="D48">
        <v>68550.894</v>
      </c>
      <c r="E48">
        <v>0.49132965355637814</v>
      </c>
      <c r="F48">
        <v>0.7510367448246682</v>
      </c>
    </row>
    <row r="49" spans="2:8" x14ac:dyDescent="0.2">
      <c r="B49">
        <v>3804</v>
      </c>
      <c r="C49">
        <v>34707.309000000001</v>
      </c>
      <c r="D49">
        <v>76312.572</v>
      </c>
      <c r="E49">
        <v>0.45480460283791774</v>
      </c>
      <c r="F49">
        <v>0.69520527811470967</v>
      </c>
    </row>
    <row r="50" spans="2:8" x14ac:dyDescent="0.2">
      <c r="B50">
        <v>3817</v>
      </c>
      <c r="C50">
        <v>43710.894</v>
      </c>
      <c r="D50">
        <v>59206.601999999999</v>
      </c>
      <c r="E50">
        <v>0.73827736305488367</v>
      </c>
      <c r="F50">
        <v>1.128516106270097</v>
      </c>
    </row>
    <row r="51" spans="2:8" x14ac:dyDescent="0.2">
      <c r="B51">
        <v>3153</v>
      </c>
      <c r="C51">
        <v>47835.38</v>
      </c>
      <c r="D51">
        <v>47228.966</v>
      </c>
      <c r="E51">
        <v>1.0128398745803582</v>
      </c>
      <c r="F51">
        <v>1.5482069053382963</v>
      </c>
    </row>
    <row r="52" spans="2:8" x14ac:dyDescent="0.2">
      <c r="B52">
        <v>3809</v>
      </c>
      <c r="C52">
        <v>26891.702000000001</v>
      </c>
      <c r="D52">
        <v>59902.794000000002</v>
      </c>
      <c r="E52">
        <v>0.44892233240406115</v>
      </c>
      <c r="F52">
        <v>0.68621375642078219</v>
      </c>
    </row>
    <row r="54" spans="2:8" x14ac:dyDescent="0.2">
      <c r="C54" t="s">
        <v>275</v>
      </c>
      <c r="D54">
        <v>0.65420188418488168</v>
      </c>
      <c r="E54" t="s">
        <v>275</v>
      </c>
      <c r="F54">
        <v>1</v>
      </c>
    </row>
    <row r="55" spans="2:8" x14ac:dyDescent="0.2">
      <c r="E55" t="s">
        <v>358</v>
      </c>
      <c r="F55">
        <v>0.85525553583851577</v>
      </c>
    </row>
    <row r="58" spans="2:8" x14ac:dyDescent="0.2">
      <c r="B58" s="189"/>
      <c r="C58" s="190" t="s">
        <v>340</v>
      </c>
      <c r="D58" s="190" t="s">
        <v>340</v>
      </c>
      <c r="E58" s="190" t="s">
        <v>340</v>
      </c>
      <c r="F58" s="190" t="s">
        <v>340</v>
      </c>
      <c r="G58" s="191" t="s">
        <v>344</v>
      </c>
    </row>
    <row r="59" spans="2:8" x14ac:dyDescent="0.2">
      <c r="B59" s="192" t="s">
        <v>4</v>
      </c>
      <c r="C59" t="s">
        <v>268</v>
      </c>
      <c r="D59" t="s">
        <v>267</v>
      </c>
      <c r="E59" t="s">
        <v>266</v>
      </c>
      <c r="F59" t="s">
        <v>265</v>
      </c>
      <c r="G59" s="193"/>
      <c r="H59" t="s">
        <v>345</v>
      </c>
    </row>
    <row r="60" spans="2:8" x14ac:dyDescent="0.2">
      <c r="B60" s="192">
        <v>3830</v>
      </c>
      <c r="C60">
        <v>0.96856957764425489</v>
      </c>
      <c r="D60">
        <v>1.0336594403198889</v>
      </c>
      <c r="E60">
        <v>0.73966762839317035</v>
      </c>
      <c r="F60">
        <v>0.75658781654699403</v>
      </c>
      <c r="G60" s="194">
        <v>0.87462111572607704</v>
      </c>
      <c r="H60">
        <v>87.462111572607711</v>
      </c>
    </row>
    <row r="61" spans="2:8" x14ac:dyDescent="0.2">
      <c r="B61" s="192">
        <v>3804</v>
      </c>
      <c r="C61">
        <v>0.84933273952020982</v>
      </c>
      <c r="D61">
        <v>0.91257567933228112</v>
      </c>
      <c r="E61">
        <v>1.1888508021125475</v>
      </c>
      <c r="F61">
        <v>0.69520527811470967</v>
      </c>
      <c r="G61" s="194">
        <v>0.91149112476993699</v>
      </c>
      <c r="H61">
        <v>91.149112476993693</v>
      </c>
    </row>
    <row r="62" spans="2:8" x14ac:dyDescent="0.2">
      <c r="B62" s="192">
        <v>3153</v>
      </c>
      <c r="C62">
        <v>1.1820976828355356</v>
      </c>
      <c r="D62">
        <v>1.0537648803478297</v>
      </c>
      <c r="E62">
        <v>1.0714815694942823</v>
      </c>
      <c r="F62">
        <v>1.5482069053382963</v>
      </c>
      <c r="G62" s="194">
        <v>1.2138877595039861</v>
      </c>
      <c r="H62">
        <v>121.38877595039861</v>
      </c>
    </row>
    <row r="63" spans="2:8" x14ac:dyDescent="0.2">
      <c r="B63" s="192" t="s">
        <v>5</v>
      </c>
      <c r="F63" s="57" t="s">
        <v>354</v>
      </c>
      <c r="G63" s="194">
        <f>AVERAGE(G60:G62)</f>
        <v>1</v>
      </c>
    </row>
    <row r="64" spans="2:8" x14ac:dyDescent="0.2">
      <c r="B64" s="192">
        <v>3816</v>
      </c>
      <c r="C64">
        <v>0.92077053081045301</v>
      </c>
      <c r="D64">
        <v>0.85115811671216746</v>
      </c>
      <c r="E64">
        <v>0.82247398278805939</v>
      </c>
      <c r="F64">
        <v>0.7510367448246682</v>
      </c>
      <c r="G64" s="194">
        <v>0.83635984378383699</v>
      </c>
      <c r="H64">
        <v>83.635984378383696</v>
      </c>
    </row>
    <row r="65" spans="2:8" x14ac:dyDescent="0.2">
      <c r="B65" s="192">
        <v>3817</v>
      </c>
      <c r="C65">
        <v>0.78731758133015928</v>
      </c>
      <c r="D65">
        <v>1.03138676894454</v>
      </c>
      <c r="E65">
        <v>1.0468560477095807</v>
      </c>
      <c r="F65">
        <v>1.128516106270097</v>
      </c>
      <c r="G65" s="194">
        <v>0.99851912606359428</v>
      </c>
      <c r="H65">
        <v>99.851912606359434</v>
      </c>
    </row>
    <row r="66" spans="2:8" x14ac:dyDescent="0.2">
      <c r="B66" s="195">
        <v>3809</v>
      </c>
      <c r="C66" s="114">
        <v>1.5703176853640222</v>
      </c>
      <c r="D66" s="114">
        <v>0.66379388396291406</v>
      </c>
      <c r="E66" s="114">
        <v>0.78039135694741568</v>
      </c>
      <c r="F66" s="114">
        <v>0.68621375642078219</v>
      </c>
      <c r="G66" s="196">
        <v>0.92517917067378352</v>
      </c>
      <c r="H66">
        <v>92.517917067378349</v>
      </c>
    </row>
    <row r="67" spans="2:8" x14ac:dyDescent="0.2">
      <c r="F67" s="57" t="s">
        <v>355</v>
      </c>
      <c r="G67" s="116">
        <f>AVERAGE(G64:G66)</f>
        <v>0.9200193801737383</v>
      </c>
    </row>
    <row r="68" spans="2:8" x14ac:dyDescent="0.2">
      <c r="F68" t="s">
        <v>0</v>
      </c>
      <c r="G68">
        <v>0.53261486967885452</v>
      </c>
    </row>
  </sheetData>
  <phoneticPr fontId="34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FF945-D3CF-C34B-AA3D-4A80F4312BB4}">
  <dimension ref="A1:H68"/>
  <sheetViews>
    <sheetView zoomScale="87" workbookViewId="0">
      <selection activeCell="F68" sqref="F68"/>
    </sheetView>
  </sheetViews>
  <sheetFormatPr baseColWidth="10" defaultRowHeight="16" x14ac:dyDescent="0.2"/>
  <sheetData>
    <row r="1" spans="1:6" x14ac:dyDescent="0.2">
      <c r="A1" t="s">
        <v>349</v>
      </c>
    </row>
    <row r="3" spans="1:6" x14ac:dyDescent="0.2">
      <c r="A3" t="s">
        <v>339</v>
      </c>
    </row>
    <row r="4" spans="1:6" x14ac:dyDescent="0.2">
      <c r="B4" t="s">
        <v>340</v>
      </c>
      <c r="C4" s="115" t="s">
        <v>280</v>
      </c>
      <c r="D4" s="115" t="s">
        <v>280</v>
      </c>
      <c r="E4" s="115" t="s">
        <v>279</v>
      </c>
      <c r="F4" s="115" t="s">
        <v>278</v>
      </c>
    </row>
    <row r="5" spans="1:6" x14ac:dyDescent="0.2">
      <c r="B5" s="78" t="s">
        <v>277</v>
      </c>
      <c r="C5" s="115" t="s">
        <v>340</v>
      </c>
      <c r="D5" s="115" t="s">
        <v>276</v>
      </c>
      <c r="E5" s="115" t="s">
        <v>340</v>
      </c>
      <c r="F5" s="115" t="s">
        <v>340</v>
      </c>
    </row>
    <row r="6" spans="1:6" x14ac:dyDescent="0.2">
      <c r="B6">
        <v>3830</v>
      </c>
      <c r="C6" s="115">
        <v>17632.539000000001</v>
      </c>
      <c r="D6" s="115">
        <v>19866.295999999998</v>
      </c>
      <c r="E6" s="115">
        <v>0.88756046924902365</v>
      </c>
      <c r="F6" s="115">
        <v>1.0984317081087396</v>
      </c>
    </row>
    <row r="7" spans="1:6" x14ac:dyDescent="0.2">
      <c r="B7">
        <v>3816</v>
      </c>
      <c r="C7" s="115">
        <v>12997.347</v>
      </c>
      <c r="D7" s="115">
        <v>17872.054</v>
      </c>
      <c r="E7" s="115">
        <v>0.72724416566780736</v>
      </c>
      <c r="F7" s="115">
        <v>0.90002662216637885</v>
      </c>
    </row>
    <row r="8" spans="1:6" x14ac:dyDescent="0.2">
      <c r="B8">
        <v>3804</v>
      </c>
      <c r="C8" s="115">
        <v>12362.832</v>
      </c>
      <c r="D8" s="115">
        <v>16899.295999999998</v>
      </c>
      <c r="E8" s="115">
        <v>0.73155899512027023</v>
      </c>
      <c r="F8" s="115">
        <v>0.90536659127257035</v>
      </c>
    </row>
    <row r="9" spans="1:6" x14ac:dyDescent="0.2">
      <c r="B9">
        <v>3817</v>
      </c>
      <c r="C9" s="115">
        <v>18710.710999999999</v>
      </c>
      <c r="D9" s="115">
        <v>17285.589</v>
      </c>
      <c r="E9" s="115">
        <v>1.0824456719409445</v>
      </c>
      <c r="F9" s="115">
        <v>1.3396187522536083</v>
      </c>
    </row>
    <row r="10" spans="1:6" x14ac:dyDescent="0.2">
      <c r="B10">
        <v>3153</v>
      </c>
      <c r="C10" s="115">
        <v>14527.004000000001</v>
      </c>
      <c r="D10" s="115">
        <v>18046.953000000001</v>
      </c>
      <c r="E10" s="115">
        <v>0.80495604992155734</v>
      </c>
      <c r="F10" s="115">
        <v>0.99620170061869029</v>
      </c>
    </row>
    <row r="11" spans="1:6" x14ac:dyDescent="0.2">
      <c r="B11">
        <v>3809</v>
      </c>
      <c r="C11" s="115">
        <v>13662.368</v>
      </c>
      <c r="D11" s="115">
        <v>15606.761</v>
      </c>
      <c r="E11" s="115">
        <v>0.87541341858185695</v>
      </c>
      <c r="F11" s="115">
        <v>1.0833986978800296</v>
      </c>
    </row>
    <row r="12" spans="1:6" x14ac:dyDescent="0.2">
      <c r="C12" s="115"/>
      <c r="D12" s="115"/>
      <c r="E12" s="115"/>
      <c r="F12" s="115"/>
    </row>
    <row r="13" spans="1:6" x14ac:dyDescent="0.2">
      <c r="C13" s="115" t="s">
        <v>275</v>
      </c>
      <c r="D13" s="115">
        <v>0.80802517143028363</v>
      </c>
      <c r="E13" t="s">
        <v>275</v>
      </c>
      <c r="F13" s="115">
        <v>1</v>
      </c>
    </row>
    <row r="14" spans="1:6" x14ac:dyDescent="0.2">
      <c r="C14" s="115"/>
      <c r="D14" s="115"/>
      <c r="E14" t="s">
        <v>358</v>
      </c>
      <c r="F14" s="115">
        <v>1.1076813574333388</v>
      </c>
    </row>
    <row r="15" spans="1:6" x14ac:dyDescent="0.2">
      <c r="A15" t="s">
        <v>341</v>
      </c>
      <c r="C15" s="115"/>
      <c r="D15" s="115"/>
      <c r="E15" s="115"/>
      <c r="F15" s="115"/>
    </row>
    <row r="16" spans="1:6" ht="17" x14ac:dyDescent="0.2">
      <c r="B16" s="82" t="s">
        <v>340</v>
      </c>
      <c r="C16" s="117" t="s">
        <v>280</v>
      </c>
      <c r="D16" s="117" t="s">
        <v>280</v>
      </c>
      <c r="E16" s="118" t="s">
        <v>279</v>
      </c>
      <c r="F16" s="115" t="s">
        <v>278</v>
      </c>
    </row>
    <row r="17" spans="1:6" ht="21" x14ac:dyDescent="0.25">
      <c r="B17" s="79" t="s">
        <v>277</v>
      </c>
      <c r="C17" s="115" t="s">
        <v>340</v>
      </c>
      <c r="D17" s="115" t="s">
        <v>276</v>
      </c>
      <c r="E17" s="115" t="s">
        <v>340</v>
      </c>
      <c r="F17" s="115" t="s">
        <v>340</v>
      </c>
    </row>
    <row r="18" spans="1:6" x14ac:dyDescent="0.2">
      <c r="B18">
        <v>3830</v>
      </c>
      <c r="C18" s="115">
        <v>14198.468000000001</v>
      </c>
      <c r="D18" s="115">
        <v>21315.125</v>
      </c>
      <c r="E18" s="115">
        <v>0.66612173280710296</v>
      </c>
      <c r="F18" s="115">
        <v>0.81848917989803938</v>
      </c>
    </row>
    <row r="19" spans="1:6" x14ac:dyDescent="0.2">
      <c r="B19">
        <v>3816</v>
      </c>
      <c r="C19" s="115">
        <v>19845.004000000001</v>
      </c>
      <c r="D19" s="115">
        <v>22601.953000000001</v>
      </c>
      <c r="E19" s="115">
        <v>0.8780216470674016</v>
      </c>
      <c r="F19" s="115">
        <v>1.0788586867034886</v>
      </c>
    </row>
    <row r="20" spans="1:6" x14ac:dyDescent="0.2">
      <c r="B20">
        <v>3804</v>
      </c>
      <c r="C20" s="115">
        <v>16772.831999999999</v>
      </c>
      <c r="D20" s="115">
        <v>21960.125</v>
      </c>
      <c r="E20" s="115">
        <v>0.76378581633756637</v>
      </c>
      <c r="F20" s="115">
        <v>0.93849276437422835</v>
      </c>
    </row>
    <row r="21" spans="1:6" x14ac:dyDescent="0.2">
      <c r="B21">
        <v>3817</v>
      </c>
      <c r="C21" s="115">
        <v>10972.832</v>
      </c>
      <c r="D21" s="115">
        <v>18357.589</v>
      </c>
      <c r="E21" s="115">
        <v>0.59772729414521697</v>
      </c>
      <c r="F21" s="115">
        <v>0.73445032445633485</v>
      </c>
    </row>
    <row r="22" spans="1:6" x14ac:dyDescent="0.2">
      <c r="B22">
        <v>3153</v>
      </c>
      <c r="C22" s="115">
        <v>19135.367999999999</v>
      </c>
      <c r="D22" s="115">
        <v>18915.539000000001</v>
      </c>
      <c r="E22" s="115">
        <v>1.0116216090908114</v>
      </c>
      <c r="F22" s="115">
        <v>1.2430180557277324</v>
      </c>
    </row>
    <row r="23" spans="1:6" x14ac:dyDescent="0.2">
      <c r="B23">
        <v>3809</v>
      </c>
      <c r="C23" s="115">
        <v>4480.2960000000003</v>
      </c>
      <c r="D23" s="115">
        <v>12779.368</v>
      </c>
      <c r="E23" s="115">
        <v>0.3505882294022678</v>
      </c>
      <c r="F23" s="115">
        <v>0.43078112938324481</v>
      </c>
    </row>
    <row r="24" spans="1:6" x14ac:dyDescent="0.2">
      <c r="C24" s="115"/>
      <c r="D24" s="115"/>
      <c r="E24" s="115"/>
      <c r="F24" s="115"/>
    </row>
    <row r="25" spans="1:6" x14ac:dyDescent="0.2">
      <c r="C25" s="115" t="s">
        <v>275</v>
      </c>
      <c r="D25" s="115">
        <v>0.81384305274516022</v>
      </c>
      <c r="E25" t="s">
        <v>275</v>
      </c>
      <c r="F25" s="115">
        <v>1</v>
      </c>
    </row>
    <row r="26" spans="1:6" x14ac:dyDescent="0.2">
      <c r="C26" s="115"/>
      <c r="D26" s="115"/>
      <c r="E26" t="s">
        <v>358</v>
      </c>
      <c r="F26" s="115">
        <v>0.74803004684768937</v>
      </c>
    </row>
    <row r="27" spans="1:6" x14ac:dyDescent="0.2">
      <c r="C27" s="115"/>
      <c r="D27" s="115"/>
      <c r="E27" s="115"/>
      <c r="F27" s="115"/>
    </row>
    <row r="28" spans="1:6" x14ac:dyDescent="0.2">
      <c r="C28" s="115"/>
      <c r="D28" s="115"/>
      <c r="E28" s="115"/>
      <c r="F28" s="115"/>
    </row>
    <row r="29" spans="1:6" x14ac:dyDescent="0.2">
      <c r="A29" t="s">
        <v>342</v>
      </c>
      <c r="C29" s="115"/>
      <c r="D29" s="115"/>
      <c r="E29" s="115"/>
      <c r="F29" s="115"/>
    </row>
    <row r="30" spans="1:6" x14ac:dyDescent="0.2">
      <c r="B30" t="s">
        <v>340</v>
      </c>
      <c r="C30" s="115" t="s">
        <v>280</v>
      </c>
      <c r="D30" s="115" t="s">
        <v>280</v>
      </c>
      <c r="E30" s="115" t="s">
        <v>279</v>
      </c>
      <c r="F30" s="115" t="s">
        <v>278</v>
      </c>
    </row>
    <row r="31" spans="1:6" x14ac:dyDescent="0.2">
      <c r="B31" t="s">
        <v>277</v>
      </c>
      <c r="C31" s="115" t="s">
        <v>340</v>
      </c>
      <c r="D31" s="115" t="s">
        <v>276</v>
      </c>
      <c r="E31" s="115" t="s">
        <v>340</v>
      </c>
      <c r="F31" s="115" t="s">
        <v>340</v>
      </c>
    </row>
    <row r="32" spans="1:6" x14ac:dyDescent="0.2">
      <c r="B32">
        <v>3830</v>
      </c>
      <c r="C32" s="115">
        <v>13377.468000000001</v>
      </c>
      <c r="D32" s="115">
        <v>19067.710999999999</v>
      </c>
      <c r="E32" s="115">
        <v>0.70157702725827975</v>
      </c>
      <c r="F32" s="115">
        <v>1.0207877628558786</v>
      </c>
    </row>
    <row r="33" spans="1:6" x14ac:dyDescent="0.2">
      <c r="B33">
        <v>3816</v>
      </c>
      <c r="C33" s="115">
        <v>16459.418000000001</v>
      </c>
      <c r="D33" s="115">
        <v>21053.710999999999</v>
      </c>
      <c r="E33" s="115">
        <v>0.78178227106850673</v>
      </c>
      <c r="F33" s="115">
        <v>1.1374856138649185</v>
      </c>
    </row>
    <row r="34" spans="1:6" x14ac:dyDescent="0.2">
      <c r="B34">
        <v>3804</v>
      </c>
      <c r="C34" s="115">
        <v>16963.174999999999</v>
      </c>
      <c r="D34" s="115">
        <v>24229.983</v>
      </c>
      <c r="E34" s="115">
        <v>0.7000902559444635</v>
      </c>
      <c r="F34" s="115">
        <v>1.0186245250297488</v>
      </c>
    </row>
    <row r="35" spans="1:6" x14ac:dyDescent="0.2">
      <c r="B35">
        <v>3817</v>
      </c>
      <c r="C35" s="115">
        <v>7848.2960000000003</v>
      </c>
      <c r="D35" s="115">
        <v>19072.125</v>
      </c>
      <c r="E35" s="115">
        <v>0.41150611166820689</v>
      </c>
      <c r="F35" s="115">
        <v>0.59873739705087081</v>
      </c>
    </row>
    <row r="36" spans="1:6" x14ac:dyDescent="0.2">
      <c r="B36">
        <v>3153</v>
      </c>
      <c r="C36" s="115">
        <v>11757.882</v>
      </c>
      <c r="D36" s="115">
        <v>17809.518</v>
      </c>
      <c r="E36" s="115">
        <v>0.66020214584134163</v>
      </c>
      <c r="F36" s="115">
        <v>0.96058771211437244</v>
      </c>
    </row>
    <row r="37" spans="1:6" x14ac:dyDescent="0.2">
      <c r="B37">
        <v>3809</v>
      </c>
      <c r="C37" s="115">
        <v>2756.9830000000002</v>
      </c>
      <c r="D37" s="115">
        <v>15642.589</v>
      </c>
      <c r="E37" s="115">
        <v>0.17624850975755996</v>
      </c>
      <c r="F37" s="115">
        <v>0.25643987045184263</v>
      </c>
    </row>
    <row r="38" spans="1:6" x14ac:dyDescent="0.2">
      <c r="C38" s="115"/>
      <c r="D38" s="115"/>
      <c r="E38" s="115"/>
      <c r="F38" s="115"/>
    </row>
    <row r="39" spans="1:6" x14ac:dyDescent="0.2">
      <c r="C39" s="115" t="s">
        <v>275</v>
      </c>
      <c r="D39" s="115">
        <v>0.68728980968136166</v>
      </c>
      <c r="E39" t="s">
        <v>275</v>
      </c>
      <c r="F39" s="115">
        <v>1</v>
      </c>
    </row>
    <row r="40" spans="1:6" x14ac:dyDescent="0.2">
      <c r="C40" s="115"/>
      <c r="D40" s="115"/>
      <c r="E40" t="s">
        <v>358</v>
      </c>
      <c r="F40" s="115">
        <v>0.66422096045587742</v>
      </c>
    </row>
    <row r="41" spans="1:6" x14ac:dyDescent="0.2">
      <c r="C41" s="115"/>
      <c r="D41" s="115"/>
      <c r="E41" s="115"/>
      <c r="F41" s="115"/>
    </row>
    <row r="42" spans="1:6" x14ac:dyDescent="0.2">
      <c r="C42" s="115"/>
      <c r="D42" s="115"/>
      <c r="E42" s="115"/>
      <c r="F42" s="115"/>
    </row>
    <row r="43" spans="1:6" x14ac:dyDescent="0.2">
      <c r="A43" t="s">
        <v>343</v>
      </c>
      <c r="C43" s="115"/>
      <c r="D43" s="115"/>
      <c r="E43" s="115"/>
      <c r="F43" s="115"/>
    </row>
    <row r="44" spans="1:6" x14ac:dyDescent="0.2">
      <c r="C44" s="115"/>
      <c r="D44" s="115"/>
      <c r="E44" s="115"/>
      <c r="F44" s="115"/>
    </row>
    <row r="45" spans="1:6" x14ac:dyDescent="0.2">
      <c r="B45" t="s">
        <v>340</v>
      </c>
      <c r="C45" s="115" t="s">
        <v>280</v>
      </c>
      <c r="D45" s="115" t="s">
        <v>280</v>
      </c>
      <c r="E45" s="115" t="s">
        <v>279</v>
      </c>
      <c r="F45" s="115" t="s">
        <v>278</v>
      </c>
    </row>
    <row r="46" spans="1:6" x14ac:dyDescent="0.2">
      <c r="B46" t="s">
        <v>277</v>
      </c>
      <c r="C46" s="115" t="s">
        <v>340</v>
      </c>
      <c r="D46" s="115" t="s">
        <v>276</v>
      </c>
      <c r="E46" s="115" t="s">
        <v>340</v>
      </c>
      <c r="F46" s="115" t="s">
        <v>340</v>
      </c>
    </row>
    <row r="47" spans="1:6" x14ac:dyDescent="0.2">
      <c r="B47">
        <v>3830</v>
      </c>
      <c r="C47" s="115">
        <v>15617.66</v>
      </c>
      <c r="D47" s="115">
        <v>17083.418000000001</v>
      </c>
      <c r="E47" s="115">
        <v>0.91419995694070111</v>
      </c>
      <c r="F47" s="115">
        <v>0.90751677364725181</v>
      </c>
    </row>
    <row r="48" spans="1:6" x14ac:dyDescent="0.2">
      <c r="B48">
        <v>3816</v>
      </c>
      <c r="C48" s="115">
        <v>15203.296</v>
      </c>
      <c r="D48" s="115">
        <v>17018.589</v>
      </c>
      <c r="E48" s="115">
        <v>0.89333469419820877</v>
      </c>
      <c r="F48" s="115">
        <v>0.88680404468505047</v>
      </c>
    </row>
    <row r="49" spans="2:8" x14ac:dyDescent="0.2">
      <c r="B49">
        <v>3804</v>
      </c>
      <c r="C49" s="115">
        <v>13314.418</v>
      </c>
      <c r="D49" s="115">
        <v>17665.367999999999</v>
      </c>
      <c r="E49" s="115">
        <v>0.75370170607258224</v>
      </c>
      <c r="F49" s="115">
        <v>0.74819183198866202</v>
      </c>
    </row>
    <row r="50" spans="2:8" x14ac:dyDescent="0.2">
      <c r="B50">
        <v>3817</v>
      </c>
      <c r="C50" s="115">
        <v>16562.125</v>
      </c>
      <c r="D50" s="115">
        <v>11436.174999999999</v>
      </c>
      <c r="E50" s="115">
        <v>1.4482224170231743</v>
      </c>
      <c r="F50" s="115">
        <v>1.4376353066331922</v>
      </c>
    </row>
    <row r="51" spans="2:8" x14ac:dyDescent="0.2">
      <c r="B51">
        <v>3153</v>
      </c>
      <c r="C51" s="115">
        <v>14786.418</v>
      </c>
      <c r="D51" s="115">
        <v>10919.004000000001</v>
      </c>
      <c r="E51" s="115">
        <v>1.3541910965505644</v>
      </c>
      <c r="F51" s="115">
        <v>1.3442913943640857</v>
      </c>
    </row>
    <row r="52" spans="2:8" x14ac:dyDescent="0.2">
      <c r="B52">
        <v>3809</v>
      </c>
      <c r="C52" s="115">
        <v>14135.347</v>
      </c>
      <c r="D52" s="115">
        <v>10744.933000000001</v>
      </c>
      <c r="E52" s="115">
        <v>1.3155360763999178</v>
      </c>
      <c r="F52" s="115">
        <v>1.3059189585462401</v>
      </c>
    </row>
    <row r="53" spans="2:8" x14ac:dyDescent="0.2">
      <c r="C53" s="115"/>
      <c r="D53" s="115"/>
      <c r="E53" s="115"/>
      <c r="F53" s="115"/>
    </row>
    <row r="54" spans="2:8" x14ac:dyDescent="0.2">
      <c r="C54" s="115" t="s">
        <v>275</v>
      </c>
      <c r="D54" s="115">
        <v>1.0073642531879494</v>
      </c>
      <c r="E54" t="s">
        <v>275</v>
      </c>
      <c r="F54" s="115">
        <v>0.99999999999999989</v>
      </c>
    </row>
    <row r="55" spans="2:8" x14ac:dyDescent="0.2">
      <c r="C55" s="115"/>
      <c r="D55" s="115"/>
      <c r="E55" t="s">
        <v>358</v>
      </c>
      <c r="F55" s="115">
        <v>1.2101194366214942</v>
      </c>
    </row>
    <row r="56" spans="2:8" x14ac:dyDescent="0.2">
      <c r="C56" s="115"/>
      <c r="D56" s="115"/>
      <c r="E56" s="115"/>
      <c r="F56" s="115"/>
    </row>
    <row r="57" spans="2:8" x14ac:dyDescent="0.2">
      <c r="C57" s="115"/>
      <c r="D57" s="115"/>
      <c r="E57" s="115"/>
      <c r="F57" s="115"/>
    </row>
    <row r="58" spans="2:8" x14ac:dyDescent="0.2">
      <c r="B58" s="189"/>
      <c r="C58" s="197" t="s">
        <v>340</v>
      </c>
      <c r="D58" s="197" t="s">
        <v>340</v>
      </c>
      <c r="E58" s="197" t="s">
        <v>340</v>
      </c>
      <c r="F58" s="197" t="s">
        <v>340</v>
      </c>
      <c r="G58" s="191" t="s">
        <v>344</v>
      </c>
    </row>
    <row r="59" spans="2:8" x14ac:dyDescent="0.2">
      <c r="B59" s="192" t="s">
        <v>4</v>
      </c>
      <c r="C59" s="115" t="s">
        <v>268</v>
      </c>
      <c r="D59" s="115" t="s">
        <v>267</v>
      </c>
      <c r="E59" s="115" t="s">
        <v>266</v>
      </c>
      <c r="F59" s="115" t="s">
        <v>265</v>
      </c>
      <c r="G59" s="193"/>
      <c r="H59" t="s">
        <v>345</v>
      </c>
    </row>
    <row r="60" spans="2:8" x14ac:dyDescent="0.2">
      <c r="B60" s="192">
        <v>3830</v>
      </c>
      <c r="C60" s="115">
        <v>1.0984317081087396</v>
      </c>
      <c r="D60" s="115">
        <v>0.81848917989803938</v>
      </c>
      <c r="E60" s="115">
        <v>1.0207877628558786</v>
      </c>
      <c r="F60" s="115">
        <v>0.90751677364725181</v>
      </c>
      <c r="G60" s="194">
        <v>0.96130635612747739</v>
      </c>
      <c r="H60">
        <v>96.130635612747739</v>
      </c>
    </row>
    <row r="61" spans="2:8" x14ac:dyDescent="0.2">
      <c r="B61" s="192">
        <v>3804</v>
      </c>
      <c r="C61" s="115">
        <v>0.90536659127257035</v>
      </c>
      <c r="D61" s="115">
        <v>0.93849276437422835</v>
      </c>
      <c r="E61" s="115">
        <v>1.0186245250297488</v>
      </c>
      <c r="F61" s="115">
        <v>0.74819183198866202</v>
      </c>
      <c r="G61" s="194">
        <v>0.90266892816630251</v>
      </c>
      <c r="H61">
        <v>90.266892816630246</v>
      </c>
    </row>
    <row r="62" spans="2:8" x14ac:dyDescent="0.2">
      <c r="B62" s="192">
        <v>3153</v>
      </c>
      <c r="C62" s="115">
        <v>0.99620170061869029</v>
      </c>
      <c r="D62" s="115">
        <v>1.2430180557277324</v>
      </c>
      <c r="E62" s="115">
        <v>0.96058771211437244</v>
      </c>
      <c r="F62" s="115">
        <v>1.3442913943640857</v>
      </c>
      <c r="G62" s="194">
        <v>1.1360247157062202</v>
      </c>
      <c r="H62">
        <v>113.60247157062201</v>
      </c>
    </row>
    <row r="63" spans="2:8" x14ac:dyDescent="0.2">
      <c r="B63" s="192" t="s">
        <v>5</v>
      </c>
      <c r="F63" s="57" t="s">
        <v>354</v>
      </c>
      <c r="G63" s="194">
        <f>AVERAGE(G60:G62)</f>
        <v>1</v>
      </c>
    </row>
    <row r="64" spans="2:8" x14ac:dyDescent="0.2">
      <c r="B64" s="192">
        <v>3816</v>
      </c>
      <c r="C64">
        <v>0.90002662216637885</v>
      </c>
      <c r="D64">
        <v>1.0788586867034886</v>
      </c>
      <c r="E64">
        <v>1.1374856138649185</v>
      </c>
      <c r="F64">
        <v>0.88680404468505047</v>
      </c>
      <c r="G64" s="194">
        <v>1.0007937418549591</v>
      </c>
      <c r="H64">
        <v>100.07937418549591</v>
      </c>
    </row>
    <row r="65" spans="2:8" x14ac:dyDescent="0.2">
      <c r="B65" s="192">
        <v>3817</v>
      </c>
      <c r="C65">
        <v>1.3396187522536083</v>
      </c>
      <c r="D65">
        <v>0.73445032445633485</v>
      </c>
      <c r="E65">
        <v>0.59873739705087081</v>
      </c>
      <c r="F65">
        <v>1.4376353066331922</v>
      </c>
      <c r="G65" s="194">
        <v>1.0276104450985015</v>
      </c>
      <c r="H65">
        <v>102.76104450985015</v>
      </c>
    </row>
    <row r="66" spans="2:8" x14ac:dyDescent="0.2">
      <c r="B66" s="195">
        <v>3809</v>
      </c>
      <c r="C66" s="114">
        <v>1.0833986978800296</v>
      </c>
      <c r="D66" s="114">
        <v>0.43078112938324481</v>
      </c>
      <c r="E66" s="114">
        <v>0.25643987045184263</v>
      </c>
      <c r="F66" s="114">
        <v>1.3059189585462401</v>
      </c>
      <c r="G66" s="196">
        <v>0.76913466406533937</v>
      </c>
      <c r="H66">
        <v>76.913466406533942</v>
      </c>
    </row>
    <row r="67" spans="2:8" x14ac:dyDescent="0.2">
      <c r="F67" s="57" t="s">
        <v>355</v>
      </c>
      <c r="G67" s="116">
        <f>AVERAGE(G64:G66)</f>
        <v>0.93251295033960002</v>
      </c>
    </row>
    <row r="68" spans="2:8" x14ac:dyDescent="0.2">
      <c r="F68" s="115" t="s">
        <v>0</v>
      </c>
      <c r="G68">
        <v>0.56562853665765012</v>
      </c>
    </row>
  </sheetData>
  <phoneticPr fontId="34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4D06-D0D0-F846-80FF-EC9A8BEF09FA}">
  <dimension ref="A1:G78"/>
  <sheetViews>
    <sheetView zoomScale="75" workbookViewId="0">
      <selection activeCell="S64" sqref="S64"/>
    </sheetView>
  </sheetViews>
  <sheetFormatPr baseColWidth="10" defaultRowHeight="16" x14ac:dyDescent="0.2"/>
  <sheetData>
    <row r="1" spans="1:6" x14ac:dyDescent="0.2">
      <c r="A1" s="57" t="s">
        <v>350</v>
      </c>
    </row>
    <row r="3" spans="1:6" x14ac:dyDescent="0.2">
      <c r="A3" t="s">
        <v>339</v>
      </c>
    </row>
    <row r="4" spans="1:6" x14ac:dyDescent="0.2">
      <c r="C4" t="s">
        <v>280</v>
      </c>
      <c r="D4" t="s">
        <v>280</v>
      </c>
      <c r="E4" t="s">
        <v>279</v>
      </c>
      <c r="F4" t="s">
        <v>278</v>
      </c>
    </row>
    <row r="5" spans="1:6" x14ac:dyDescent="0.2">
      <c r="B5" s="78" t="s">
        <v>277</v>
      </c>
      <c r="C5" s="78" t="s">
        <v>340</v>
      </c>
      <c r="D5" s="78" t="s">
        <v>276</v>
      </c>
      <c r="E5" t="s">
        <v>340</v>
      </c>
      <c r="F5" t="s">
        <v>340</v>
      </c>
    </row>
    <row r="6" spans="1:6" x14ac:dyDescent="0.2">
      <c r="B6">
        <v>3692</v>
      </c>
      <c r="C6">
        <v>11790.217000000001</v>
      </c>
      <c r="D6">
        <v>11314.183999999999</v>
      </c>
      <c r="E6">
        <v>1.0420740019784018</v>
      </c>
      <c r="F6">
        <v>0.68275406431378782</v>
      </c>
    </row>
    <row r="7" spans="1:6" x14ac:dyDescent="0.2">
      <c r="B7">
        <v>3712</v>
      </c>
      <c r="C7">
        <v>23891.187000000002</v>
      </c>
      <c r="D7">
        <v>11751.183999999999</v>
      </c>
      <c r="E7">
        <v>2.0330876446152151</v>
      </c>
      <c r="F7">
        <v>1.332054009438721</v>
      </c>
    </row>
    <row r="8" spans="1:6" x14ac:dyDescent="0.2">
      <c r="B8">
        <v>3691</v>
      </c>
      <c r="C8">
        <v>16568.874</v>
      </c>
      <c r="D8">
        <v>12126.598</v>
      </c>
      <c r="E8">
        <v>1.3663249989815776</v>
      </c>
      <c r="F8">
        <v>0.89519932793365931</v>
      </c>
    </row>
    <row r="9" spans="1:6" x14ac:dyDescent="0.2">
      <c r="B9">
        <v>3709</v>
      </c>
      <c r="C9">
        <v>29075.024000000001</v>
      </c>
      <c r="D9">
        <v>10335.183999999999</v>
      </c>
      <c r="E9">
        <v>2.8132081634927837</v>
      </c>
      <c r="F9">
        <v>1.8431793747266274</v>
      </c>
    </row>
    <row r="10" spans="1:6" x14ac:dyDescent="0.2">
      <c r="B10">
        <v>3697</v>
      </c>
      <c r="C10">
        <v>17322.288</v>
      </c>
      <c r="D10">
        <v>11345.598</v>
      </c>
      <c r="E10">
        <v>1.5267849257482946</v>
      </c>
      <c r="F10">
        <v>1.0003306976362685</v>
      </c>
    </row>
    <row r="11" spans="1:6" x14ac:dyDescent="0.2">
      <c r="B11">
        <v>3710</v>
      </c>
      <c r="C11">
        <v>20183.894</v>
      </c>
      <c r="D11">
        <v>11975.77</v>
      </c>
      <c r="E11">
        <v>1.6853942585737702</v>
      </c>
      <c r="F11">
        <v>1.1042495809584687</v>
      </c>
    </row>
    <row r="12" spans="1:6" x14ac:dyDescent="0.2">
      <c r="B12">
        <v>3698</v>
      </c>
      <c r="C12">
        <v>15364.630999999999</v>
      </c>
      <c r="D12">
        <v>10586.062</v>
      </c>
      <c r="E12">
        <v>1.4514019472018962</v>
      </c>
      <c r="F12">
        <v>0.95094069761235522</v>
      </c>
    </row>
    <row r="13" spans="1:6" x14ac:dyDescent="0.2">
      <c r="B13">
        <v>3707</v>
      </c>
      <c r="C13">
        <v>27552.065999999999</v>
      </c>
      <c r="D13">
        <v>12535.718999999999</v>
      </c>
      <c r="E13">
        <v>2.1978847802826467</v>
      </c>
      <c r="F13">
        <v>1.4400270650476275</v>
      </c>
    </row>
    <row r="14" spans="1:6" x14ac:dyDescent="0.2">
      <c r="B14">
        <v>3703</v>
      </c>
      <c r="C14">
        <v>14366.681</v>
      </c>
      <c r="D14">
        <v>12492.477000000001</v>
      </c>
      <c r="E14">
        <v>1.1500266120161757</v>
      </c>
      <c r="F14">
        <v>0.75348328615085569</v>
      </c>
    </row>
    <row r="15" spans="1:6" x14ac:dyDescent="0.2">
      <c r="B15">
        <v>3708</v>
      </c>
      <c r="C15">
        <v>22187.580999999998</v>
      </c>
      <c r="D15">
        <v>11505.647999999999</v>
      </c>
      <c r="E15">
        <v>1.928407769818788</v>
      </c>
      <c r="F15">
        <v>1.2634690434637228</v>
      </c>
    </row>
    <row r="16" spans="1:6" x14ac:dyDescent="0.2">
      <c r="B16" s="82">
        <v>3718</v>
      </c>
      <c r="C16" s="81">
        <v>29996.309000000001</v>
      </c>
      <c r="D16" s="81">
        <v>11444.305</v>
      </c>
      <c r="E16" s="80">
        <v>2.6210686450597045</v>
      </c>
      <c r="F16">
        <v>1.7172919263530735</v>
      </c>
    </row>
    <row r="17" spans="1:6" ht="21" x14ac:dyDescent="0.25">
      <c r="B17" s="79">
        <v>3711</v>
      </c>
      <c r="C17">
        <v>24882.409</v>
      </c>
      <c r="D17">
        <v>11887.477000000001</v>
      </c>
      <c r="E17">
        <v>2.0931614841399901</v>
      </c>
      <c r="F17">
        <v>1.3714136499408403</v>
      </c>
    </row>
    <row r="18" spans="1:6" x14ac:dyDescent="0.2">
      <c r="C18" s="78"/>
      <c r="D18" s="78"/>
      <c r="E18" s="78"/>
      <c r="F18" s="78"/>
    </row>
    <row r="19" spans="1:6" x14ac:dyDescent="0.2">
      <c r="C19" t="s">
        <v>275</v>
      </c>
      <c r="D19">
        <f>AVERAGE(E6, E8, E10,E12,E14,E16)</f>
        <v>1.5262801884976751</v>
      </c>
      <c r="E19" t="s">
        <v>275</v>
      </c>
      <c r="F19">
        <f>AVERAGE(F6, F8, F10,F12,F14,F16)</f>
        <v>1</v>
      </c>
    </row>
    <row r="20" spans="1:6" x14ac:dyDescent="0.2">
      <c r="E20" t="s">
        <v>358</v>
      </c>
      <c r="F20">
        <f>AVERAGE(F7, F9, F11,F13,F15,F17)</f>
        <v>1.3923987872626682</v>
      </c>
    </row>
    <row r="22" spans="1:6" x14ac:dyDescent="0.2">
      <c r="A22" t="s">
        <v>341</v>
      </c>
    </row>
    <row r="23" spans="1:6" ht="21" x14ac:dyDescent="0.25">
      <c r="B23" s="79"/>
      <c r="C23" t="s">
        <v>280</v>
      </c>
      <c r="D23" t="s">
        <v>280</v>
      </c>
      <c r="E23" t="s">
        <v>279</v>
      </c>
      <c r="F23" t="s">
        <v>278</v>
      </c>
    </row>
    <row r="24" spans="1:6" x14ac:dyDescent="0.2">
      <c r="B24" t="s">
        <v>277</v>
      </c>
      <c r="C24" s="78" t="s">
        <v>340</v>
      </c>
      <c r="D24" s="78" t="s">
        <v>276</v>
      </c>
      <c r="E24" s="78" t="s">
        <v>340</v>
      </c>
      <c r="F24" s="78" t="s">
        <v>340</v>
      </c>
    </row>
    <row r="25" spans="1:6" x14ac:dyDescent="0.2">
      <c r="B25">
        <v>3698</v>
      </c>
      <c r="C25">
        <v>12990.217000000001</v>
      </c>
      <c r="D25">
        <v>9065.6479999999992</v>
      </c>
      <c r="E25">
        <v>1.4329055132076605</v>
      </c>
      <c r="F25">
        <v>0.94986918762141137</v>
      </c>
    </row>
    <row r="26" spans="1:6" x14ac:dyDescent="0.2">
      <c r="B26">
        <v>3707</v>
      </c>
      <c r="C26">
        <v>30351.773000000001</v>
      </c>
      <c r="D26">
        <v>12462.598</v>
      </c>
      <c r="E26">
        <v>2.4354290333363879</v>
      </c>
      <c r="F26">
        <v>1.614439316536832</v>
      </c>
    </row>
    <row r="27" spans="1:6" x14ac:dyDescent="0.2">
      <c r="B27">
        <v>3703</v>
      </c>
      <c r="C27">
        <v>20718.48</v>
      </c>
      <c r="D27">
        <v>13350.012000000001</v>
      </c>
      <c r="E27">
        <v>1.5519446724092831</v>
      </c>
      <c r="F27">
        <v>1.0287799241659741</v>
      </c>
    </row>
    <row r="28" spans="1:6" x14ac:dyDescent="0.2">
      <c r="B28">
        <v>3708</v>
      </c>
      <c r="C28">
        <v>24531.580999999998</v>
      </c>
      <c r="D28">
        <v>13564.012000000001</v>
      </c>
      <c r="E28">
        <v>1.8085785385621893</v>
      </c>
      <c r="F28">
        <v>1.1989018196516783</v>
      </c>
    </row>
    <row r="29" spans="1:6" x14ac:dyDescent="0.2">
      <c r="B29">
        <v>3718</v>
      </c>
      <c r="C29">
        <v>29806.238000000001</v>
      </c>
      <c r="D29">
        <v>13928.305</v>
      </c>
      <c r="E29">
        <v>2.1399759697967555</v>
      </c>
      <c r="F29">
        <v>1.4185842801385065</v>
      </c>
    </row>
    <row r="30" spans="1:6" x14ac:dyDescent="0.2">
      <c r="B30">
        <v>3711</v>
      </c>
      <c r="C30">
        <v>19357.773000000001</v>
      </c>
      <c r="D30">
        <v>13689.718999999999</v>
      </c>
      <c r="E30">
        <v>1.4140372786322351</v>
      </c>
      <c r="F30">
        <v>0.93736148597408564</v>
      </c>
    </row>
    <row r="31" spans="1:6" x14ac:dyDescent="0.2">
      <c r="B31">
        <v>3692</v>
      </c>
      <c r="C31">
        <v>11183.974</v>
      </c>
      <c r="D31">
        <v>12429.183999999999</v>
      </c>
      <c r="E31">
        <v>0.89981562747803889</v>
      </c>
      <c r="F31">
        <v>0.59648534477914938</v>
      </c>
    </row>
    <row r="32" spans="1:6" x14ac:dyDescent="0.2">
      <c r="B32">
        <v>3712</v>
      </c>
      <c r="C32">
        <v>24220.044999999998</v>
      </c>
      <c r="D32">
        <v>13452.183999999999</v>
      </c>
      <c r="E32">
        <v>1.8004544838221064</v>
      </c>
      <c r="F32">
        <v>1.1935164057461376</v>
      </c>
    </row>
    <row r="33" spans="1:6" x14ac:dyDescent="0.2">
      <c r="B33">
        <v>3691</v>
      </c>
      <c r="C33">
        <v>16787.458999999999</v>
      </c>
      <c r="D33">
        <v>13419.598</v>
      </c>
      <c r="E33">
        <v>1.2509658635079828</v>
      </c>
      <c r="F33">
        <v>0.82926188611868368</v>
      </c>
    </row>
    <row r="34" spans="1:6" x14ac:dyDescent="0.2">
      <c r="B34">
        <v>3709</v>
      </c>
      <c r="C34">
        <v>23411.187000000002</v>
      </c>
      <c r="D34">
        <v>13334.477000000001</v>
      </c>
      <c r="E34">
        <v>1.7556884308248459</v>
      </c>
      <c r="F34">
        <v>1.163841110339997</v>
      </c>
    </row>
    <row r="35" spans="1:6" x14ac:dyDescent="0.2">
      <c r="B35">
        <v>3697</v>
      </c>
      <c r="C35">
        <v>21635.409</v>
      </c>
      <c r="D35">
        <v>12185.062</v>
      </c>
      <c r="E35">
        <v>1.7755682326441999</v>
      </c>
      <c r="F35">
        <v>1.1770193771762751</v>
      </c>
    </row>
    <row r="36" spans="1:6" x14ac:dyDescent="0.2">
      <c r="B36">
        <v>3710</v>
      </c>
      <c r="C36">
        <v>23712.874</v>
      </c>
      <c r="D36">
        <v>10164.355</v>
      </c>
      <c r="E36">
        <v>2.332944294055058</v>
      </c>
      <c r="F36">
        <v>1.5465024601653115</v>
      </c>
    </row>
    <row r="38" spans="1:6" x14ac:dyDescent="0.2">
      <c r="C38" t="s">
        <v>275</v>
      </c>
      <c r="D38">
        <v>1.5085293131739868</v>
      </c>
      <c r="E38" t="s">
        <v>275</v>
      </c>
      <c r="F38">
        <v>1</v>
      </c>
    </row>
    <row r="39" spans="1:6" x14ac:dyDescent="0.2">
      <c r="E39" t="s">
        <v>358</v>
      </c>
      <c r="F39">
        <v>1.2757604330690071</v>
      </c>
    </row>
    <row r="41" spans="1:6" x14ac:dyDescent="0.2">
      <c r="A41" t="s">
        <v>342</v>
      </c>
    </row>
    <row r="42" spans="1:6" ht="21" x14ac:dyDescent="0.25">
      <c r="B42" s="79"/>
      <c r="C42" t="s">
        <v>280</v>
      </c>
      <c r="D42" t="s">
        <v>280</v>
      </c>
      <c r="E42" t="s">
        <v>279</v>
      </c>
      <c r="F42" t="s">
        <v>278</v>
      </c>
    </row>
    <row r="43" spans="1:6" x14ac:dyDescent="0.2">
      <c r="B43" t="s">
        <v>277</v>
      </c>
      <c r="C43" s="78" t="s">
        <v>340</v>
      </c>
      <c r="D43" s="78" t="s">
        <v>276</v>
      </c>
      <c r="E43" s="78" t="str">
        <f>C43</f>
        <v>JPH2 top</v>
      </c>
      <c r="F43" s="78" t="str">
        <f>C43</f>
        <v>JPH2 top</v>
      </c>
    </row>
    <row r="44" spans="1:6" x14ac:dyDescent="0.2">
      <c r="B44">
        <v>3692</v>
      </c>
      <c r="C44">
        <v>10742.974</v>
      </c>
      <c r="D44">
        <v>12491.718999999999</v>
      </c>
      <c r="E44">
        <v>0.86000765787318789</v>
      </c>
      <c r="F44">
        <v>0.73019475376351295</v>
      </c>
    </row>
    <row r="45" spans="1:6" x14ac:dyDescent="0.2">
      <c r="B45">
        <v>3712</v>
      </c>
      <c r="C45">
        <v>28520.359</v>
      </c>
      <c r="D45">
        <v>12893.425999999999</v>
      </c>
      <c r="E45">
        <v>2.2120078092510091</v>
      </c>
      <c r="F45">
        <v>1.8781187386091585</v>
      </c>
    </row>
    <row r="46" spans="1:6" x14ac:dyDescent="0.2">
      <c r="B46">
        <v>3691</v>
      </c>
      <c r="C46">
        <v>16581.894</v>
      </c>
      <c r="D46">
        <v>14614.305</v>
      </c>
      <c r="E46">
        <v>1.1346344557609822</v>
      </c>
      <c r="F46">
        <v>0.96336831358559216</v>
      </c>
    </row>
    <row r="47" spans="1:6" x14ac:dyDescent="0.2">
      <c r="B47">
        <v>3709</v>
      </c>
      <c r="C47">
        <v>22172.044999999998</v>
      </c>
      <c r="D47">
        <v>13655.527</v>
      </c>
      <c r="E47">
        <v>1.6236682040905488</v>
      </c>
      <c r="F47">
        <v>1.3785854040085361</v>
      </c>
    </row>
    <row r="48" spans="1:6" x14ac:dyDescent="0.2">
      <c r="B48">
        <v>3697</v>
      </c>
      <c r="C48">
        <v>28761.994999999999</v>
      </c>
      <c r="D48">
        <v>14253.477000000001</v>
      </c>
      <c r="E48">
        <v>2.0178932480825553</v>
      </c>
      <c r="F48">
        <v>1.7133045850412238</v>
      </c>
    </row>
    <row r="49" spans="2:7" x14ac:dyDescent="0.2">
      <c r="B49">
        <v>3710</v>
      </c>
      <c r="C49">
        <v>16745.409</v>
      </c>
      <c r="D49">
        <v>15475.425999999999</v>
      </c>
      <c r="E49">
        <v>1.0820644937334842</v>
      </c>
      <c r="F49">
        <v>0.91873346629486452</v>
      </c>
    </row>
    <row r="50" spans="2:7" x14ac:dyDescent="0.2">
      <c r="B50">
        <v>3698</v>
      </c>
      <c r="C50">
        <v>7079.7309999999998</v>
      </c>
      <c r="D50">
        <v>13548.012000000001</v>
      </c>
      <c r="E50">
        <v>0.52256604142364205</v>
      </c>
      <c r="F50">
        <v>0.44368788864758579</v>
      </c>
    </row>
    <row r="51" spans="2:7" x14ac:dyDescent="0.2">
      <c r="B51">
        <v>3707</v>
      </c>
      <c r="C51">
        <v>17741.509999999998</v>
      </c>
      <c r="D51">
        <v>13167.477000000001</v>
      </c>
      <c r="E51">
        <v>1.3473735325301877</v>
      </c>
      <c r="F51">
        <v>1.1439957258594871</v>
      </c>
    </row>
    <row r="52" spans="2:7" x14ac:dyDescent="0.2">
      <c r="B52">
        <v>3703</v>
      </c>
      <c r="C52">
        <v>19505.874</v>
      </c>
      <c r="D52">
        <v>12994.77</v>
      </c>
      <c r="E52">
        <v>1.5010557324215819</v>
      </c>
      <c r="F52">
        <v>1.27448053617507</v>
      </c>
    </row>
    <row r="53" spans="2:7" x14ac:dyDescent="0.2">
      <c r="B53">
        <v>3708</v>
      </c>
      <c r="C53">
        <v>24073.894</v>
      </c>
      <c r="D53">
        <v>12778.77</v>
      </c>
      <c r="E53">
        <v>1.883897589517614</v>
      </c>
      <c r="F53">
        <v>1.5995347528595265</v>
      </c>
    </row>
    <row r="54" spans="2:7" x14ac:dyDescent="0.2">
      <c r="B54">
        <v>3718</v>
      </c>
      <c r="C54">
        <v>12568.459000000001</v>
      </c>
      <c r="D54">
        <v>12196.305</v>
      </c>
      <c r="E54">
        <v>1.0305136678690801</v>
      </c>
      <c r="F54">
        <v>0.87496392278701496</v>
      </c>
    </row>
    <row r="55" spans="2:7" x14ac:dyDescent="0.2">
      <c r="B55">
        <v>3711</v>
      </c>
      <c r="C55">
        <v>19662.923999999999</v>
      </c>
      <c r="D55">
        <v>12361.305</v>
      </c>
      <c r="E55">
        <v>1.5906835079305945</v>
      </c>
      <c r="F55">
        <v>1.350579546304844</v>
      </c>
    </row>
    <row r="57" spans="2:7" x14ac:dyDescent="0.2">
      <c r="C57" t="s">
        <v>275</v>
      </c>
      <c r="D57">
        <f>AVERAGE(E44, E46, E48,E50,E52,E54)</f>
        <v>1.177778467238505</v>
      </c>
      <c r="E57" t="s">
        <v>275</v>
      </c>
      <c r="F57">
        <f>AVERAGE(F44, F46, F48,F50,F52,F54)</f>
        <v>1</v>
      </c>
    </row>
    <row r="58" spans="2:7" x14ac:dyDescent="0.2">
      <c r="E58" t="s">
        <v>358</v>
      </c>
      <c r="F58">
        <f>AVERAGE(F45, F47, F49,F51,F53,F55)</f>
        <v>1.378257938989403</v>
      </c>
    </row>
    <row r="61" spans="2:7" x14ac:dyDescent="0.2">
      <c r="B61" s="189"/>
      <c r="C61" s="197" t="s">
        <v>340</v>
      </c>
      <c r="D61" s="197" t="s">
        <v>340</v>
      </c>
      <c r="E61" s="197" t="s">
        <v>340</v>
      </c>
      <c r="F61" s="197"/>
      <c r="G61" s="191"/>
    </row>
    <row r="62" spans="2:7" x14ac:dyDescent="0.2">
      <c r="B62" s="192" t="s">
        <v>4</v>
      </c>
      <c r="C62" t="s">
        <v>268</v>
      </c>
      <c r="D62" t="s">
        <v>267</v>
      </c>
      <c r="E62" t="s">
        <v>266</v>
      </c>
      <c r="F62" s="116" t="s">
        <v>282</v>
      </c>
      <c r="G62" s="193" t="s">
        <v>345</v>
      </c>
    </row>
    <row r="63" spans="2:7" x14ac:dyDescent="0.2">
      <c r="B63" s="192">
        <v>3692</v>
      </c>
      <c r="C63">
        <v>0.68275406431378782</v>
      </c>
      <c r="D63">
        <v>0.94986918762141137</v>
      </c>
      <c r="E63">
        <v>0.73019475376351295</v>
      </c>
      <c r="F63" s="116">
        <v>0.78760600189957064</v>
      </c>
      <c r="G63" s="193">
        <f>F63*100</f>
        <v>78.76060018995706</v>
      </c>
    </row>
    <row r="64" spans="2:7" x14ac:dyDescent="0.2">
      <c r="B64" s="192">
        <v>3691</v>
      </c>
      <c r="C64">
        <v>0.89519932793365931</v>
      </c>
      <c r="D64">
        <v>1.0287799241659741</v>
      </c>
      <c r="E64">
        <v>0.96336831358559216</v>
      </c>
      <c r="F64" s="116">
        <v>0.96244918856174178</v>
      </c>
      <c r="G64" s="193">
        <f t="shared" ref="G64:G68" si="0">F64*100</f>
        <v>96.244918856174181</v>
      </c>
    </row>
    <row r="65" spans="2:7" x14ac:dyDescent="0.2">
      <c r="B65" s="192">
        <v>3697</v>
      </c>
      <c r="C65">
        <v>1.0003306976362685</v>
      </c>
      <c r="D65">
        <v>1.4185842801385065</v>
      </c>
      <c r="E65">
        <v>1.7133045850412238</v>
      </c>
      <c r="F65" s="116">
        <v>1.3774065209386663</v>
      </c>
      <c r="G65" s="193">
        <f t="shared" si="0"/>
        <v>137.74065209386663</v>
      </c>
    </row>
    <row r="66" spans="2:7" x14ac:dyDescent="0.2">
      <c r="B66" s="192">
        <v>3698</v>
      </c>
      <c r="C66">
        <v>0.95094069761235522</v>
      </c>
      <c r="D66">
        <v>0.59648534477914938</v>
      </c>
      <c r="E66">
        <v>0.44368788864758579</v>
      </c>
      <c r="F66" s="116">
        <v>0.66370464367969684</v>
      </c>
      <c r="G66" s="193">
        <f t="shared" si="0"/>
        <v>66.370464367969689</v>
      </c>
    </row>
    <row r="67" spans="2:7" x14ac:dyDescent="0.2">
      <c r="B67" s="192">
        <v>3703</v>
      </c>
      <c r="C67">
        <v>0.75348328615085569</v>
      </c>
      <c r="D67">
        <v>0.82926188611868368</v>
      </c>
      <c r="E67">
        <v>1.27448053617507</v>
      </c>
      <c r="F67" s="116">
        <v>0.9524085694815364</v>
      </c>
      <c r="G67" s="193">
        <f t="shared" si="0"/>
        <v>95.240856948153635</v>
      </c>
    </row>
    <row r="68" spans="2:7" x14ac:dyDescent="0.2">
      <c r="B68" s="192">
        <v>3718</v>
      </c>
      <c r="C68">
        <v>1.7172919263530735</v>
      </c>
      <c r="D68">
        <v>1.1770193771762751</v>
      </c>
      <c r="E68">
        <v>0.87496392278701496</v>
      </c>
      <c r="F68" s="116">
        <v>1.2564250754387878</v>
      </c>
      <c r="G68" s="193">
        <f t="shared" si="0"/>
        <v>125.64250754387878</v>
      </c>
    </row>
    <row r="69" spans="2:7" x14ac:dyDescent="0.2">
      <c r="B69" s="192"/>
      <c r="E69" t="s">
        <v>354</v>
      </c>
      <c r="F69" s="116">
        <f>AVERAGE(F63:F68)</f>
        <v>1</v>
      </c>
      <c r="G69" s="193"/>
    </row>
    <row r="70" spans="2:7" x14ac:dyDescent="0.2">
      <c r="B70" s="192" t="s">
        <v>5</v>
      </c>
      <c r="F70" s="116"/>
      <c r="G70" s="193"/>
    </row>
    <row r="71" spans="2:7" x14ac:dyDescent="0.2">
      <c r="B71" s="192">
        <v>3712</v>
      </c>
      <c r="C71">
        <v>1.332054009438721</v>
      </c>
      <c r="D71">
        <v>1.614439316536832</v>
      </c>
      <c r="E71">
        <v>1.8781187386091585</v>
      </c>
      <c r="F71" s="116">
        <v>1.6082040215282369</v>
      </c>
      <c r="G71" s="193">
        <f>F71*100</f>
        <v>160.8204021528237</v>
      </c>
    </row>
    <row r="72" spans="2:7" x14ac:dyDescent="0.2">
      <c r="B72" s="192">
        <v>3709</v>
      </c>
      <c r="C72">
        <v>1.8431793747266274</v>
      </c>
      <c r="D72">
        <v>1.1989018196516783</v>
      </c>
      <c r="E72">
        <v>1.3785854040085361</v>
      </c>
      <c r="F72" s="116">
        <v>1.473555532795614</v>
      </c>
      <c r="G72" s="193">
        <f t="shared" ref="G72:G76" si="1">F72*100</f>
        <v>147.35555327956141</v>
      </c>
    </row>
    <row r="73" spans="2:7" x14ac:dyDescent="0.2">
      <c r="B73" s="192">
        <v>3710</v>
      </c>
      <c r="C73">
        <v>1.1042495809584687</v>
      </c>
      <c r="D73">
        <v>0.93736148597408564</v>
      </c>
      <c r="E73">
        <v>0.91873346629486452</v>
      </c>
      <c r="F73" s="116">
        <v>0.98678151107580625</v>
      </c>
      <c r="G73" s="193">
        <f t="shared" si="1"/>
        <v>98.678151107580618</v>
      </c>
    </row>
    <row r="74" spans="2:7" x14ac:dyDescent="0.2">
      <c r="B74" s="192">
        <v>3707</v>
      </c>
      <c r="C74">
        <v>1.4400270650476275</v>
      </c>
      <c r="D74">
        <v>1.1935164057461376</v>
      </c>
      <c r="E74">
        <v>1.1439957258594871</v>
      </c>
      <c r="F74" s="116">
        <v>1.2591797322177507</v>
      </c>
      <c r="G74" s="193">
        <f t="shared" si="1"/>
        <v>125.91797322177507</v>
      </c>
    </row>
    <row r="75" spans="2:7" x14ac:dyDescent="0.2">
      <c r="B75" s="192">
        <v>3708</v>
      </c>
      <c r="C75">
        <v>1.2634690434637228</v>
      </c>
      <c r="D75">
        <v>1.163841110339997</v>
      </c>
      <c r="E75">
        <v>1.5995347528595265</v>
      </c>
      <c r="F75" s="116">
        <v>1.3422816355544154</v>
      </c>
      <c r="G75" s="193">
        <f t="shared" si="1"/>
        <v>134.22816355544154</v>
      </c>
    </row>
    <row r="76" spans="2:7" x14ac:dyDescent="0.2">
      <c r="B76" s="195">
        <v>3711</v>
      </c>
      <c r="C76" s="114">
        <v>1.3714136499408403</v>
      </c>
      <c r="D76" s="114">
        <v>1.5465024601653115</v>
      </c>
      <c r="E76" s="114">
        <v>1.350579546304844</v>
      </c>
      <c r="F76" s="198">
        <v>1.4228318854703319</v>
      </c>
      <c r="G76" s="199">
        <f t="shared" si="1"/>
        <v>142.28318854703318</v>
      </c>
    </row>
    <row r="77" spans="2:7" x14ac:dyDescent="0.2">
      <c r="E77" s="57" t="s">
        <v>355</v>
      </c>
      <c r="F77" s="178">
        <f>AVERAGE(F71:F76)</f>
        <v>1.3488057197736925</v>
      </c>
    </row>
    <row r="78" spans="2:7" x14ac:dyDescent="0.2">
      <c r="E78" t="s">
        <v>0</v>
      </c>
      <c r="F78" s="48">
        <v>3.4276557157308027E-2</v>
      </c>
    </row>
  </sheetData>
  <phoneticPr fontId="34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0105-D219-7945-A060-14915A96757F}">
  <dimension ref="A1:H68"/>
  <sheetViews>
    <sheetView zoomScale="75" workbookViewId="0">
      <selection activeCell="F68" sqref="F68"/>
    </sheetView>
  </sheetViews>
  <sheetFormatPr baseColWidth="10" defaultRowHeight="16" x14ac:dyDescent="0.2"/>
  <sheetData>
    <row r="1" spans="1:7" x14ac:dyDescent="0.2">
      <c r="A1" s="57" t="s">
        <v>351</v>
      </c>
    </row>
    <row r="3" spans="1:7" x14ac:dyDescent="0.2">
      <c r="B3" t="s">
        <v>339</v>
      </c>
    </row>
    <row r="4" spans="1:7" x14ac:dyDescent="0.2">
      <c r="C4" t="s">
        <v>346</v>
      </c>
      <c r="D4" t="s">
        <v>280</v>
      </c>
      <c r="E4" t="s">
        <v>280</v>
      </c>
      <c r="F4" t="s">
        <v>279</v>
      </c>
      <c r="G4" t="s">
        <v>278</v>
      </c>
    </row>
    <row r="5" spans="1:7" x14ac:dyDescent="0.2">
      <c r="C5" s="78" t="s">
        <v>277</v>
      </c>
      <c r="D5" s="78" t="s">
        <v>346</v>
      </c>
      <c r="E5" s="78" t="s">
        <v>276</v>
      </c>
      <c r="F5" t="s">
        <v>346</v>
      </c>
      <c r="G5" t="s">
        <v>346</v>
      </c>
    </row>
    <row r="6" spans="1:7" x14ac:dyDescent="0.2">
      <c r="C6">
        <v>3830</v>
      </c>
      <c r="D6">
        <v>52587.843999999997</v>
      </c>
      <c r="E6">
        <v>56575.815000000002</v>
      </c>
      <c r="F6">
        <v>0.92951102869662583</v>
      </c>
      <c r="G6">
        <v>1.0006064724738146</v>
      </c>
    </row>
    <row r="7" spans="1:7" x14ac:dyDescent="0.2">
      <c r="C7">
        <v>3816</v>
      </c>
      <c r="D7">
        <v>50143.843999999997</v>
      </c>
      <c r="E7">
        <v>56863.38</v>
      </c>
      <c r="F7">
        <v>0.88183016908245693</v>
      </c>
      <c r="G7">
        <v>0.94927865035001247</v>
      </c>
    </row>
    <row r="8" spans="1:7" x14ac:dyDescent="0.2">
      <c r="C8">
        <v>3804</v>
      </c>
      <c r="D8">
        <v>48534.087</v>
      </c>
      <c r="E8">
        <v>59979.087</v>
      </c>
      <c r="F8">
        <v>0.80918349090575525</v>
      </c>
      <c r="G8">
        <v>0.871075450879364</v>
      </c>
    </row>
    <row r="9" spans="1:7" x14ac:dyDescent="0.2">
      <c r="C9">
        <v>3817</v>
      </c>
      <c r="D9">
        <v>43220.309000000001</v>
      </c>
      <c r="E9">
        <v>55618.500999999997</v>
      </c>
      <c r="F9">
        <v>0.77708511058217844</v>
      </c>
      <c r="G9">
        <v>0.83652196402861279</v>
      </c>
    </row>
    <row r="10" spans="1:7" x14ac:dyDescent="0.2">
      <c r="C10">
        <v>3153</v>
      </c>
      <c r="D10">
        <v>51279.016000000003</v>
      </c>
      <c r="E10">
        <v>48923.43</v>
      </c>
      <c r="F10">
        <v>1.0481484229539917</v>
      </c>
      <c r="G10">
        <v>1.1283180766468215</v>
      </c>
    </row>
    <row r="11" spans="1:7" x14ac:dyDescent="0.2">
      <c r="C11">
        <v>3809</v>
      </c>
      <c r="D11">
        <v>49064.016000000003</v>
      </c>
      <c r="E11">
        <v>44759.722999999998</v>
      </c>
      <c r="F11">
        <v>1.0961644244313131</v>
      </c>
      <c r="G11">
        <v>1.1800066746055673</v>
      </c>
    </row>
    <row r="13" spans="1:7" x14ac:dyDescent="0.2">
      <c r="D13" t="s">
        <v>275</v>
      </c>
      <c r="E13">
        <v>0.92894764751879089</v>
      </c>
      <c r="F13" t="s">
        <v>275</v>
      </c>
      <c r="G13">
        <v>1</v>
      </c>
    </row>
    <row r="14" spans="1:7" x14ac:dyDescent="0.2">
      <c r="F14" t="s">
        <v>358</v>
      </c>
      <c r="G14">
        <v>0.98860242966139766</v>
      </c>
    </row>
    <row r="15" spans="1:7" x14ac:dyDescent="0.2">
      <c r="B15" t="s">
        <v>341</v>
      </c>
    </row>
    <row r="16" spans="1:7" ht="34" x14ac:dyDescent="0.2">
      <c r="C16" s="82" t="s">
        <v>346</v>
      </c>
      <c r="D16" s="81" t="s">
        <v>280</v>
      </c>
      <c r="E16" s="81" t="s">
        <v>280</v>
      </c>
      <c r="F16" s="80" t="s">
        <v>279</v>
      </c>
      <c r="G16" t="s">
        <v>278</v>
      </c>
    </row>
    <row r="17" spans="2:7" ht="21" x14ac:dyDescent="0.25">
      <c r="C17" s="79" t="s">
        <v>277</v>
      </c>
      <c r="D17" t="s">
        <v>346</v>
      </c>
      <c r="E17" t="s">
        <v>276</v>
      </c>
      <c r="F17" t="s">
        <v>346</v>
      </c>
      <c r="G17" t="s">
        <v>346</v>
      </c>
    </row>
    <row r="18" spans="2:7" x14ac:dyDescent="0.2">
      <c r="C18">
        <v>3830</v>
      </c>
      <c r="D18" s="78">
        <v>47063.701999999997</v>
      </c>
      <c r="E18" s="78">
        <v>62577.087</v>
      </c>
      <c r="F18" s="78">
        <v>0.75209160822714549</v>
      </c>
      <c r="G18" s="78">
        <v>0.94117615808047261</v>
      </c>
    </row>
    <row r="19" spans="2:7" x14ac:dyDescent="0.2">
      <c r="C19">
        <v>3816</v>
      </c>
      <c r="D19">
        <v>47666.843999999997</v>
      </c>
      <c r="E19">
        <v>65571.914999999994</v>
      </c>
      <c r="F19">
        <v>0.72693994067429635</v>
      </c>
      <c r="G19">
        <v>0.90970106970326203</v>
      </c>
    </row>
    <row r="20" spans="2:7" x14ac:dyDescent="0.2">
      <c r="C20">
        <v>3804</v>
      </c>
      <c r="D20">
        <v>48618.894</v>
      </c>
      <c r="E20">
        <v>64245.550999999999</v>
      </c>
      <c r="F20">
        <v>0.75676670591555828</v>
      </c>
      <c r="G20">
        <v>0.94702662952956018</v>
      </c>
    </row>
    <row r="21" spans="2:7" x14ac:dyDescent="0.2">
      <c r="C21">
        <v>3817</v>
      </c>
      <c r="D21">
        <v>46066.065999999999</v>
      </c>
      <c r="E21">
        <v>57533.036999999997</v>
      </c>
      <c r="F21">
        <v>0.80068893286478171</v>
      </c>
      <c r="G21">
        <v>1.0019914135561407</v>
      </c>
    </row>
    <row r="22" spans="2:7" x14ac:dyDescent="0.2">
      <c r="C22">
        <v>3153</v>
      </c>
      <c r="D22">
        <v>46136.480000000003</v>
      </c>
      <c r="E22">
        <v>51930.087</v>
      </c>
      <c r="F22">
        <v>0.88843448307721884</v>
      </c>
      <c r="G22">
        <v>1.1117972123899671</v>
      </c>
    </row>
    <row r="23" spans="2:7" x14ac:dyDescent="0.2">
      <c r="C23">
        <v>3809</v>
      </c>
      <c r="D23">
        <v>38021.186999999998</v>
      </c>
      <c r="E23">
        <v>61595.309000000001</v>
      </c>
      <c r="F23">
        <v>0.61727406871195334</v>
      </c>
      <c r="G23">
        <v>0.77246392609337056</v>
      </c>
    </row>
    <row r="25" spans="2:7" x14ac:dyDescent="0.2">
      <c r="D25" t="s">
        <v>275</v>
      </c>
      <c r="E25">
        <v>0.79909759907330757</v>
      </c>
      <c r="F25" t="s">
        <v>275</v>
      </c>
      <c r="G25">
        <v>1</v>
      </c>
    </row>
    <row r="26" spans="2:7" x14ac:dyDescent="0.2">
      <c r="F26" t="s">
        <v>358</v>
      </c>
      <c r="G26">
        <v>0.89471880311759111</v>
      </c>
    </row>
    <row r="29" spans="2:7" x14ac:dyDescent="0.2">
      <c r="B29" t="s">
        <v>342</v>
      </c>
    </row>
    <row r="30" spans="2:7" ht="21" x14ac:dyDescent="0.25">
      <c r="C30" s="79" t="s">
        <v>346</v>
      </c>
      <c r="D30" t="s">
        <v>280</v>
      </c>
      <c r="E30" t="s">
        <v>280</v>
      </c>
      <c r="F30" t="s">
        <v>279</v>
      </c>
      <c r="G30" t="s">
        <v>278</v>
      </c>
    </row>
    <row r="31" spans="2:7" x14ac:dyDescent="0.2">
      <c r="C31" t="s">
        <v>277</v>
      </c>
      <c r="D31" s="78" t="s">
        <v>346</v>
      </c>
      <c r="E31" s="78" t="s">
        <v>276</v>
      </c>
      <c r="F31" s="78" t="s">
        <v>346</v>
      </c>
      <c r="G31" s="78" t="s">
        <v>346</v>
      </c>
    </row>
    <row r="32" spans="2:7" x14ac:dyDescent="0.2">
      <c r="C32">
        <v>3830</v>
      </c>
      <c r="D32">
        <v>50069.773000000001</v>
      </c>
      <c r="E32">
        <v>56899.38</v>
      </c>
      <c r="F32">
        <v>0.87997044959013615</v>
      </c>
      <c r="G32">
        <v>0.84185692119270716</v>
      </c>
    </row>
    <row r="33" spans="2:7" x14ac:dyDescent="0.2">
      <c r="C33">
        <v>3816</v>
      </c>
      <c r="D33">
        <v>53105.500999999997</v>
      </c>
      <c r="E33">
        <v>57112.673000000003</v>
      </c>
      <c r="F33">
        <v>0.92983742855110274</v>
      </c>
      <c r="G33">
        <v>0.8895640474908848</v>
      </c>
    </row>
    <row r="34" spans="2:7" x14ac:dyDescent="0.2">
      <c r="C34">
        <v>3804</v>
      </c>
      <c r="D34">
        <v>57279.43</v>
      </c>
      <c r="E34">
        <v>53013.794000000002</v>
      </c>
      <c r="F34">
        <v>1.0804627565421936</v>
      </c>
      <c r="G34">
        <v>1.0336654487768977</v>
      </c>
    </row>
    <row r="35" spans="2:7" x14ac:dyDescent="0.2">
      <c r="C35">
        <v>3817</v>
      </c>
      <c r="D35">
        <v>54619.966</v>
      </c>
      <c r="E35">
        <v>47564.601999999999</v>
      </c>
      <c r="F35">
        <v>1.1483322408542387</v>
      </c>
      <c r="G35">
        <v>1.0985953508349584</v>
      </c>
    </row>
    <row r="36" spans="2:7" x14ac:dyDescent="0.2">
      <c r="C36">
        <v>3153</v>
      </c>
      <c r="D36">
        <v>55654.500999999997</v>
      </c>
      <c r="E36">
        <v>47349.966</v>
      </c>
      <c r="F36">
        <v>1.17538629278002</v>
      </c>
      <c r="G36">
        <v>1.1244776300303951</v>
      </c>
    </row>
    <row r="37" spans="2:7" x14ac:dyDescent="0.2">
      <c r="C37">
        <v>3809</v>
      </c>
      <c r="D37">
        <v>32303.53</v>
      </c>
      <c r="E37">
        <v>44702.550999999999</v>
      </c>
      <c r="F37">
        <v>0.72263280903141303</v>
      </c>
      <c r="G37">
        <v>0.69133393291487877</v>
      </c>
    </row>
    <row r="39" spans="2:7" x14ac:dyDescent="0.2">
      <c r="D39" t="s">
        <v>275</v>
      </c>
      <c r="E39">
        <v>1.0452731663041166</v>
      </c>
      <c r="F39" t="s">
        <v>275</v>
      </c>
      <c r="G39">
        <v>1</v>
      </c>
    </row>
    <row r="40" spans="2:7" x14ac:dyDescent="0.2">
      <c r="F40" t="s">
        <v>358</v>
      </c>
      <c r="G40">
        <v>0.89316444374690729</v>
      </c>
    </row>
    <row r="43" spans="2:7" x14ac:dyDescent="0.2">
      <c r="B43" t="s">
        <v>343</v>
      </c>
    </row>
    <row r="44" spans="2:7" x14ac:dyDescent="0.2">
      <c r="C44" t="s">
        <v>346</v>
      </c>
      <c r="D44" t="s">
        <v>280</v>
      </c>
      <c r="E44" t="s">
        <v>280</v>
      </c>
      <c r="F44" t="s">
        <v>279</v>
      </c>
      <c r="G44" t="s">
        <v>278</v>
      </c>
    </row>
    <row r="45" spans="2:7" x14ac:dyDescent="0.2">
      <c r="C45" t="s">
        <v>277</v>
      </c>
      <c r="D45" t="s">
        <v>346</v>
      </c>
      <c r="E45" t="s">
        <v>276</v>
      </c>
      <c r="F45" t="s">
        <v>346</v>
      </c>
      <c r="G45" t="s">
        <v>346</v>
      </c>
    </row>
    <row r="46" spans="2:7" x14ac:dyDescent="0.2">
      <c r="C46">
        <v>3830</v>
      </c>
      <c r="D46">
        <v>55739.53</v>
      </c>
      <c r="E46">
        <v>65656.38</v>
      </c>
      <c r="F46">
        <v>0.84895831905444674</v>
      </c>
      <c r="G46">
        <v>0.92597266223650387</v>
      </c>
    </row>
    <row r="47" spans="2:7" x14ac:dyDescent="0.2">
      <c r="C47">
        <v>3816</v>
      </c>
      <c r="D47">
        <v>52889.843999999997</v>
      </c>
      <c r="E47">
        <v>68550.894</v>
      </c>
      <c r="F47">
        <v>0.77154127267836936</v>
      </c>
      <c r="G47">
        <v>0.84153262916728822</v>
      </c>
    </row>
    <row r="48" spans="2:7" x14ac:dyDescent="0.2">
      <c r="C48">
        <v>3804</v>
      </c>
      <c r="D48">
        <v>58233.722999999998</v>
      </c>
      <c r="E48">
        <v>76312.572</v>
      </c>
      <c r="F48">
        <v>0.7630947493160104</v>
      </c>
      <c r="G48">
        <v>0.83231986860067109</v>
      </c>
    </row>
    <row r="49" spans="2:8" x14ac:dyDescent="0.2">
      <c r="C49">
        <v>3817</v>
      </c>
      <c r="D49">
        <v>48364.53</v>
      </c>
      <c r="E49">
        <v>59206.601999999999</v>
      </c>
      <c r="F49">
        <v>0.81687731378335138</v>
      </c>
      <c r="G49">
        <v>0.89098138741021371</v>
      </c>
    </row>
    <row r="50" spans="2:8" x14ac:dyDescent="0.2">
      <c r="C50">
        <v>3153</v>
      </c>
      <c r="D50">
        <v>53767.016000000003</v>
      </c>
      <c r="E50">
        <v>47228.966</v>
      </c>
      <c r="F50">
        <v>1.1384330539864032</v>
      </c>
      <c r="G50">
        <v>1.2417074691628252</v>
      </c>
    </row>
    <row r="51" spans="2:8" x14ac:dyDescent="0.2">
      <c r="C51">
        <v>3809</v>
      </c>
      <c r="D51">
        <v>36958.53</v>
      </c>
      <c r="E51">
        <v>59902.794000000002</v>
      </c>
      <c r="F51">
        <v>0.6169750612968069</v>
      </c>
      <c r="G51">
        <v>0.67294474560169171</v>
      </c>
    </row>
    <row r="53" spans="2:8" x14ac:dyDescent="0.2">
      <c r="D53" t="s">
        <v>275</v>
      </c>
      <c r="E53">
        <v>0.91682870745228673</v>
      </c>
      <c r="F53" t="s">
        <v>275</v>
      </c>
      <c r="G53">
        <v>1</v>
      </c>
    </row>
    <row r="54" spans="2:8" x14ac:dyDescent="0.2">
      <c r="F54" t="s">
        <v>358</v>
      </c>
      <c r="G54">
        <v>0.80181958739306458</v>
      </c>
    </row>
    <row r="58" spans="2:8" x14ac:dyDescent="0.2">
      <c r="B58" s="189"/>
      <c r="C58" s="190" t="s">
        <v>346</v>
      </c>
      <c r="D58" s="190" t="s">
        <v>346</v>
      </c>
      <c r="E58" s="190" t="s">
        <v>346</v>
      </c>
      <c r="F58" s="190" t="s">
        <v>346</v>
      </c>
      <c r="G58" s="190" t="s">
        <v>344</v>
      </c>
      <c r="H58" s="191"/>
    </row>
    <row r="59" spans="2:8" x14ac:dyDescent="0.2">
      <c r="B59" s="192" t="s">
        <v>4</v>
      </c>
      <c r="C59" t="s">
        <v>268</v>
      </c>
      <c r="D59" t="s">
        <v>267</v>
      </c>
      <c r="E59" t="s">
        <v>266</v>
      </c>
      <c r="F59" t="s">
        <v>265</v>
      </c>
      <c r="H59" s="193" t="s">
        <v>345</v>
      </c>
    </row>
    <row r="60" spans="2:8" x14ac:dyDescent="0.2">
      <c r="B60" s="192">
        <f>C46</f>
        <v>3830</v>
      </c>
      <c r="C60">
        <v>1.0006064724738146</v>
      </c>
      <c r="D60">
        <v>0.94117615808047261</v>
      </c>
      <c r="E60">
        <v>0.84185692119270716</v>
      </c>
      <c r="F60">
        <v>0.92597266223650387</v>
      </c>
      <c r="G60" s="116">
        <v>0.9274030534958746</v>
      </c>
      <c r="H60" s="193">
        <v>92.740305349587459</v>
      </c>
    </row>
    <row r="61" spans="2:8" x14ac:dyDescent="0.2">
      <c r="B61" s="192">
        <f>C48</f>
        <v>3804</v>
      </c>
      <c r="C61">
        <v>0.871075450879364</v>
      </c>
      <c r="D61">
        <v>0.94702662952956018</v>
      </c>
      <c r="E61">
        <v>1.0336654487768977</v>
      </c>
      <c r="F61">
        <v>0.83231986860067109</v>
      </c>
      <c r="G61" s="116">
        <v>0.92102184944662324</v>
      </c>
      <c r="H61" s="193">
        <v>92.102184944662326</v>
      </c>
    </row>
    <row r="62" spans="2:8" x14ac:dyDescent="0.2">
      <c r="B62" s="192">
        <f>C50</f>
        <v>3153</v>
      </c>
      <c r="C62">
        <v>1.1283180766468215</v>
      </c>
      <c r="D62">
        <v>1.1117972123899671</v>
      </c>
      <c r="E62">
        <v>1.1244776300303951</v>
      </c>
      <c r="F62">
        <v>1.2417074691628252</v>
      </c>
      <c r="G62" s="116">
        <v>1.1515750970575023</v>
      </c>
      <c r="H62" s="193">
        <v>115.15750970575023</v>
      </c>
    </row>
    <row r="63" spans="2:8" x14ac:dyDescent="0.2">
      <c r="B63" s="192" t="s">
        <v>5</v>
      </c>
      <c r="F63" t="s">
        <v>354</v>
      </c>
      <c r="G63" s="178">
        <f>AVERAGE(G60:G62)</f>
        <v>1</v>
      </c>
      <c r="H63" s="193"/>
    </row>
    <row r="64" spans="2:8" x14ac:dyDescent="0.2">
      <c r="B64" s="192">
        <f>C47</f>
        <v>3816</v>
      </c>
      <c r="C64">
        <v>0.94927865035001247</v>
      </c>
      <c r="D64">
        <v>0.90970106970326203</v>
      </c>
      <c r="E64">
        <v>0.8895640474908848</v>
      </c>
      <c r="F64">
        <v>0.84153262916728822</v>
      </c>
      <c r="G64" s="116">
        <v>0.89751909917786199</v>
      </c>
      <c r="H64" s="193">
        <v>89.751909917786193</v>
      </c>
    </row>
    <row r="65" spans="2:8" x14ac:dyDescent="0.2">
      <c r="B65" s="192">
        <f>C49</f>
        <v>3817</v>
      </c>
      <c r="C65">
        <v>0.83652196402861279</v>
      </c>
      <c r="D65">
        <v>1.0019914135561407</v>
      </c>
      <c r="E65">
        <v>1.0985953508349584</v>
      </c>
      <c r="F65">
        <v>0.89098138741021371</v>
      </c>
      <c r="G65" s="116">
        <v>0.95702252895748141</v>
      </c>
      <c r="H65" s="193">
        <v>95.702252895748146</v>
      </c>
    </row>
    <row r="66" spans="2:8" x14ac:dyDescent="0.2">
      <c r="B66" s="195">
        <f>C51</f>
        <v>3809</v>
      </c>
      <c r="C66" s="114">
        <v>1.1800066746055673</v>
      </c>
      <c r="D66" s="114">
        <v>0.77246392609337056</v>
      </c>
      <c r="E66" s="114">
        <v>0.69133393291487877</v>
      </c>
      <c r="F66" s="114">
        <v>0.67294474560169171</v>
      </c>
      <c r="G66" s="198">
        <v>0.82918731980387705</v>
      </c>
      <c r="H66" s="199">
        <v>82.918731980387705</v>
      </c>
    </row>
    <row r="67" spans="2:8" x14ac:dyDescent="0.2">
      <c r="F67" s="57" t="s">
        <v>355</v>
      </c>
      <c r="G67" s="178">
        <f>AVERAGE(G64:G66)</f>
        <v>0.8945763159797403</v>
      </c>
    </row>
    <row r="68" spans="2:8" x14ac:dyDescent="0.2">
      <c r="F68" s="115" t="s">
        <v>0</v>
      </c>
      <c r="G68">
        <v>0.27938394786623783</v>
      </c>
    </row>
  </sheetData>
  <phoneticPr fontId="34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FEE4-433A-EA4C-AAF1-590F86A64094}">
  <dimension ref="A1:H68"/>
  <sheetViews>
    <sheetView zoomScale="75" workbookViewId="0">
      <selection activeCell="F68" sqref="F68"/>
    </sheetView>
  </sheetViews>
  <sheetFormatPr baseColWidth="10" defaultRowHeight="16" x14ac:dyDescent="0.2"/>
  <sheetData>
    <row r="1" spans="1:6" x14ac:dyDescent="0.2">
      <c r="A1" t="s">
        <v>352</v>
      </c>
    </row>
    <row r="3" spans="1:6" x14ac:dyDescent="0.2">
      <c r="A3" t="s">
        <v>339</v>
      </c>
    </row>
    <row r="4" spans="1:6" x14ac:dyDescent="0.2">
      <c r="B4" t="s">
        <v>346</v>
      </c>
      <c r="C4" t="s">
        <v>280</v>
      </c>
      <c r="D4" t="s">
        <v>280</v>
      </c>
      <c r="E4" t="s">
        <v>279</v>
      </c>
      <c r="F4" t="s">
        <v>278</v>
      </c>
    </row>
    <row r="5" spans="1:6" x14ac:dyDescent="0.2">
      <c r="B5" t="s">
        <v>277</v>
      </c>
      <c r="C5" t="s">
        <v>346</v>
      </c>
      <c r="D5" t="s">
        <v>276</v>
      </c>
      <c r="E5" t="s">
        <v>346</v>
      </c>
      <c r="F5" t="s">
        <v>346</v>
      </c>
    </row>
    <row r="6" spans="1:6" x14ac:dyDescent="0.2">
      <c r="B6">
        <v>3830</v>
      </c>
      <c r="C6">
        <v>16281.832</v>
      </c>
      <c r="D6">
        <v>19866.295999999998</v>
      </c>
      <c r="E6">
        <v>0.81957059333053339</v>
      </c>
      <c r="F6">
        <v>0.8026503023646423</v>
      </c>
    </row>
    <row r="7" spans="1:6" x14ac:dyDescent="0.2">
      <c r="B7">
        <v>3816</v>
      </c>
      <c r="C7">
        <v>17291.710999999999</v>
      </c>
      <c r="D7">
        <v>17872.054</v>
      </c>
      <c r="E7">
        <v>0.96752790697700441</v>
      </c>
      <c r="F7">
        <v>0.94755299104310853</v>
      </c>
    </row>
    <row r="8" spans="1:6" x14ac:dyDescent="0.2">
      <c r="B8">
        <v>3804</v>
      </c>
      <c r="C8">
        <v>19853.710999999999</v>
      </c>
      <c r="D8">
        <v>16899.295999999998</v>
      </c>
      <c r="E8">
        <v>1.1748247382612862</v>
      </c>
      <c r="F8">
        <v>1.1505701144777181</v>
      </c>
    </row>
    <row r="9" spans="1:6" x14ac:dyDescent="0.2">
      <c r="B9">
        <v>3817</v>
      </c>
      <c r="C9">
        <v>19358.831999999999</v>
      </c>
      <c r="D9">
        <v>17285.589</v>
      </c>
      <c r="E9">
        <v>1.1199405470071051</v>
      </c>
      <c r="F9">
        <v>1.0968190244999925</v>
      </c>
    </row>
    <row r="10" spans="1:6" x14ac:dyDescent="0.2">
      <c r="B10">
        <v>3153</v>
      </c>
      <c r="C10">
        <v>19289.418000000001</v>
      </c>
      <c r="D10">
        <v>18046.953000000001</v>
      </c>
      <c r="E10">
        <v>1.0688462478956975</v>
      </c>
      <c r="F10">
        <v>1.0467795831576394</v>
      </c>
    </row>
    <row r="11" spans="1:6" x14ac:dyDescent="0.2">
      <c r="B11">
        <v>3809</v>
      </c>
      <c r="C11">
        <v>14387.245999999999</v>
      </c>
      <c r="D11">
        <v>15606.761</v>
      </c>
      <c r="E11">
        <v>0.92185982728895499</v>
      </c>
      <c r="F11">
        <v>0.90282774312875069</v>
      </c>
    </row>
    <row r="13" spans="1:6" x14ac:dyDescent="0.2">
      <c r="C13" t="s">
        <v>275</v>
      </c>
      <c r="D13">
        <v>1.0210805264958391</v>
      </c>
      <c r="E13" t="s">
        <v>275</v>
      </c>
      <c r="F13">
        <v>1</v>
      </c>
    </row>
    <row r="14" spans="1:6" x14ac:dyDescent="0.2">
      <c r="E14" t="s">
        <v>358</v>
      </c>
      <c r="F14">
        <v>0.98239991955728401</v>
      </c>
    </row>
    <row r="15" spans="1:6" x14ac:dyDescent="0.2">
      <c r="A15" t="s">
        <v>341</v>
      </c>
    </row>
    <row r="16" spans="1:6" ht="34" x14ac:dyDescent="0.2">
      <c r="B16" s="82" t="s">
        <v>346</v>
      </c>
      <c r="C16" s="81" t="s">
        <v>280</v>
      </c>
      <c r="D16" s="81" t="s">
        <v>280</v>
      </c>
      <c r="E16" s="80" t="s">
        <v>279</v>
      </c>
      <c r="F16" t="s">
        <v>278</v>
      </c>
    </row>
    <row r="17" spans="1:6" ht="21" x14ac:dyDescent="0.25">
      <c r="B17" s="79" t="s">
        <v>277</v>
      </c>
      <c r="C17" t="s">
        <v>346</v>
      </c>
      <c r="D17" t="s">
        <v>276</v>
      </c>
      <c r="E17" t="s">
        <v>346</v>
      </c>
      <c r="F17" t="s">
        <v>346</v>
      </c>
    </row>
    <row r="18" spans="1:6" x14ac:dyDescent="0.2">
      <c r="B18">
        <v>3830</v>
      </c>
      <c r="C18">
        <v>10841.933000000001</v>
      </c>
      <c r="D18">
        <v>21315.125</v>
      </c>
      <c r="E18">
        <v>0.50864974988417855</v>
      </c>
      <c r="F18">
        <v>0.69973326375493672</v>
      </c>
    </row>
    <row r="19" spans="1:6" x14ac:dyDescent="0.2">
      <c r="B19">
        <v>3816</v>
      </c>
      <c r="C19">
        <v>19917.489000000001</v>
      </c>
      <c r="D19">
        <v>22601.953000000001</v>
      </c>
      <c r="E19">
        <v>0.88122867081442036</v>
      </c>
      <c r="F19">
        <v>1.2122782210820056</v>
      </c>
    </row>
    <row r="20" spans="1:6" x14ac:dyDescent="0.2">
      <c r="B20">
        <v>3804</v>
      </c>
      <c r="C20">
        <v>18280.831999999999</v>
      </c>
      <c r="D20">
        <v>21960.125</v>
      </c>
      <c r="E20">
        <v>0.83245573511079729</v>
      </c>
      <c r="F20">
        <v>1.1451828465328646</v>
      </c>
    </row>
    <row r="21" spans="1:6" x14ac:dyDescent="0.2">
      <c r="B21">
        <v>3817</v>
      </c>
      <c r="C21">
        <v>9150.7819999999992</v>
      </c>
      <c r="D21">
        <v>18357.589</v>
      </c>
      <c r="E21">
        <v>0.49847406432293473</v>
      </c>
      <c r="F21">
        <v>0.68573489715722491</v>
      </c>
    </row>
    <row r="22" spans="1:6" x14ac:dyDescent="0.2">
      <c r="B22">
        <v>3153</v>
      </c>
      <c r="C22">
        <v>15882.489</v>
      </c>
      <c r="D22">
        <v>18915.539000000001</v>
      </c>
      <c r="E22">
        <v>0.83965299640681657</v>
      </c>
      <c r="F22">
        <v>1.1550838897121984</v>
      </c>
    </row>
    <row r="23" spans="1:6" x14ac:dyDescent="0.2">
      <c r="B23">
        <v>3809</v>
      </c>
      <c r="C23">
        <v>2002.8109999999999</v>
      </c>
      <c r="D23">
        <v>12779.368</v>
      </c>
      <c r="E23">
        <v>0.15672222601305477</v>
      </c>
      <c r="F23">
        <v>0.21559777575045402</v>
      </c>
    </row>
    <row r="25" spans="1:6" x14ac:dyDescent="0.2">
      <c r="C25" t="s">
        <v>275</v>
      </c>
      <c r="D25">
        <v>0.7269194938005975</v>
      </c>
      <c r="E25" t="s">
        <v>275</v>
      </c>
      <c r="F25">
        <v>1</v>
      </c>
    </row>
    <row r="26" spans="1:6" x14ac:dyDescent="0.2">
      <c r="E26" t="s">
        <v>358</v>
      </c>
      <c r="F26">
        <v>0.70453696466322813</v>
      </c>
    </row>
    <row r="29" spans="1:6" x14ac:dyDescent="0.2">
      <c r="A29" t="s">
        <v>342</v>
      </c>
    </row>
    <row r="30" spans="1:6" ht="21" x14ac:dyDescent="0.25">
      <c r="B30" s="79"/>
      <c r="C30" t="s">
        <v>280</v>
      </c>
      <c r="D30" t="s">
        <v>280</v>
      </c>
      <c r="E30" t="s">
        <v>279</v>
      </c>
      <c r="F30" t="s">
        <v>278</v>
      </c>
    </row>
    <row r="31" spans="1:6" x14ac:dyDescent="0.2">
      <c r="B31" t="s">
        <v>277</v>
      </c>
      <c r="C31" t="s">
        <v>346</v>
      </c>
      <c r="D31" t="s">
        <v>276</v>
      </c>
      <c r="E31" t="s">
        <v>346</v>
      </c>
      <c r="F31" t="s">
        <v>346</v>
      </c>
    </row>
    <row r="32" spans="1:6" x14ac:dyDescent="0.2">
      <c r="B32">
        <v>3830</v>
      </c>
      <c r="C32">
        <v>13380.418</v>
      </c>
      <c r="D32">
        <v>19067.710999999999</v>
      </c>
      <c r="E32">
        <v>0.70173173906401243</v>
      </c>
      <c r="F32">
        <v>0.87291290763863738</v>
      </c>
    </row>
    <row r="33" spans="1:6" x14ac:dyDescent="0.2">
      <c r="B33">
        <v>3816</v>
      </c>
      <c r="C33">
        <v>20150.760999999999</v>
      </c>
      <c r="D33">
        <v>21053.710999999999</v>
      </c>
      <c r="E33">
        <v>0.95711207397118725</v>
      </c>
      <c r="F33">
        <v>1.1905909864368029</v>
      </c>
    </row>
    <row r="34" spans="1:6" x14ac:dyDescent="0.2">
      <c r="B34">
        <v>3804</v>
      </c>
      <c r="C34">
        <v>20284.125</v>
      </c>
      <c r="D34">
        <v>24229.983</v>
      </c>
      <c r="E34">
        <v>0.83714978256484951</v>
      </c>
      <c r="F34">
        <v>1.0413649691867159</v>
      </c>
    </row>
    <row r="35" spans="1:6" x14ac:dyDescent="0.2">
      <c r="B35">
        <v>3817</v>
      </c>
      <c r="C35">
        <v>12097.64</v>
      </c>
      <c r="D35">
        <v>19072.125</v>
      </c>
      <c r="E35">
        <v>0.63431002051423213</v>
      </c>
      <c r="F35">
        <v>0.78904426510611836</v>
      </c>
    </row>
    <row r="36" spans="1:6" x14ac:dyDescent="0.2">
      <c r="B36">
        <v>3153</v>
      </c>
      <c r="C36">
        <v>15544.296</v>
      </c>
      <c r="D36">
        <v>17809.518</v>
      </c>
      <c r="E36">
        <v>0.87280834888400682</v>
      </c>
      <c r="F36">
        <v>1.0857221231746466</v>
      </c>
    </row>
    <row r="37" spans="1:6" x14ac:dyDescent="0.2">
      <c r="B37">
        <v>3809</v>
      </c>
      <c r="C37">
        <v>3744.2759999999998</v>
      </c>
      <c r="D37">
        <v>15642.589</v>
      </c>
      <c r="E37">
        <v>0.2393642126632618</v>
      </c>
      <c r="F37">
        <v>0.29775496707504773</v>
      </c>
    </row>
    <row r="39" spans="1:6" x14ac:dyDescent="0.2">
      <c r="C39" t="s">
        <v>275</v>
      </c>
      <c r="D39">
        <v>0.80389662350428959</v>
      </c>
      <c r="E39" t="s">
        <v>275</v>
      </c>
      <c r="F39">
        <v>1</v>
      </c>
    </row>
    <row r="40" spans="1:6" x14ac:dyDescent="0.2">
      <c r="E40" t="s">
        <v>358</v>
      </c>
      <c r="F40">
        <v>0.75913007287265633</v>
      </c>
    </row>
    <row r="43" spans="1:6" x14ac:dyDescent="0.2">
      <c r="A43" t="s">
        <v>343</v>
      </c>
    </row>
    <row r="44" spans="1:6" x14ac:dyDescent="0.2">
      <c r="B44" t="s">
        <v>346</v>
      </c>
      <c r="C44" t="s">
        <v>280</v>
      </c>
      <c r="D44" t="s">
        <v>280</v>
      </c>
      <c r="E44" t="s">
        <v>279</v>
      </c>
    </row>
    <row r="45" spans="1:6" x14ac:dyDescent="0.2">
      <c r="B45" t="s">
        <v>277</v>
      </c>
      <c r="C45" t="s">
        <v>346</v>
      </c>
      <c r="D45" t="s">
        <v>276</v>
      </c>
      <c r="E45" t="s">
        <v>346</v>
      </c>
      <c r="F45" t="s">
        <v>278</v>
      </c>
    </row>
    <row r="46" spans="1:6" x14ac:dyDescent="0.2">
      <c r="B46">
        <v>3830</v>
      </c>
      <c r="C46">
        <v>18165.589</v>
      </c>
      <c r="D46">
        <v>17083.418000000001</v>
      </c>
      <c r="E46">
        <v>1.0633462811716015</v>
      </c>
      <c r="F46">
        <v>1.0964431713567049</v>
      </c>
    </row>
    <row r="47" spans="1:6" x14ac:dyDescent="0.2">
      <c r="B47">
        <v>3816</v>
      </c>
      <c r="C47">
        <v>19279.831999999999</v>
      </c>
      <c r="D47">
        <v>17018.589</v>
      </c>
      <c r="E47">
        <v>1.132869005767752</v>
      </c>
      <c r="F47">
        <v>1.1681298062632322</v>
      </c>
    </row>
    <row r="48" spans="1:6" x14ac:dyDescent="0.2">
      <c r="B48">
        <v>3804</v>
      </c>
      <c r="C48">
        <v>11884.368</v>
      </c>
      <c r="D48">
        <v>17665.367999999999</v>
      </c>
      <c r="E48">
        <v>0.6727495289087666</v>
      </c>
      <c r="F48">
        <v>0.6936890080555228</v>
      </c>
    </row>
    <row r="49" spans="2:8" x14ac:dyDescent="0.2">
      <c r="B49">
        <v>3817</v>
      </c>
      <c r="C49">
        <v>19757.710999999999</v>
      </c>
      <c r="D49">
        <v>11436.174999999999</v>
      </c>
      <c r="E49">
        <v>1.727650285169648</v>
      </c>
      <c r="F49">
        <v>1.7814237856548534</v>
      </c>
    </row>
    <row r="50" spans="2:8" x14ac:dyDescent="0.2">
      <c r="B50">
        <v>3153</v>
      </c>
      <c r="C50">
        <v>12811.781999999999</v>
      </c>
      <c r="D50">
        <v>10919.004000000001</v>
      </c>
      <c r="E50">
        <v>1.1733471294634563</v>
      </c>
      <c r="F50">
        <v>1.2098678205877724</v>
      </c>
    </row>
    <row r="51" spans="2:8" x14ac:dyDescent="0.2">
      <c r="B51">
        <v>3809</v>
      </c>
      <c r="C51">
        <v>10557.811</v>
      </c>
      <c r="D51">
        <v>10744.933000000001</v>
      </c>
      <c r="E51">
        <v>0.98258509382980785</v>
      </c>
      <c r="F51">
        <v>1.0131682740447923</v>
      </c>
    </row>
    <row r="53" spans="2:8" x14ac:dyDescent="0.2">
      <c r="C53" t="s">
        <v>275</v>
      </c>
      <c r="D53">
        <v>0.96981431318127476</v>
      </c>
      <c r="E53" t="s">
        <v>275</v>
      </c>
      <c r="F53">
        <v>1</v>
      </c>
    </row>
    <row r="54" spans="2:8" x14ac:dyDescent="0.2">
      <c r="E54" t="s">
        <v>358</v>
      </c>
      <c r="F54">
        <v>1.3209072886542925</v>
      </c>
    </row>
    <row r="58" spans="2:8" x14ac:dyDescent="0.2">
      <c r="B58" s="189"/>
      <c r="C58" s="190" t="s">
        <v>346</v>
      </c>
      <c r="D58" s="190" t="s">
        <v>346</v>
      </c>
      <c r="E58" s="190" t="s">
        <v>346</v>
      </c>
      <c r="F58" s="190" t="s">
        <v>346</v>
      </c>
      <c r="G58" s="190" t="s">
        <v>344</v>
      </c>
      <c r="H58" s="191"/>
    </row>
    <row r="59" spans="2:8" x14ac:dyDescent="0.2">
      <c r="B59" s="192" t="s">
        <v>4</v>
      </c>
      <c r="C59" t="s">
        <v>268</v>
      </c>
      <c r="D59" t="s">
        <v>267</v>
      </c>
      <c r="E59" t="s">
        <v>266</v>
      </c>
      <c r="F59" t="s">
        <v>265</v>
      </c>
      <c r="G59" t="s">
        <v>344</v>
      </c>
      <c r="H59" s="193" t="s">
        <v>345</v>
      </c>
    </row>
    <row r="60" spans="2:8" x14ac:dyDescent="0.2">
      <c r="B60" s="192">
        <v>3830</v>
      </c>
      <c r="C60">
        <v>0.8026503023646423</v>
      </c>
      <c r="D60">
        <v>0.69973326375493672</v>
      </c>
      <c r="E60">
        <v>0.87291290763863738</v>
      </c>
      <c r="F60">
        <v>1.0964431713567049</v>
      </c>
      <c r="G60" s="116">
        <v>0.86793491127873024</v>
      </c>
      <c r="H60" s="193">
        <v>86.793491127873025</v>
      </c>
    </row>
    <row r="61" spans="2:8" x14ac:dyDescent="0.2">
      <c r="B61" s="192">
        <v>3804</v>
      </c>
      <c r="C61">
        <v>1.1505701144777181</v>
      </c>
      <c r="D61">
        <v>1.1451828465328646</v>
      </c>
      <c r="E61">
        <v>1.0413649691867159</v>
      </c>
      <c r="F61">
        <v>0.6936890080555228</v>
      </c>
      <c r="G61" s="116">
        <v>1.0077017345632053</v>
      </c>
      <c r="H61" s="193">
        <v>100.77017345632053</v>
      </c>
    </row>
    <row r="62" spans="2:8" x14ac:dyDescent="0.2">
      <c r="B62" s="192">
        <v>3153</v>
      </c>
      <c r="C62">
        <v>1.0467795831576394</v>
      </c>
      <c r="D62">
        <v>1.1550838897121984</v>
      </c>
      <c r="E62">
        <v>1.0857221231746466</v>
      </c>
      <c r="F62">
        <v>1.2098678205877724</v>
      </c>
      <c r="G62" s="116">
        <v>1.1243633541580642</v>
      </c>
      <c r="H62" s="193">
        <v>112.43633541580643</v>
      </c>
    </row>
    <row r="63" spans="2:8" x14ac:dyDescent="0.2">
      <c r="B63" s="192" t="s">
        <v>5</v>
      </c>
      <c r="F63" t="s">
        <v>354</v>
      </c>
      <c r="G63" s="178">
        <f>AVERAGE(G60:G62)</f>
        <v>1</v>
      </c>
      <c r="H63" s="193"/>
    </row>
    <row r="64" spans="2:8" x14ac:dyDescent="0.2">
      <c r="B64" s="192">
        <v>3816</v>
      </c>
      <c r="C64">
        <v>0.94755299104310853</v>
      </c>
      <c r="D64">
        <v>1.2122782210820056</v>
      </c>
      <c r="E64">
        <v>1.1905909864368029</v>
      </c>
      <c r="F64">
        <v>1.1681298062632322</v>
      </c>
      <c r="G64" s="116">
        <v>1.1296380012062874</v>
      </c>
      <c r="H64" s="193">
        <v>112.96380012062875</v>
      </c>
    </row>
    <row r="65" spans="2:8" x14ac:dyDescent="0.2">
      <c r="B65" s="192">
        <v>3817</v>
      </c>
      <c r="C65">
        <v>1.0968190244999925</v>
      </c>
      <c r="D65">
        <v>0.68573489715722491</v>
      </c>
      <c r="E65">
        <v>0.78904426510611836</v>
      </c>
      <c r="F65">
        <v>1.7814237856548534</v>
      </c>
      <c r="G65" s="116">
        <v>1.0882554931045472</v>
      </c>
      <c r="H65" s="193">
        <v>108.82554931045472</v>
      </c>
    </row>
    <row r="66" spans="2:8" x14ac:dyDescent="0.2">
      <c r="B66" s="195">
        <v>3809</v>
      </c>
      <c r="C66" s="114">
        <v>0.90282774312875069</v>
      </c>
      <c r="D66" s="114">
        <v>0.21559777575045402</v>
      </c>
      <c r="E66" s="114">
        <v>0.29775496707504773</v>
      </c>
      <c r="F66" s="114">
        <v>1.0131682740447923</v>
      </c>
      <c r="G66" s="198">
        <v>0.60733718999976116</v>
      </c>
      <c r="H66" s="199">
        <v>60.733718999976119</v>
      </c>
    </row>
    <row r="67" spans="2:8" x14ac:dyDescent="0.2">
      <c r="F67" s="57" t="s">
        <v>355</v>
      </c>
      <c r="G67" s="178">
        <f>AVERAGE(G64:G66)</f>
        <v>0.94174356143686522</v>
      </c>
    </row>
    <row r="68" spans="2:8" x14ac:dyDescent="0.2">
      <c r="F68" s="115" t="s">
        <v>0</v>
      </c>
      <c r="G68">
        <v>0.76650539188664912</v>
      </c>
    </row>
  </sheetData>
  <phoneticPr fontId="34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E826-246F-4A46-BD45-09E19FC9820E}">
  <dimension ref="A1:G76"/>
  <sheetViews>
    <sheetView zoomScale="75" workbookViewId="0">
      <selection activeCell="R80" sqref="R80"/>
    </sheetView>
  </sheetViews>
  <sheetFormatPr baseColWidth="10" defaultRowHeight="16" x14ac:dyDescent="0.2"/>
  <sheetData>
    <row r="1" spans="1:6" x14ac:dyDescent="0.2">
      <c r="A1" t="s">
        <v>353</v>
      </c>
    </row>
    <row r="4" spans="1:6" x14ac:dyDescent="0.2">
      <c r="A4" t="s">
        <v>339</v>
      </c>
      <c r="C4" t="s">
        <v>280</v>
      </c>
      <c r="D4" t="s">
        <v>280</v>
      </c>
      <c r="E4" t="s">
        <v>279</v>
      </c>
      <c r="F4" t="s">
        <v>278</v>
      </c>
    </row>
    <row r="5" spans="1:6" x14ac:dyDescent="0.2">
      <c r="B5" s="78" t="s">
        <v>277</v>
      </c>
      <c r="C5" s="78" t="s">
        <v>346</v>
      </c>
      <c r="D5" s="78" t="s">
        <v>276</v>
      </c>
      <c r="E5" t="s">
        <v>346</v>
      </c>
      <c r="F5" t="s">
        <v>346</v>
      </c>
    </row>
    <row r="6" spans="1:6" x14ac:dyDescent="0.2">
      <c r="B6">
        <v>3692</v>
      </c>
      <c r="C6">
        <v>29841.752</v>
      </c>
      <c r="D6">
        <v>11314.183999999999</v>
      </c>
      <c r="E6">
        <v>2.6375522971873182</v>
      </c>
      <c r="F6">
        <v>0.89531104544700579</v>
      </c>
    </row>
    <row r="7" spans="1:6" x14ac:dyDescent="0.2">
      <c r="B7">
        <v>3712</v>
      </c>
      <c r="C7">
        <v>33497.945</v>
      </c>
      <c r="D7">
        <v>11751.183999999999</v>
      </c>
      <c r="E7">
        <v>2.8506016925613626</v>
      </c>
      <c r="F7">
        <v>0.96763017144408991</v>
      </c>
    </row>
    <row r="8" spans="1:6" x14ac:dyDescent="0.2">
      <c r="B8">
        <v>3691</v>
      </c>
      <c r="C8">
        <v>37079.843999999997</v>
      </c>
      <c r="D8">
        <v>12126.598</v>
      </c>
      <c r="E8">
        <v>3.0577284742184081</v>
      </c>
      <c r="F8">
        <v>1.0379388798716722</v>
      </c>
    </row>
    <row r="9" spans="1:6" x14ac:dyDescent="0.2">
      <c r="B9">
        <v>3709</v>
      </c>
      <c r="C9">
        <v>32366.004000000001</v>
      </c>
      <c r="D9">
        <v>10335.183999999999</v>
      </c>
      <c r="E9">
        <v>3.1316330701030579</v>
      </c>
      <c r="F9">
        <v>1.063025624530872</v>
      </c>
    </row>
    <row r="10" spans="1:6" x14ac:dyDescent="0.2">
      <c r="B10">
        <v>3697</v>
      </c>
      <c r="C10">
        <v>36580.338000000003</v>
      </c>
      <c r="D10">
        <v>11345.598</v>
      </c>
      <c r="E10">
        <v>3.2241877422415288</v>
      </c>
      <c r="F10">
        <v>1.094443094569918</v>
      </c>
    </row>
    <row r="11" spans="1:6" x14ac:dyDescent="0.2">
      <c r="B11">
        <v>3710</v>
      </c>
      <c r="C11">
        <v>31520.823</v>
      </c>
      <c r="D11">
        <v>11975.77</v>
      </c>
      <c r="E11">
        <v>2.6320497972155441</v>
      </c>
      <c r="F11">
        <v>0.89344323451959606</v>
      </c>
    </row>
    <row r="12" spans="1:6" x14ac:dyDescent="0.2">
      <c r="B12">
        <v>3698</v>
      </c>
      <c r="C12">
        <v>32341.580999999998</v>
      </c>
      <c r="D12">
        <v>10586.062</v>
      </c>
      <c r="E12">
        <v>3.0551097282445538</v>
      </c>
      <c r="F12">
        <v>1.0370499525893158</v>
      </c>
    </row>
    <row r="13" spans="1:6" x14ac:dyDescent="0.2">
      <c r="B13">
        <v>3707</v>
      </c>
      <c r="C13">
        <v>38944.701999999997</v>
      </c>
      <c r="D13">
        <v>12535.718999999999</v>
      </c>
      <c r="E13">
        <v>3.1066987063127374</v>
      </c>
      <c r="F13">
        <v>1.0545617122374651</v>
      </c>
    </row>
    <row r="14" spans="1:6" x14ac:dyDescent="0.2">
      <c r="B14">
        <v>3703</v>
      </c>
      <c r="C14">
        <v>29770.245999999999</v>
      </c>
      <c r="D14">
        <v>12492.477000000001</v>
      </c>
      <c r="E14">
        <v>2.3830538971574651</v>
      </c>
      <c r="F14">
        <v>0.80892215039521764</v>
      </c>
    </row>
    <row r="15" spans="1:6" x14ac:dyDescent="0.2">
      <c r="B15">
        <v>3708</v>
      </c>
      <c r="C15">
        <v>33597.923999999999</v>
      </c>
      <c r="D15">
        <v>11505.647999999999</v>
      </c>
      <c r="E15">
        <v>2.9201244467065219</v>
      </c>
      <c r="F15">
        <v>0.99122951002874482</v>
      </c>
    </row>
    <row r="16" spans="1:6" x14ac:dyDescent="0.2">
      <c r="B16" s="82">
        <v>3718</v>
      </c>
      <c r="C16" s="81">
        <v>37973.803</v>
      </c>
      <c r="D16" s="81">
        <v>11444.305</v>
      </c>
      <c r="E16" s="80">
        <v>3.3181397210228143</v>
      </c>
      <c r="F16">
        <v>1.1263348771268702</v>
      </c>
    </row>
    <row r="17" spans="1:6" ht="21" x14ac:dyDescent="0.25">
      <c r="B17" s="79">
        <v>3711</v>
      </c>
      <c r="C17">
        <v>32028.589</v>
      </c>
      <c r="D17">
        <v>11887.477000000001</v>
      </c>
      <c r="E17">
        <v>2.6943134358956065</v>
      </c>
      <c r="F17">
        <v>0.91457848309814671</v>
      </c>
    </row>
    <row r="19" spans="1:6" x14ac:dyDescent="0.2">
      <c r="C19" t="s">
        <v>275</v>
      </c>
      <c r="D19">
        <v>2.9459619766786815</v>
      </c>
      <c r="E19" t="s">
        <v>275</v>
      </c>
      <c r="F19">
        <v>1</v>
      </c>
    </row>
    <row r="20" spans="1:6" x14ac:dyDescent="0.2">
      <c r="E20" t="s">
        <v>358</v>
      </c>
      <c r="F20">
        <v>0.98074478930981923</v>
      </c>
    </row>
    <row r="22" spans="1:6" ht="21" x14ac:dyDescent="0.25">
      <c r="A22" t="s">
        <v>341</v>
      </c>
      <c r="B22" s="79"/>
      <c r="C22" t="s">
        <v>280</v>
      </c>
      <c r="D22" t="s">
        <v>280</v>
      </c>
      <c r="E22" t="s">
        <v>279</v>
      </c>
      <c r="F22" t="s">
        <v>278</v>
      </c>
    </row>
    <row r="23" spans="1:6" x14ac:dyDescent="0.2">
      <c r="B23" t="s">
        <v>277</v>
      </c>
      <c r="C23" t="s">
        <v>346</v>
      </c>
      <c r="D23" t="s">
        <v>276</v>
      </c>
      <c r="E23" t="s">
        <v>346</v>
      </c>
      <c r="F23" t="s">
        <v>346</v>
      </c>
    </row>
    <row r="24" spans="1:6" x14ac:dyDescent="0.2">
      <c r="B24">
        <v>3698</v>
      </c>
      <c r="C24">
        <v>25482.288</v>
      </c>
      <c r="D24">
        <v>9065.6479999999992</v>
      </c>
      <c r="E24">
        <v>2.8108622792325493</v>
      </c>
      <c r="F24">
        <v>1.0977322654888721</v>
      </c>
    </row>
    <row r="25" spans="1:6" x14ac:dyDescent="0.2">
      <c r="B25">
        <v>3707</v>
      </c>
      <c r="C25">
        <v>33217.186999999998</v>
      </c>
      <c r="D25">
        <v>12462.598</v>
      </c>
      <c r="E25">
        <v>2.6653501139970972</v>
      </c>
      <c r="F25">
        <v>1.0409050776254682</v>
      </c>
    </row>
    <row r="26" spans="1:6" x14ac:dyDescent="0.2">
      <c r="B26">
        <v>3703</v>
      </c>
      <c r="C26">
        <v>35540.794000000002</v>
      </c>
      <c r="D26">
        <v>13350.012000000001</v>
      </c>
      <c r="E26">
        <v>2.6622293672844637</v>
      </c>
      <c r="F26">
        <v>1.0396863255065236</v>
      </c>
    </row>
    <row r="27" spans="1:6" x14ac:dyDescent="0.2">
      <c r="B27">
        <v>3708</v>
      </c>
      <c r="C27">
        <v>36068.631000000001</v>
      </c>
      <c r="D27">
        <v>13564.012000000001</v>
      </c>
      <c r="E27">
        <v>2.6591417789957719</v>
      </c>
      <c r="F27">
        <v>1.0384805228202503</v>
      </c>
    </row>
    <row r="28" spans="1:6" x14ac:dyDescent="0.2">
      <c r="B28">
        <v>3718</v>
      </c>
      <c r="C28">
        <v>37799.409</v>
      </c>
      <c r="D28">
        <v>13928.305</v>
      </c>
      <c r="E28">
        <v>2.7138556342641835</v>
      </c>
      <c r="F28">
        <v>1.0598480457832831</v>
      </c>
    </row>
    <row r="29" spans="1:6" x14ac:dyDescent="0.2">
      <c r="B29">
        <v>3711</v>
      </c>
      <c r="C29">
        <v>30958.167000000001</v>
      </c>
      <c r="D29">
        <v>13689.718999999999</v>
      </c>
      <c r="E29">
        <v>2.2614172723340782</v>
      </c>
      <c r="F29">
        <v>0.88315629119073458</v>
      </c>
    </row>
    <row r="30" spans="1:6" x14ac:dyDescent="0.2">
      <c r="B30">
        <v>3692</v>
      </c>
      <c r="C30">
        <v>24891.238000000001</v>
      </c>
      <c r="D30">
        <v>12429.183999999999</v>
      </c>
      <c r="E30">
        <v>2.0026445822992081</v>
      </c>
      <c r="F30">
        <v>0.78209721996644632</v>
      </c>
    </row>
    <row r="31" spans="1:6" x14ac:dyDescent="0.2">
      <c r="B31">
        <v>3712</v>
      </c>
      <c r="C31">
        <v>27481.681</v>
      </c>
      <c r="D31">
        <v>13452.183999999999</v>
      </c>
      <c r="E31">
        <v>2.04291593097448</v>
      </c>
      <c r="F31">
        <v>0.79782447887280172</v>
      </c>
    </row>
    <row r="32" spans="1:6" x14ac:dyDescent="0.2">
      <c r="B32">
        <v>3691</v>
      </c>
      <c r="C32">
        <v>33225.237999999998</v>
      </c>
      <c r="D32">
        <v>13419.598</v>
      </c>
      <c r="E32">
        <v>2.4758743145659055</v>
      </c>
      <c r="F32">
        <v>0.96690867442149975</v>
      </c>
    </row>
    <row r="33" spans="1:6" x14ac:dyDescent="0.2">
      <c r="B33">
        <v>3709</v>
      </c>
      <c r="C33">
        <v>29933.823</v>
      </c>
      <c r="D33">
        <v>13334.477000000001</v>
      </c>
      <c r="E33">
        <v>2.2448441734910185</v>
      </c>
      <c r="F33">
        <v>0.87668396222834588</v>
      </c>
    </row>
    <row r="34" spans="1:6" x14ac:dyDescent="0.2">
      <c r="B34">
        <v>3697</v>
      </c>
      <c r="C34">
        <v>32877.53</v>
      </c>
      <c r="D34">
        <v>12185.062</v>
      </c>
      <c r="E34">
        <v>2.6981832345210881</v>
      </c>
      <c r="F34">
        <v>1.0537274688333755</v>
      </c>
    </row>
    <row r="35" spans="1:6" x14ac:dyDescent="0.2">
      <c r="B35">
        <v>3710</v>
      </c>
      <c r="C35">
        <v>32078.116000000002</v>
      </c>
      <c r="D35">
        <v>10164.355</v>
      </c>
      <c r="E35">
        <v>3.1559421133952918</v>
      </c>
      <c r="F35">
        <v>1.2324970566807825</v>
      </c>
    </row>
    <row r="37" spans="1:6" x14ac:dyDescent="0.2">
      <c r="C37" t="s">
        <v>275</v>
      </c>
      <c r="D37">
        <v>2.5606082353612329</v>
      </c>
      <c r="E37" t="s">
        <v>275</v>
      </c>
      <c r="F37">
        <v>1</v>
      </c>
    </row>
    <row r="38" spans="1:6" x14ac:dyDescent="0.2">
      <c r="E38" t="s">
        <v>358</v>
      </c>
      <c r="F38">
        <v>0.97825789823639708</v>
      </c>
    </row>
    <row r="39" spans="1:6" x14ac:dyDescent="0.2">
      <c r="A39" t="s">
        <v>342</v>
      </c>
    </row>
    <row r="40" spans="1:6" ht="21" x14ac:dyDescent="0.25">
      <c r="B40" s="79"/>
      <c r="C40" t="s">
        <v>280</v>
      </c>
      <c r="D40" t="s">
        <v>280</v>
      </c>
      <c r="E40" t="s">
        <v>279</v>
      </c>
      <c r="F40" t="s">
        <v>278</v>
      </c>
    </row>
    <row r="41" spans="1:6" x14ac:dyDescent="0.2">
      <c r="B41" t="s">
        <v>277</v>
      </c>
      <c r="C41" t="s">
        <v>346</v>
      </c>
      <c r="D41" t="s">
        <v>276</v>
      </c>
      <c r="E41" t="s">
        <v>346</v>
      </c>
      <c r="F41" t="s">
        <v>346</v>
      </c>
    </row>
    <row r="42" spans="1:6" x14ac:dyDescent="0.2">
      <c r="B42">
        <v>3692</v>
      </c>
      <c r="C42">
        <v>25252.752</v>
      </c>
      <c r="D42">
        <v>12491.718999999999</v>
      </c>
      <c r="E42">
        <v>2.0215594026730832</v>
      </c>
      <c r="F42">
        <v>0.79959409798775016</v>
      </c>
    </row>
    <row r="43" spans="1:6" x14ac:dyDescent="0.2">
      <c r="B43">
        <v>3712</v>
      </c>
      <c r="C43">
        <v>34680.773000000001</v>
      </c>
      <c r="D43">
        <v>12893.425999999999</v>
      </c>
      <c r="E43">
        <v>2.6898027723585649</v>
      </c>
      <c r="F43">
        <v>1.0639066152026428</v>
      </c>
    </row>
    <row r="44" spans="1:6" x14ac:dyDescent="0.2">
      <c r="B44">
        <v>3691</v>
      </c>
      <c r="C44">
        <v>38537.550999999999</v>
      </c>
      <c r="D44">
        <v>14614.305</v>
      </c>
      <c r="E44">
        <v>2.6369745944128029</v>
      </c>
      <c r="F44">
        <v>1.0430113106980989</v>
      </c>
    </row>
    <row r="45" spans="1:6" x14ac:dyDescent="0.2">
      <c r="B45">
        <v>3709</v>
      </c>
      <c r="C45">
        <v>34766.974000000002</v>
      </c>
      <c r="D45">
        <v>13655.527</v>
      </c>
      <c r="E45">
        <v>2.5460001653542923</v>
      </c>
      <c r="F45">
        <v>1.0070278929232843</v>
      </c>
    </row>
    <row r="46" spans="1:6" x14ac:dyDescent="0.2">
      <c r="B46">
        <v>3697</v>
      </c>
      <c r="C46">
        <v>37701.580999999998</v>
      </c>
      <c r="D46">
        <v>14253.477000000001</v>
      </c>
      <c r="E46">
        <v>2.6450795830378788</v>
      </c>
      <c r="F46">
        <v>1.0462171037409842</v>
      </c>
    </row>
    <row r="47" spans="1:6" x14ac:dyDescent="0.2">
      <c r="B47">
        <v>3710</v>
      </c>
      <c r="C47">
        <v>34645.894</v>
      </c>
      <c r="D47">
        <v>15475.425999999999</v>
      </c>
      <c r="E47">
        <v>2.2387683544220365</v>
      </c>
      <c r="F47">
        <v>0.88550747536311469</v>
      </c>
    </row>
    <row r="48" spans="1:6" x14ac:dyDescent="0.2">
      <c r="B48">
        <v>3698</v>
      </c>
      <c r="C48">
        <v>27561.773000000001</v>
      </c>
      <c r="D48">
        <v>13548.012000000001</v>
      </c>
      <c r="E48">
        <v>2.034377663674936</v>
      </c>
      <c r="F48">
        <v>0.8046641472922601</v>
      </c>
    </row>
    <row r="49" spans="2:7" x14ac:dyDescent="0.2">
      <c r="B49">
        <v>3707</v>
      </c>
      <c r="C49">
        <v>29827.681</v>
      </c>
      <c r="D49">
        <v>13167.477000000001</v>
      </c>
      <c r="E49">
        <v>2.2652540801855965</v>
      </c>
      <c r="F49">
        <v>0.89598346235289172</v>
      </c>
    </row>
    <row r="50" spans="2:7" x14ac:dyDescent="0.2">
      <c r="B50">
        <v>3703</v>
      </c>
      <c r="C50">
        <v>38254.752</v>
      </c>
      <c r="D50">
        <v>12994.77</v>
      </c>
      <c r="E50">
        <v>2.9438575673136191</v>
      </c>
      <c r="F50">
        <v>1.1643937511942635</v>
      </c>
    </row>
    <row r="51" spans="2:7" x14ac:dyDescent="0.2">
      <c r="B51">
        <v>3708</v>
      </c>
      <c r="C51">
        <v>35102.065999999999</v>
      </c>
      <c r="D51">
        <v>12778.77</v>
      </c>
      <c r="E51">
        <v>2.7469049055582029</v>
      </c>
      <c r="F51">
        <v>1.0864924114095549</v>
      </c>
    </row>
    <row r="52" spans="2:7" x14ac:dyDescent="0.2">
      <c r="B52">
        <v>3718</v>
      </c>
      <c r="C52">
        <v>35217.358999999997</v>
      </c>
      <c r="D52">
        <v>12196.305</v>
      </c>
      <c r="E52">
        <v>2.8875433174227765</v>
      </c>
      <c r="F52">
        <v>1.1421195890866427</v>
      </c>
    </row>
    <row r="53" spans="2:7" x14ac:dyDescent="0.2">
      <c r="B53">
        <v>3711</v>
      </c>
      <c r="C53">
        <v>33796.923999999999</v>
      </c>
      <c r="D53">
        <v>12361.305</v>
      </c>
      <c r="E53">
        <v>2.7340902922466519</v>
      </c>
      <c r="F53">
        <v>1.0814238048880929</v>
      </c>
    </row>
    <row r="55" spans="2:7" x14ac:dyDescent="0.2">
      <c r="C55" t="s">
        <v>275</v>
      </c>
      <c r="D55">
        <v>2.5282320214225162</v>
      </c>
      <c r="E55" t="s">
        <v>275</v>
      </c>
      <c r="F55">
        <v>0.99999999999999989</v>
      </c>
    </row>
    <row r="56" spans="2:7" x14ac:dyDescent="0.2">
      <c r="E56" t="s">
        <v>358</v>
      </c>
      <c r="F56">
        <v>1.0033902770232637</v>
      </c>
    </row>
    <row r="59" spans="2:7" x14ac:dyDescent="0.2">
      <c r="B59" s="189"/>
      <c r="C59" s="190" t="s">
        <v>346</v>
      </c>
      <c r="D59" s="190" t="s">
        <v>346</v>
      </c>
      <c r="E59" s="190" t="s">
        <v>346</v>
      </c>
      <c r="F59" s="190"/>
      <c r="G59" s="191"/>
    </row>
    <row r="60" spans="2:7" x14ac:dyDescent="0.2">
      <c r="B60" s="192" t="s">
        <v>4</v>
      </c>
      <c r="C60" t="s">
        <v>268</v>
      </c>
      <c r="D60" t="s">
        <v>267</v>
      </c>
      <c r="E60" t="s">
        <v>266</v>
      </c>
      <c r="F60" t="s">
        <v>282</v>
      </c>
      <c r="G60" s="193" t="s">
        <v>347</v>
      </c>
    </row>
    <row r="61" spans="2:7" x14ac:dyDescent="0.2">
      <c r="B61" s="192">
        <v>3692</v>
      </c>
      <c r="C61">
        <v>0.89531104544700579</v>
      </c>
      <c r="D61">
        <v>1.0977322654888721</v>
      </c>
      <c r="E61">
        <v>0.79959409798775016</v>
      </c>
      <c r="F61" s="116">
        <v>0.93087913630787611</v>
      </c>
      <c r="G61" s="193">
        <v>93.087913630787611</v>
      </c>
    </row>
    <row r="62" spans="2:7" x14ac:dyDescent="0.2">
      <c r="B62" s="192">
        <v>3691</v>
      </c>
      <c r="C62">
        <v>1.0379388798716722</v>
      </c>
      <c r="D62">
        <v>1.0396863255065236</v>
      </c>
      <c r="E62">
        <v>1.0430113106980989</v>
      </c>
      <c r="F62" s="116">
        <v>1.0402121720254316</v>
      </c>
      <c r="G62" s="193">
        <v>104.02121720254316</v>
      </c>
    </row>
    <row r="63" spans="2:7" x14ac:dyDescent="0.2">
      <c r="B63" s="192">
        <v>3697</v>
      </c>
      <c r="C63">
        <v>1.094443094569918</v>
      </c>
      <c r="D63">
        <v>1.0598480457832831</v>
      </c>
      <c r="E63">
        <v>1.0462171037409842</v>
      </c>
      <c r="F63" s="116">
        <v>1.0668360813647284</v>
      </c>
      <c r="G63" s="193">
        <v>106.68360813647284</v>
      </c>
    </row>
    <row r="64" spans="2:7" x14ac:dyDescent="0.2">
      <c r="B64" s="192">
        <v>3698</v>
      </c>
      <c r="C64">
        <v>1.0370499525893158</v>
      </c>
      <c r="D64">
        <v>0.78209721996644632</v>
      </c>
      <c r="E64">
        <v>0.8046641472922601</v>
      </c>
      <c r="F64" s="116">
        <v>0.87460377328267402</v>
      </c>
      <c r="G64" s="193">
        <v>87.460377328267398</v>
      </c>
    </row>
    <row r="65" spans="2:7" x14ac:dyDescent="0.2">
      <c r="B65" s="192">
        <v>3703</v>
      </c>
      <c r="C65">
        <v>0.80892215039521764</v>
      </c>
      <c r="D65">
        <v>0.96690867442149975</v>
      </c>
      <c r="E65">
        <v>1.1643937511942635</v>
      </c>
      <c r="F65" s="116">
        <v>0.98007485867032695</v>
      </c>
      <c r="G65" s="193">
        <v>98.007485867032699</v>
      </c>
    </row>
    <row r="66" spans="2:7" x14ac:dyDescent="0.2">
      <c r="B66" s="192">
        <v>3718</v>
      </c>
      <c r="C66">
        <v>1.1263348771268702</v>
      </c>
      <c r="D66">
        <v>1.0537274688333755</v>
      </c>
      <c r="E66">
        <v>1.1421195890866427</v>
      </c>
      <c r="F66" s="116">
        <v>1.1073939783489628</v>
      </c>
      <c r="G66" s="193">
        <v>110.73939783489628</v>
      </c>
    </row>
    <row r="67" spans="2:7" x14ac:dyDescent="0.2">
      <c r="B67" s="192"/>
      <c r="E67" t="s">
        <v>354</v>
      </c>
      <c r="F67" s="116">
        <v>1</v>
      </c>
      <c r="G67" s="193"/>
    </row>
    <row r="68" spans="2:7" x14ac:dyDescent="0.2">
      <c r="B68" s="192" t="s">
        <v>5</v>
      </c>
      <c r="F68" s="116"/>
      <c r="G68" s="193"/>
    </row>
    <row r="69" spans="2:7" x14ac:dyDescent="0.2">
      <c r="B69" s="192">
        <v>3712</v>
      </c>
      <c r="C69">
        <v>0.96763017144408991</v>
      </c>
      <c r="D69">
        <v>1.0409050776254682</v>
      </c>
      <c r="E69">
        <v>1.0639066152026428</v>
      </c>
      <c r="F69" s="116">
        <v>1.0241472880907336</v>
      </c>
      <c r="G69" s="193">
        <v>102.41472880907337</v>
      </c>
    </row>
    <row r="70" spans="2:7" x14ac:dyDescent="0.2">
      <c r="B70" s="192">
        <v>3709</v>
      </c>
      <c r="C70">
        <v>1.063025624530872</v>
      </c>
      <c r="D70">
        <v>1.0384805228202503</v>
      </c>
      <c r="E70">
        <v>1.0070278929232843</v>
      </c>
      <c r="F70" s="116">
        <v>1.0361780134248022</v>
      </c>
      <c r="G70" s="193">
        <v>103.61780134248022</v>
      </c>
    </row>
    <row r="71" spans="2:7" x14ac:dyDescent="0.2">
      <c r="B71" s="192">
        <v>3710</v>
      </c>
      <c r="C71">
        <v>0.89344323451959606</v>
      </c>
      <c r="D71">
        <v>0.88315629119073458</v>
      </c>
      <c r="E71">
        <v>0.88550747536311469</v>
      </c>
      <c r="F71" s="116">
        <v>0.88736900035781507</v>
      </c>
      <c r="G71" s="193">
        <v>88.736900035781503</v>
      </c>
    </row>
    <row r="72" spans="2:7" x14ac:dyDescent="0.2">
      <c r="B72" s="192">
        <v>3707</v>
      </c>
      <c r="C72">
        <v>1.0545617122374651</v>
      </c>
      <c r="D72">
        <v>0.79782447887280172</v>
      </c>
      <c r="E72">
        <v>0.89598346235289172</v>
      </c>
      <c r="F72" s="116">
        <v>0.91612321782105288</v>
      </c>
      <c r="G72" s="193">
        <v>91.612321782105283</v>
      </c>
    </row>
    <row r="73" spans="2:7" x14ac:dyDescent="0.2">
      <c r="B73" s="192">
        <v>3708</v>
      </c>
      <c r="C73">
        <v>0.99122951002874482</v>
      </c>
      <c r="D73">
        <v>0.87668396222834588</v>
      </c>
      <c r="E73">
        <v>1.0864924114095549</v>
      </c>
      <c r="F73" s="116">
        <v>0.98480196122221519</v>
      </c>
      <c r="G73" s="193">
        <v>98.480196122221514</v>
      </c>
    </row>
    <row r="74" spans="2:7" x14ac:dyDescent="0.2">
      <c r="B74" s="195">
        <v>3711</v>
      </c>
      <c r="C74" s="114">
        <v>0.91457848309814671</v>
      </c>
      <c r="D74" s="114">
        <v>1.2324970566807825</v>
      </c>
      <c r="E74" s="114">
        <v>1.0814238048880929</v>
      </c>
      <c r="F74" s="198">
        <v>1.0761664482223408</v>
      </c>
      <c r="G74" s="199">
        <v>107.61664482223408</v>
      </c>
    </row>
    <row r="75" spans="2:7" x14ac:dyDescent="0.2">
      <c r="E75" s="57" t="s">
        <v>355</v>
      </c>
      <c r="F75" s="116">
        <f>AVERAGE(F69:F74)</f>
        <v>0.9874643215231601</v>
      </c>
    </row>
    <row r="76" spans="2:7" x14ac:dyDescent="0.2">
      <c r="E76" s="115" t="s">
        <v>0</v>
      </c>
      <c r="F76">
        <v>0.79368127785785847</v>
      </c>
    </row>
  </sheetData>
  <phoneticPr fontId="34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6A83-27DA-EA4C-9FF6-CB828472EF3B}">
  <dimension ref="A1:L178"/>
  <sheetViews>
    <sheetView zoomScale="80" zoomScaleNormal="80" workbookViewId="0">
      <pane ySplit="3" topLeftCell="A4" activePane="bottomLeft" state="frozen"/>
      <selection activeCell="D112" sqref="D112"/>
      <selection pane="bottomLeft" activeCell="P180" sqref="P180"/>
    </sheetView>
  </sheetViews>
  <sheetFormatPr baseColWidth="10" defaultColWidth="9.1640625" defaultRowHeight="15" x14ac:dyDescent="0.2"/>
  <cols>
    <col min="1" max="3" width="9.1640625" style="1"/>
    <col min="4" max="4" width="12.1640625" style="1" customWidth="1"/>
    <col min="5" max="6" width="9.1640625" style="1"/>
    <col min="7" max="8" width="9.33203125" style="1" customWidth="1"/>
    <col min="9" max="9" width="9.1640625" style="1"/>
    <col min="10" max="10" width="10.83203125" style="1" customWidth="1"/>
    <col min="11" max="16384" width="9.1640625" style="1"/>
  </cols>
  <sheetData>
    <row r="1" spans="1:11" x14ac:dyDescent="0.2">
      <c r="A1" s="28" t="s">
        <v>289</v>
      </c>
      <c r="B1" s="5"/>
      <c r="C1" s="5"/>
    </row>
    <row r="3" spans="1:11" x14ac:dyDescent="0.2">
      <c r="A3" s="1" t="s">
        <v>13</v>
      </c>
      <c r="B3" s="1" t="s">
        <v>288</v>
      </c>
      <c r="C3" s="1" t="s">
        <v>287</v>
      </c>
      <c r="D3" s="1" t="s">
        <v>286</v>
      </c>
      <c r="E3" s="1" t="s">
        <v>285</v>
      </c>
      <c r="G3" s="1" t="s">
        <v>13</v>
      </c>
      <c r="H3" s="1" t="s">
        <v>288</v>
      </c>
      <c r="I3" s="1" t="s">
        <v>287</v>
      </c>
      <c r="J3" s="1" t="s">
        <v>286</v>
      </c>
      <c r="K3" s="1" t="s">
        <v>285</v>
      </c>
    </row>
    <row r="4" spans="1:11" x14ac:dyDescent="0.2">
      <c r="A4" s="1" t="s">
        <v>4</v>
      </c>
      <c r="B4" s="1">
        <v>2228</v>
      </c>
      <c r="C4" s="1">
        <v>1</v>
      </c>
      <c r="D4" s="1">
        <v>1</v>
      </c>
      <c r="E4" s="1">
        <v>1897.482</v>
      </c>
      <c r="G4" s="2" t="s">
        <v>5</v>
      </c>
      <c r="H4" s="1">
        <v>2246</v>
      </c>
      <c r="I4" s="1">
        <v>1</v>
      </c>
      <c r="J4" s="1">
        <v>1</v>
      </c>
      <c r="K4" s="1">
        <v>3033.607</v>
      </c>
    </row>
    <row r="5" spans="1:11" x14ac:dyDescent="0.2">
      <c r="A5" s="1" t="s">
        <v>4</v>
      </c>
      <c r="B5" s="1">
        <v>2228</v>
      </c>
      <c r="C5" s="1">
        <v>1</v>
      </c>
      <c r="D5" s="1">
        <v>2</v>
      </c>
      <c r="E5" s="1">
        <v>1989.982</v>
      </c>
      <c r="G5" s="2" t="s">
        <v>5</v>
      </c>
      <c r="H5" s="1">
        <v>2246</v>
      </c>
      <c r="I5" s="1">
        <v>1</v>
      </c>
      <c r="J5" s="1">
        <v>2</v>
      </c>
      <c r="K5" s="1">
        <v>1836.8330000000001</v>
      </c>
    </row>
    <row r="6" spans="1:11" x14ac:dyDescent="0.2">
      <c r="A6" s="1" t="s">
        <v>4</v>
      </c>
      <c r="B6" s="1">
        <v>2228</v>
      </c>
      <c r="C6" s="1">
        <v>2</v>
      </c>
      <c r="D6" s="1">
        <v>1</v>
      </c>
      <c r="E6" s="1">
        <v>2551.846</v>
      </c>
      <c r="G6" s="2" t="s">
        <v>5</v>
      </c>
      <c r="H6" s="1">
        <v>2246</v>
      </c>
      <c r="I6" s="1">
        <v>1</v>
      </c>
      <c r="J6" s="1">
        <v>3</v>
      </c>
      <c r="K6" s="1">
        <v>3918.7429999999999</v>
      </c>
    </row>
    <row r="7" spans="1:11" x14ac:dyDescent="0.2">
      <c r="A7" s="1" t="s">
        <v>4</v>
      </c>
      <c r="B7" s="1">
        <v>2228</v>
      </c>
      <c r="C7" s="1">
        <v>2</v>
      </c>
      <c r="D7" s="1">
        <v>2</v>
      </c>
      <c r="E7" s="1">
        <v>1965.3789999999999</v>
      </c>
      <c r="G7" s="2" t="s">
        <v>5</v>
      </c>
      <c r="H7" s="1">
        <v>2246</v>
      </c>
      <c r="I7" s="1">
        <v>1</v>
      </c>
      <c r="J7" s="1">
        <v>4</v>
      </c>
      <c r="K7" s="1">
        <v>2148.471</v>
      </c>
    </row>
    <row r="8" spans="1:11" x14ac:dyDescent="0.2">
      <c r="A8" s="1" t="s">
        <v>4</v>
      </c>
      <c r="B8" s="1">
        <v>2228</v>
      </c>
      <c r="C8" s="1">
        <v>5</v>
      </c>
      <c r="D8" s="1">
        <v>1</v>
      </c>
      <c r="E8" s="1">
        <v>1649.164</v>
      </c>
      <c r="G8" s="2" t="s">
        <v>5</v>
      </c>
      <c r="H8" s="1">
        <v>2246</v>
      </c>
      <c r="I8" s="1">
        <v>1</v>
      </c>
      <c r="J8" s="1">
        <v>5</v>
      </c>
      <c r="K8" s="1">
        <v>2267.29</v>
      </c>
    </row>
    <row r="9" spans="1:11" x14ac:dyDescent="0.2">
      <c r="A9" s="1" t="s">
        <v>4</v>
      </c>
      <c r="B9" s="1">
        <v>2228</v>
      </c>
      <c r="C9" s="1">
        <v>5</v>
      </c>
      <c r="D9" s="1">
        <v>2</v>
      </c>
      <c r="E9" s="1">
        <v>2067.415</v>
      </c>
      <c r="G9" s="2" t="s">
        <v>5</v>
      </c>
      <c r="H9" s="1">
        <v>2246</v>
      </c>
      <c r="I9" s="1">
        <v>1</v>
      </c>
      <c r="J9" s="1">
        <v>6</v>
      </c>
      <c r="K9" s="1">
        <v>2201.11</v>
      </c>
    </row>
    <row r="10" spans="1:11" x14ac:dyDescent="0.2">
      <c r="A10" s="1" t="s">
        <v>4</v>
      </c>
      <c r="B10" s="1">
        <v>2228</v>
      </c>
      <c r="C10" s="1">
        <v>5</v>
      </c>
      <c r="D10" s="1">
        <v>3</v>
      </c>
      <c r="E10" s="1">
        <v>2983.4470000000001</v>
      </c>
      <c r="G10" s="2" t="s">
        <v>5</v>
      </c>
      <c r="H10" s="1">
        <v>2246</v>
      </c>
      <c r="I10" s="1">
        <v>4</v>
      </c>
      <c r="J10" s="1">
        <v>1</v>
      </c>
      <c r="K10" s="1">
        <v>1756.1579999999999</v>
      </c>
    </row>
    <row r="11" spans="1:11" x14ac:dyDescent="0.2">
      <c r="A11" s="1" t="s">
        <v>4</v>
      </c>
      <c r="B11" s="1">
        <v>2228</v>
      </c>
      <c r="C11" s="1">
        <v>5</v>
      </c>
      <c r="D11" s="1">
        <v>4</v>
      </c>
      <c r="E11" s="1">
        <v>2232.5790000000002</v>
      </c>
      <c r="G11" s="2" t="s">
        <v>5</v>
      </c>
      <c r="H11" s="1">
        <v>2246</v>
      </c>
      <c r="I11" s="1">
        <v>4</v>
      </c>
      <c r="J11" s="1">
        <v>2</v>
      </c>
      <c r="K11" s="1">
        <v>1845.606</v>
      </c>
    </row>
    <row r="12" spans="1:11" x14ac:dyDescent="0.2">
      <c r="A12" s="1" t="s">
        <v>4</v>
      </c>
      <c r="B12" s="1">
        <v>2228</v>
      </c>
      <c r="C12" s="1">
        <v>7</v>
      </c>
      <c r="D12" s="1">
        <v>1</v>
      </c>
      <c r="E12" s="1">
        <v>2458.011</v>
      </c>
      <c r="G12" s="2" t="s">
        <v>5</v>
      </c>
      <c r="H12" s="1">
        <v>2246</v>
      </c>
      <c r="I12" s="1">
        <v>5</v>
      </c>
      <c r="J12" s="1">
        <v>1</v>
      </c>
      <c r="K12" s="1">
        <v>1681.9680000000001</v>
      </c>
    </row>
    <row r="13" spans="1:11" x14ac:dyDescent="0.2">
      <c r="A13" s="1" t="s">
        <v>4</v>
      </c>
      <c r="B13" s="1">
        <v>2228</v>
      </c>
      <c r="C13" s="1">
        <v>7</v>
      </c>
      <c r="D13" s="1">
        <v>2</v>
      </c>
      <c r="E13" s="1">
        <v>1206.31</v>
      </c>
      <c r="G13" s="2" t="s">
        <v>5</v>
      </c>
      <c r="H13" s="1">
        <v>2246</v>
      </c>
      <c r="I13" s="1">
        <v>5</v>
      </c>
      <c r="J13" s="1">
        <v>2</v>
      </c>
      <c r="K13" s="1">
        <v>1722.973</v>
      </c>
    </row>
    <row r="14" spans="1:11" x14ac:dyDescent="0.2">
      <c r="A14" s="1" t="s">
        <v>4</v>
      </c>
      <c r="B14" s="1">
        <v>2228</v>
      </c>
      <c r="C14" s="1">
        <v>7</v>
      </c>
      <c r="D14" s="1">
        <v>3</v>
      </c>
      <c r="E14" s="1">
        <v>1833.019</v>
      </c>
      <c r="G14" s="2" t="s">
        <v>5</v>
      </c>
      <c r="H14" s="1">
        <v>2246</v>
      </c>
      <c r="I14" s="1">
        <v>7</v>
      </c>
      <c r="J14" s="1">
        <v>1</v>
      </c>
      <c r="K14" s="1">
        <v>2227.62</v>
      </c>
    </row>
    <row r="15" spans="1:11" x14ac:dyDescent="0.2">
      <c r="A15" s="1" t="s">
        <v>4</v>
      </c>
      <c r="B15" s="1">
        <v>2228</v>
      </c>
      <c r="C15" s="1">
        <v>8</v>
      </c>
      <c r="D15" s="1">
        <v>1</v>
      </c>
      <c r="E15" s="1">
        <v>2183.373</v>
      </c>
      <c r="G15" s="2" t="s">
        <v>5</v>
      </c>
      <c r="H15" s="1">
        <v>2246</v>
      </c>
      <c r="I15" s="1">
        <v>8</v>
      </c>
      <c r="J15" s="1">
        <v>1</v>
      </c>
      <c r="K15" s="1">
        <v>2613.2579999999998</v>
      </c>
    </row>
    <row r="16" spans="1:11" x14ac:dyDescent="0.2">
      <c r="A16" s="1" t="s">
        <v>4</v>
      </c>
      <c r="B16" s="1">
        <v>2228</v>
      </c>
      <c r="C16" s="1">
        <v>8</v>
      </c>
      <c r="D16" s="1">
        <v>2</v>
      </c>
      <c r="E16" s="1">
        <v>2653.5</v>
      </c>
      <c r="G16" s="2" t="s">
        <v>5</v>
      </c>
      <c r="H16" s="1">
        <v>2246</v>
      </c>
      <c r="I16" s="1">
        <v>8</v>
      </c>
      <c r="J16" s="1">
        <v>2</v>
      </c>
      <c r="K16" s="1">
        <v>2246.12</v>
      </c>
    </row>
    <row r="17" spans="1:11" x14ac:dyDescent="0.2">
      <c r="A17" s="1" t="s">
        <v>4</v>
      </c>
      <c r="B17" s="1">
        <v>2228</v>
      </c>
      <c r="C17" s="1">
        <v>8</v>
      </c>
      <c r="D17" s="1">
        <v>3</v>
      </c>
      <c r="E17" s="1">
        <v>1973.58</v>
      </c>
      <c r="G17" s="2" t="s">
        <v>5</v>
      </c>
      <c r="H17" s="1">
        <v>2246</v>
      </c>
      <c r="I17" s="1">
        <v>8</v>
      </c>
      <c r="J17" s="1">
        <v>3</v>
      </c>
      <c r="K17" s="1">
        <v>2555.8510000000001</v>
      </c>
    </row>
    <row r="18" spans="1:11" x14ac:dyDescent="0.2">
      <c r="A18" s="1" t="s">
        <v>4</v>
      </c>
      <c r="B18" s="1">
        <v>2228</v>
      </c>
      <c r="C18" s="1">
        <v>9</v>
      </c>
      <c r="D18" s="1">
        <v>1</v>
      </c>
      <c r="E18" s="1">
        <v>2169.8319999999999</v>
      </c>
      <c r="G18" s="2" t="s">
        <v>5</v>
      </c>
      <c r="H18" s="1">
        <v>2246</v>
      </c>
      <c r="I18" s="1">
        <v>8</v>
      </c>
      <c r="J18" s="1">
        <v>4</v>
      </c>
      <c r="K18" s="1">
        <v>2340.3359999999998</v>
      </c>
    </row>
    <row r="19" spans="1:11" x14ac:dyDescent="0.2">
      <c r="A19" s="1" t="s">
        <v>4</v>
      </c>
      <c r="B19" s="1">
        <v>2228</v>
      </c>
      <c r="C19" s="1">
        <v>9</v>
      </c>
      <c r="D19" s="1">
        <v>2</v>
      </c>
      <c r="E19" s="1">
        <v>1816.0450000000001</v>
      </c>
      <c r="G19" s="2" t="s">
        <v>5</v>
      </c>
      <c r="H19" s="1">
        <v>2246</v>
      </c>
      <c r="I19" s="1">
        <v>9</v>
      </c>
      <c r="J19" s="1">
        <v>1</v>
      </c>
      <c r="K19" s="1">
        <v>1810.895</v>
      </c>
    </row>
    <row r="20" spans="1:11" x14ac:dyDescent="0.2">
      <c r="A20" s="1" t="s">
        <v>4</v>
      </c>
      <c r="B20" s="1">
        <v>2228</v>
      </c>
      <c r="C20" s="1">
        <v>9</v>
      </c>
      <c r="D20" s="1">
        <v>3</v>
      </c>
      <c r="E20" s="1">
        <v>2170.0230000000001</v>
      </c>
      <c r="G20" s="2" t="s">
        <v>5</v>
      </c>
      <c r="H20" s="1">
        <v>2246</v>
      </c>
      <c r="I20" s="1">
        <v>9</v>
      </c>
      <c r="J20" s="1">
        <v>2</v>
      </c>
      <c r="K20" s="1">
        <v>1754.06</v>
      </c>
    </row>
    <row r="21" spans="1:11" x14ac:dyDescent="0.2">
      <c r="A21" s="1" t="s">
        <v>4</v>
      </c>
      <c r="B21" s="1">
        <v>2228</v>
      </c>
      <c r="C21" s="1">
        <v>11</v>
      </c>
      <c r="D21" s="1">
        <v>1</v>
      </c>
      <c r="E21" s="1">
        <v>1323.222</v>
      </c>
      <c r="G21" s="2" t="s">
        <v>5</v>
      </c>
      <c r="H21" s="1">
        <v>2246</v>
      </c>
      <c r="I21" s="1">
        <v>9</v>
      </c>
      <c r="J21" s="1">
        <v>3</v>
      </c>
      <c r="K21" s="1">
        <v>2749.0509999999999</v>
      </c>
    </row>
    <row r="22" spans="1:11" x14ac:dyDescent="0.2">
      <c r="A22" s="1" t="s">
        <v>4</v>
      </c>
      <c r="B22" s="1">
        <v>2228</v>
      </c>
      <c r="C22" s="1">
        <v>11</v>
      </c>
      <c r="D22" s="1">
        <v>2</v>
      </c>
      <c r="E22" s="1">
        <v>1844.462</v>
      </c>
      <c r="G22" s="2" t="s">
        <v>5</v>
      </c>
      <c r="H22" s="1">
        <v>2246</v>
      </c>
      <c r="I22" s="1">
        <v>9</v>
      </c>
      <c r="J22" s="1">
        <v>4</v>
      </c>
      <c r="K22" s="1">
        <v>1268.1030000000001</v>
      </c>
    </row>
    <row r="23" spans="1:11" x14ac:dyDescent="0.2">
      <c r="A23" s="1" t="s">
        <v>4</v>
      </c>
      <c r="B23" s="1">
        <v>2228</v>
      </c>
      <c r="C23" s="1">
        <v>12</v>
      </c>
      <c r="D23" s="1">
        <v>1</v>
      </c>
      <c r="E23" s="1">
        <v>3003.473</v>
      </c>
      <c r="G23" s="2" t="s">
        <v>5</v>
      </c>
      <c r="H23" s="1">
        <v>2246</v>
      </c>
      <c r="I23" s="1">
        <v>9</v>
      </c>
      <c r="J23" s="1">
        <v>5</v>
      </c>
      <c r="K23" s="1">
        <v>1787.818</v>
      </c>
    </row>
    <row r="24" spans="1:11" x14ac:dyDescent="0.2">
      <c r="A24" s="1" t="s">
        <v>4</v>
      </c>
      <c r="B24" s="1">
        <v>2228</v>
      </c>
      <c r="C24" s="1">
        <v>13</v>
      </c>
      <c r="D24" s="1">
        <v>1</v>
      </c>
      <c r="E24" s="1">
        <v>2479.3719999999998</v>
      </c>
      <c r="G24" s="2" t="s">
        <v>5</v>
      </c>
      <c r="H24" s="1">
        <v>2246</v>
      </c>
      <c r="I24" s="1">
        <v>11</v>
      </c>
      <c r="J24" s="1">
        <v>1</v>
      </c>
      <c r="K24" s="1">
        <v>2368.7539999999999</v>
      </c>
    </row>
    <row r="25" spans="1:11" x14ac:dyDescent="0.2">
      <c r="A25" s="1" t="s">
        <v>4</v>
      </c>
      <c r="B25" s="1">
        <v>2228</v>
      </c>
      <c r="C25" s="1">
        <v>14</v>
      </c>
      <c r="D25" s="1">
        <v>1</v>
      </c>
      <c r="E25" s="1">
        <v>1064.413</v>
      </c>
      <c r="G25" s="2" t="s">
        <v>5</v>
      </c>
      <c r="H25" s="1">
        <v>2246</v>
      </c>
      <c r="I25" s="1">
        <v>11</v>
      </c>
      <c r="J25" s="1">
        <v>2</v>
      </c>
      <c r="K25" s="1">
        <v>1693.9829999999999</v>
      </c>
    </row>
    <row r="26" spans="1:11" x14ac:dyDescent="0.2">
      <c r="A26" s="1" t="s">
        <v>4</v>
      </c>
      <c r="B26" s="1">
        <v>2228</v>
      </c>
      <c r="C26" s="1">
        <v>15</v>
      </c>
      <c r="D26" s="1">
        <v>1</v>
      </c>
      <c r="E26" s="1">
        <v>2639.768</v>
      </c>
      <c r="G26" s="2" t="s">
        <v>5</v>
      </c>
      <c r="H26" s="1">
        <v>2246</v>
      </c>
      <c r="I26" s="1">
        <v>12</v>
      </c>
      <c r="J26" s="1">
        <v>1</v>
      </c>
      <c r="K26" s="1">
        <v>2506.8359999999998</v>
      </c>
    </row>
    <row r="27" spans="1:11" x14ac:dyDescent="0.2">
      <c r="A27" s="1" t="s">
        <v>4</v>
      </c>
      <c r="B27" s="1">
        <v>2228</v>
      </c>
      <c r="C27" s="1">
        <v>15</v>
      </c>
      <c r="D27" s="1">
        <v>2</v>
      </c>
      <c r="E27" s="1">
        <v>1653.741</v>
      </c>
      <c r="G27" s="2" t="s">
        <v>5</v>
      </c>
      <c r="H27" s="1">
        <v>2246</v>
      </c>
      <c r="I27" s="1">
        <v>12</v>
      </c>
      <c r="J27" s="1">
        <v>2</v>
      </c>
      <c r="K27" s="1">
        <v>1926.2809999999999</v>
      </c>
    </row>
    <row r="28" spans="1:11" x14ac:dyDescent="0.2">
      <c r="A28" s="1" t="s">
        <v>4</v>
      </c>
      <c r="B28" s="1">
        <v>2228</v>
      </c>
      <c r="C28" s="1">
        <v>16</v>
      </c>
      <c r="D28" s="1">
        <v>1</v>
      </c>
      <c r="E28" s="1">
        <v>1698.37</v>
      </c>
      <c r="G28" s="2" t="s">
        <v>5</v>
      </c>
      <c r="H28" s="1">
        <v>2246</v>
      </c>
      <c r="I28" s="1">
        <v>14</v>
      </c>
      <c r="J28" s="1">
        <v>1</v>
      </c>
      <c r="K28" s="1">
        <v>2480.8980000000001</v>
      </c>
    </row>
    <row r="29" spans="1:11" x14ac:dyDescent="0.2">
      <c r="A29" s="1" t="s">
        <v>4</v>
      </c>
      <c r="B29" s="1">
        <v>2228</v>
      </c>
      <c r="C29" s="1">
        <v>17</v>
      </c>
      <c r="D29" s="1">
        <v>1</v>
      </c>
      <c r="E29" s="1">
        <v>2978.87</v>
      </c>
      <c r="G29" s="2" t="s">
        <v>5</v>
      </c>
      <c r="H29" s="1">
        <v>2246</v>
      </c>
      <c r="I29" s="1">
        <v>14</v>
      </c>
      <c r="J29" s="1">
        <v>2</v>
      </c>
      <c r="K29" s="1">
        <v>2116.8110000000001</v>
      </c>
    </row>
    <row r="30" spans="1:11" x14ac:dyDescent="0.2">
      <c r="A30" s="1" t="s">
        <v>4</v>
      </c>
      <c r="B30" s="1">
        <v>2228</v>
      </c>
      <c r="C30" s="1">
        <v>18</v>
      </c>
      <c r="D30" s="1">
        <v>1</v>
      </c>
      <c r="E30" s="1">
        <v>1463.9739999999999</v>
      </c>
      <c r="G30" s="2" t="s">
        <v>5</v>
      </c>
      <c r="H30" s="1">
        <v>2246</v>
      </c>
      <c r="I30" s="1">
        <v>15</v>
      </c>
      <c r="J30" s="1">
        <v>1</v>
      </c>
      <c r="K30" s="1">
        <v>2318.7849999999999</v>
      </c>
    </row>
    <row r="31" spans="1:11" x14ac:dyDescent="0.2">
      <c r="A31" s="1" t="s">
        <v>4</v>
      </c>
      <c r="B31" s="1">
        <v>2228</v>
      </c>
      <c r="C31" s="1">
        <v>18</v>
      </c>
      <c r="D31" s="1">
        <v>2</v>
      </c>
      <c r="E31" s="1">
        <v>1581.4580000000001</v>
      </c>
      <c r="G31" s="2" t="s">
        <v>5</v>
      </c>
      <c r="H31" s="1">
        <v>2246</v>
      </c>
      <c r="I31" s="1">
        <v>16</v>
      </c>
      <c r="J31" s="1">
        <v>1</v>
      </c>
      <c r="K31" s="1">
        <v>4168.5870000000004</v>
      </c>
    </row>
    <row r="32" spans="1:11" x14ac:dyDescent="0.2">
      <c r="A32" s="1" t="s">
        <v>4</v>
      </c>
      <c r="B32" s="1">
        <v>2228</v>
      </c>
      <c r="C32" s="1">
        <v>19</v>
      </c>
      <c r="D32" s="1">
        <v>1</v>
      </c>
      <c r="E32" s="1">
        <v>2889.8029999999999</v>
      </c>
      <c r="G32" s="2" t="s">
        <v>5</v>
      </c>
      <c r="H32" s="1">
        <v>2246</v>
      </c>
      <c r="I32" s="1">
        <v>17</v>
      </c>
      <c r="J32" s="1">
        <v>1</v>
      </c>
      <c r="K32" s="1">
        <v>3006.143</v>
      </c>
    </row>
    <row r="33" spans="1:11" x14ac:dyDescent="0.2">
      <c r="A33" s="1" t="s">
        <v>4</v>
      </c>
      <c r="B33" s="1">
        <v>2228</v>
      </c>
      <c r="C33" s="1">
        <v>19</v>
      </c>
      <c r="D33" s="1">
        <v>2</v>
      </c>
      <c r="E33" s="1">
        <v>2032.1310000000001</v>
      </c>
      <c r="G33" s="2" t="s">
        <v>5</v>
      </c>
      <c r="H33" s="1">
        <v>2246</v>
      </c>
      <c r="I33" s="1">
        <v>17</v>
      </c>
      <c r="J33" s="1">
        <v>2</v>
      </c>
      <c r="K33" s="1">
        <v>1933.91</v>
      </c>
    </row>
    <row r="34" spans="1:11" x14ac:dyDescent="0.2">
      <c r="A34" s="1" t="s">
        <v>4</v>
      </c>
      <c r="B34" s="1">
        <v>2228</v>
      </c>
      <c r="C34" s="1">
        <v>20</v>
      </c>
      <c r="D34" s="1">
        <v>1</v>
      </c>
      <c r="E34" s="1">
        <v>2234.105</v>
      </c>
      <c r="G34" s="2" t="s">
        <v>5</v>
      </c>
      <c r="H34" s="1">
        <v>2246</v>
      </c>
      <c r="I34" s="1">
        <v>18</v>
      </c>
      <c r="J34" s="1">
        <v>1</v>
      </c>
      <c r="K34" s="1">
        <v>1951.838</v>
      </c>
    </row>
    <row r="35" spans="1:11" x14ac:dyDescent="0.2">
      <c r="A35" s="1" t="s">
        <v>4</v>
      </c>
      <c r="B35" s="1">
        <v>2228</v>
      </c>
      <c r="C35" s="1">
        <v>21</v>
      </c>
      <c r="D35" s="1">
        <v>1</v>
      </c>
      <c r="E35" s="1">
        <v>1746.6220000000001</v>
      </c>
      <c r="G35" s="2" t="s">
        <v>5</v>
      </c>
      <c r="H35" s="1">
        <v>2246</v>
      </c>
      <c r="I35" s="1">
        <v>18</v>
      </c>
      <c r="J35" s="1">
        <v>2</v>
      </c>
      <c r="K35" s="1">
        <v>1819.8589999999999</v>
      </c>
    </row>
    <row r="36" spans="1:11" x14ac:dyDescent="0.2">
      <c r="A36" s="1" t="s">
        <v>4</v>
      </c>
      <c r="B36" s="1">
        <v>2228</v>
      </c>
      <c r="C36" s="1">
        <v>21</v>
      </c>
      <c r="D36" s="1">
        <v>2</v>
      </c>
      <c r="E36" s="1">
        <v>1438.989</v>
      </c>
      <c r="G36" s="2" t="s">
        <v>5</v>
      </c>
      <c r="H36" s="1">
        <v>2246</v>
      </c>
      <c r="I36" s="1">
        <v>18</v>
      </c>
      <c r="J36" s="1">
        <v>3</v>
      </c>
      <c r="K36" s="1">
        <v>3359.3580000000002</v>
      </c>
    </row>
    <row r="37" spans="1:11" x14ac:dyDescent="0.2">
      <c r="A37" s="1" t="s">
        <v>4</v>
      </c>
      <c r="B37" s="1">
        <v>2228</v>
      </c>
      <c r="C37" s="1">
        <v>22</v>
      </c>
      <c r="D37" s="1">
        <v>1</v>
      </c>
      <c r="E37" s="1">
        <v>2177.8420000000001</v>
      </c>
      <c r="G37" s="2" t="s">
        <v>5</v>
      </c>
      <c r="H37" s="1">
        <v>2246</v>
      </c>
      <c r="I37" s="1">
        <v>18</v>
      </c>
      <c r="J37" s="1">
        <v>4</v>
      </c>
      <c r="K37" s="1">
        <v>1904.1579999999999</v>
      </c>
    </row>
    <row r="38" spans="1:11" x14ac:dyDescent="0.2">
      <c r="A38" s="1" t="s">
        <v>4</v>
      </c>
      <c r="B38" s="1">
        <v>2228</v>
      </c>
      <c r="C38" s="1">
        <v>23</v>
      </c>
      <c r="D38" s="1">
        <v>1</v>
      </c>
      <c r="E38" s="1">
        <v>1794.3019999999999</v>
      </c>
      <c r="G38" s="2" t="s">
        <v>5</v>
      </c>
      <c r="H38" s="1">
        <v>2246</v>
      </c>
      <c r="I38" s="1">
        <v>18</v>
      </c>
      <c r="J38" s="1">
        <v>5</v>
      </c>
      <c r="K38" s="1">
        <v>3184.6579999999999</v>
      </c>
    </row>
    <row r="39" spans="1:11" x14ac:dyDescent="0.2">
      <c r="A39" s="1" t="s">
        <v>4</v>
      </c>
      <c r="B39" s="1">
        <v>2228</v>
      </c>
      <c r="C39" s="1">
        <v>23</v>
      </c>
      <c r="D39" s="1">
        <v>2</v>
      </c>
      <c r="E39" s="1">
        <v>2251.46</v>
      </c>
      <c r="G39" s="2" t="s">
        <v>5</v>
      </c>
      <c r="H39" s="1">
        <v>2246</v>
      </c>
      <c r="I39" s="1">
        <v>19</v>
      </c>
      <c r="J39" s="1">
        <v>1</v>
      </c>
      <c r="K39" s="1">
        <v>1763.4059999999999</v>
      </c>
    </row>
    <row r="40" spans="1:11" x14ac:dyDescent="0.2">
      <c r="A40" s="1" t="s">
        <v>4</v>
      </c>
      <c r="B40" s="1">
        <v>2228</v>
      </c>
      <c r="C40" s="1">
        <v>24</v>
      </c>
      <c r="D40" s="1">
        <v>1</v>
      </c>
      <c r="E40" s="1">
        <v>3941.82</v>
      </c>
      <c r="G40" s="2" t="s">
        <v>5</v>
      </c>
      <c r="H40" s="1">
        <v>2246</v>
      </c>
      <c r="I40" s="1">
        <v>19</v>
      </c>
      <c r="J40" s="1">
        <v>2</v>
      </c>
      <c r="K40" s="1">
        <v>2219.2289999999998</v>
      </c>
    </row>
    <row r="41" spans="1:11" x14ac:dyDescent="0.2">
      <c r="A41" s="1" t="s">
        <v>4</v>
      </c>
      <c r="B41" s="1">
        <v>2228</v>
      </c>
      <c r="C41" s="1">
        <v>25</v>
      </c>
      <c r="D41" s="1">
        <v>1</v>
      </c>
      <c r="E41" s="1">
        <v>3022.7359999999999</v>
      </c>
      <c r="G41" s="2" t="s">
        <v>5</v>
      </c>
      <c r="H41" s="1">
        <v>2246</v>
      </c>
      <c r="I41" s="1">
        <v>20</v>
      </c>
      <c r="J41" s="1">
        <v>1</v>
      </c>
      <c r="K41" s="1">
        <v>2511.6039999999998</v>
      </c>
    </row>
    <row r="42" spans="1:11" x14ac:dyDescent="0.2">
      <c r="A42" s="1" t="s">
        <v>4</v>
      </c>
      <c r="B42" s="1">
        <v>2228</v>
      </c>
      <c r="C42" s="1">
        <v>27</v>
      </c>
      <c r="D42" s="1">
        <v>1</v>
      </c>
      <c r="E42" s="1">
        <v>2034.039</v>
      </c>
      <c r="G42" s="2" t="s">
        <v>5</v>
      </c>
      <c r="H42" s="1">
        <v>2246</v>
      </c>
      <c r="I42" s="1">
        <v>20</v>
      </c>
      <c r="J42" s="1">
        <v>2</v>
      </c>
      <c r="K42" s="1">
        <v>1845.2249999999999</v>
      </c>
    </row>
    <row r="43" spans="1:11" x14ac:dyDescent="0.2">
      <c r="A43" s="1" t="s">
        <v>4</v>
      </c>
      <c r="B43" s="1">
        <v>2228</v>
      </c>
      <c r="C43" s="1">
        <v>27</v>
      </c>
      <c r="D43" s="1">
        <v>2</v>
      </c>
      <c r="E43" s="1">
        <v>1363.655</v>
      </c>
      <c r="G43" s="2" t="s">
        <v>5</v>
      </c>
      <c r="H43" s="1">
        <v>2246</v>
      </c>
      <c r="I43" s="1">
        <v>20</v>
      </c>
      <c r="J43" s="1">
        <v>3</v>
      </c>
      <c r="K43" s="1">
        <v>3342.7649999999999</v>
      </c>
    </row>
    <row r="44" spans="1:11" x14ac:dyDescent="0.2">
      <c r="A44" s="1" t="s">
        <v>4</v>
      </c>
      <c r="B44" s="1">
        <v>2228</v>
      </c>
      <c r="C44" s="1">
        <v>27</v>
      </c>
      <c r="D44" s="1">
        <v>3</v>
      </c>
      <c r="E44" s="1">
        <v>2256.61</v>
      </c>
      <c r="G44" s="2" t="s">
        <v>5</v>
      </c>
      <c r="H44" s="1">
        <v>2246</v>
      </c>
      <c r="I44" s="1">
        <v>20</v>
      </c>
      <c r="J44" s="1">
        <v>4</v>
      </c>
      <c r="K44" s="1">
        <v>3868.2020000000002</v>
      </c>
    </row>
    <row r="45" spans="1:11" x14ac:dyDescent="0.2">
      <c r="A45" s="1" t="s">
        <v>4</v>
      </c>
      <c r="B45" s="1">
        <v>2228</v>
      </c>
      <c r="C45" s="1">
        <v>28</v>
      </c>
      <c r="D45" s="1">
        <v>1</v>
      </c>
      <c r="E45" s="1">
        <v>4021.5410000000002</v>
      </c>
      <c r="G45" s="2" t="s">
        <v>5</v>
      </c>
      <c r="H45" s="1">
        <v>2246</v>
      </c>
      <c r="I45" s="1">
        <v>20</v>
      </c>
      <c r="J45" s="1">
        <v>5</v>
      </c>
      <c r="K45" s="1">
        <v>1383.68</v>
      </c>
    </row>
    <row r="46" spans="1:11" x14ac:dyDescent="0.2">
      <c r="A46" s="1" t="s">
        <v>4</v>
      </c>
      <c r="B46" s="1">
        <v>2228</v>
      </c>
      <c r="C46" s="1">
        <v>28</v>
      </c>
      <c r="D46" s="1">
        <v>2</v>
      </c>
      <c r="E46" s="1">
        <v>1085.393</v>
      </c>
      <c r="G46" s="2" t="s">
        <v>5</v>
      </c>
      <c r="H46" s="1">
        <v>2246</v>
      </c>
      <c r="I46" s="1">
        <v>20</v>
      </c>
      <c r="J46" s="1">
        <v>6</v>
      </c>
      <c r="K46" s="1">
        <v>5571.1490000000003</v>
      </c>
    </row>
    <row r="47" spans="1:11" x14ac:dyDescent="0.2">
      <c r="A47" s="1" t="s">
        <v>4</v>
      </c>
      <c r="B47" s="1">
        <v>2228</v>
      </c>
      <c r="C47" s="1">
        <v>29</v>
      </c>
      <c r="D47" s="1">
        <v>1</v>
      </c>
      <c r="E47" s="1">
        <v>1434.0309999999999</v>
      </c>
      <c r="G47" s="2" t="s">
        <v>5</v>
      </c>
      <c r="H47" s="1">
        <v>2246</v>
      </c>
      <c r="I47" s="1">
        <v>22</v>
      </c>
      <c r="J47" s="1">
        <v>1</v>
      </c>
      <c r="K47" s="1">
        <v>3279.0650000000001</v>
      </c>
    </row>
    <row r="48" spans="1:11" x14ac:dyDescent="0.2">
      <c r="A48" s="1" t="s">
        <v>4</v>
      </c>
      <c r="B48" s="1">
        <v>2228</v>
      </c>
      <c r="C48" s="1">
        <v>29</v>
      </c>
      <c r="D48" s="1">
        <v>2</v>
      </c>
      <c r="E48" s="1">
        <v>2869.7779999999998</v>
      </c>
      <c r="G48" s="2" t="s">
        <v>5</v>
      </c>
      <c r="H48" s="1">
        <v>2246</v>
      </c>
      <c r="I48" s="1">
        <v>22</v>
      </c>
      <c r="J48" s="1">
        <v>2</v>
      </c>
      <c r="K48" s="1">
        <v>1542.1690000000001</v>
      </c>
    </row>
    <row r="49" spans="1:11" x14ac:dyDescent="0.2">
      <c r="A49" s="1" t="s">
        <v>4</v>
      </c>
      <c r="B49" s="1">
        <v>2228</v>
      </c>
      <c r="C49" s="1">
        <v>29</v>
      </c>
      <c r="D49" s="1">
        <v>3</v>
      </c>
      <c r="E49" s="1">
        <v>1076.4290000000001</v>
      </c>
      <c r="G49" s="2" t="s">
        <v>5</v>
      </c>
      <c r="H49" s="1">
        <v>2246</v>
      </c>
      <c r="I49" s="1">
        <v>23</v>
      </c>
      <c r="J49" s="1">
        <v>1</v>
      </c>
      <c r="K49" s="1">
        <v>2435.8879999999999</v>
      </c>
    </row>
    <row r="50" spans="1:11" x14ac:dyDescent="0.2">
      <c r="A50" s="1" t="s">
        <v>4</v>
      </c>
      <c r="B50" s="1">
        <v>2228</v>
      </c>
      <c r="C50" s="1">
        <v>29</v>
      </c>
      <c r="D50" s="1">
        <v>4</v>
      </c>
      <c r="E50" s="1">
        <v>1355.2629999999999</v>
      </c>
      <c r="G50" s="2" t="s">
        <v>5</v>
      </c>
      <c r="H50" s="1">
        <v>2246</v>
      </c>
      <c r="I50" s="1">
        <v>23</v>
      </c>
      <c r="J50" s="1">
        <v>2</v>
      </c>
      <c r="K50" s="1">
        <v>1657.5550000000001</v>
      </c>
    </row>
    <row r="51" spans="1:11" x14ac:dyDescent="0.2">
      <c r="A51" s="1" t="s">
        <v>4</v>
      </c>
      <c r="B51" s="1">
        <v>2228</v>
      </c>
      <c r="C51" s="1">
        <v>29</v>
      </c>
      <c r="D51" s="1">
        <v>5</v>
      </c>
      <c r="E51" s="1">
        <v>2924.8960000000002</v>
      </c>
      <c r="G51" s="2" t="s">
        <v>5</v>
      </c>
      <c r="H51" s="1">
        <v>2246</v>
      </c>
      <c r="I51" s="1">
        <v>25</v>
      </c>
      <c r="J51" s="1">
        <v>1</v>
      </c>
      <c r="K51" s="1">
        <v>3733.9340000000002</v>
      </c>
    </row>
    <row r="52" spans="1:11" x14ac:dyDescent="0.2">
      <c r="A52" s="1" t="s">
        <v>4</v>
      </c>
      <c r="B52" s="1">
        <v>2228</v>
      </c>
      <c r="C52" s="1">
        <v>30</v>
      </c>
      <c r="D52" s="1">
        <v>1</v>
      </c>
      <c r="E52" s="1">
        <v>2215.605</v>
      </c>
      <c r="G52" s="2" t="s">
        <v>5</v>
      </c>
      <c r="H52" s="1">
        <v>2246</v>
      </c>
      <c r="I52" s="1">
        <v>25</v>
      </c>
      <c r="J52" s="1">
        <v>2</v>
      </c>
      <c r="K52" s="1">
        <v>2041.6669999999999</v>
      </c>
    </row>
    <row r="53" spans="1:11" x14ac:dyDescent="0.2">
      <c r="A53" s="1" t="s">
        <v>4</v>
      </c>
      <c r="B53" s="1">
        <v>2228</v>
      </c>
      <c r="C53" s="1">
        <v>31</v>
      </c>
      <c r="D53" s="1">
        <v>1</v>
      </c>
      <c r="E53" s="1">
        <v>3684.5369999999998</v>
      </c>
      <c r="G53" s="2" t="s">
        <v>5</v>
      </c>
      <c r="H53" s="1">
        <v>2246</v>
      </c>
      <c r="I53" s="1">
        <v>25</v>
      </c>
      <c r="J53" s="1">
        <v>3</v>
      </c>
      <c r="K53" s="1">
        <v>1874.2139999999999</v>
      </c>
    </row>
    <row r="54" spans="1:11" x14ac:dyDescent="0.2">
      <c r="A54" s="1" t="s">
        <v>4</v>
      </c>
      <c r="B54" s="1">
        <v>2228</v>
      </c>
      <c r="C54" s="1">
        <v>31</v>
      </c>
      <c r="D54" s="1">
        <v>2</v>
      </c>
      <c r="E54" s="1">
        <v>1349.923</v>
      </c>
      <c r="G54" s="2" t="s">
        <v>5</v>
      </c>
      <c r="H54" s="1">
        <v>2246</v>
      </c>
      <c r="I54" s="1">
        <v>25</v>
      </c>
      <c r="J54" s="1">
        <v>4</v>
      </c>
      <c r="K54" s="1">
        <v>1719.1579999999999</v>
      </c>
    </row>
    <row r="55" spans="1:11" x14ac:dyDescent="0.2">
      <c r="A55" s="1" t="s">
        <v>4</v>
      </c>
      <c r="B55" s="1">
        <v>2228</v>
      </c>
      <c r="C55" s="1">
        <v>32</v>
      </c>
      <c r="D55" s="1">
        <v>1</v>
      </c>
      <c r="E55" s="1">
        <v>1605.298</v>
      </c>
      <c r="G55" s="2" t="s">
        <v>5</v>
      </c>
      <c r="H55" s="1">
        <v>2246</v>
      </c>
      <c r="I55" s="1">
        <v>26</v>
      </c>
      <c r="J55" s="1">
        <v>1</v>
      </c>
      <c r="K55" s="1">
        <v>2397.5529999999999</v>
      </c>
    </row>
    <row r="56" spans="1:11" x14ac:dyDescent="0.2">
      <c r="A56" s="1" t="s">
        <v>4</v>
      </c>
      <c r="B56" s="1">
        <v>2228</v>
      </c>
      <c r="C56" s="1">
        <v>32</v>
      </c>
      <c r="D56" s="1">
        <v>2</v>
      </c>
      <c r="E56" s="1">
        <v>3231.0030000000002</v>
      </c>
      <c r="G56" s="2" t="s">
        <v>5</v>
      </c>
      <c r="H56" s="1">
        <v>2246</v>
      </c>
      <c r="I56" s="1">
        <v>26</v>
      </c>
      <c r="J56" s="1">
        <v>2</v>
      </c>
      <c r="K56" s="1">
        <v>2423.8719999999998</v>
      </c>
    </row>
    <row r="57" spans="1:11" x14ac:dyDescent="0.2">
      <c r="A57" s="1" t="s">
        <v>4</v>
      </c>
      <c r="B57" s="1">
        <v>2228</v>
      </c>
      <c r="C57" s="1">
        <v>33</v>
      </c>
      <c r="D57" s="1">
        <v>1</v>
      </c>
      <c r="E57" s="1">
        <v>2104.7959999999998</v>
      </c>
      <c r="G57" s="2" t="s">
        <v>5</v>
      </c>
      <c r="H57" s="1">
        <v>2246</v>
      </c>
      <c r="I57" s="1">
        <v>27</v>
      </c>
      <c r="J57" s="1">
        <v>1</v>
      </c>
      <c r="K57" s="1">
        <v>2652.7370000000001</v>
      </c>
    </row>
    <row r="58" spans="1:11" x14ac:dyDescent="0.2">
      <c r="A58" s="1" t="s">
        <v>4</v>
      </c>
      <c r="B58" s="1">
        <v>2228</v>
      </c>
      <c r="C58" s="1">
        <v>33</v>
      </c>
      <c r="D58" s="1">
        <v>2</v>
      </c>
      <c r="E58" s="1">
        <v>2019.7339999999999</v>
      </c>
      <c r="G58" s="2" t="s">
        <v>5</v>
      </c>
      <c r="H58" s="1">
        <v>2246</v>
      </c>
      <c r="I58" s="1">
        <v>27</v>
      </c>
      <c r="J58" s="1">
        <v>2</v>
      </c>
      <c r="K58" s="1">
        <v>4703.5590000000002</v>
      </c>
    </row>
    <row r="59" spans="1:11" x14ac:dyDescent="0.2">
      <c r="A59" s="1" t="s">
        <v>4</v>
      </c>
      <c r="B59" s="1">
        <v>2228</v>
      </c>
      <c r="C59" s="1">
        <v>33</v>
      </c>
      <c r="D59" s="1">
        <v>3</v>
      </c>
      <c r="E59" s="1">
        <v>3147.6579999999999</v>
      </c>
      <c r="G59" s="2" t="s">
        <v>5</v>
      </c>
      <c r="H59" s="1">
        <v>2246</v>
      </c>
      <c r="I59" s="1">
        <v>27</v>
      </c>
      <c r="J59" s="1">
        <v>3</v>
      </c>
      <c r="K59" s="1">
        <v>1741.854</v>
      </c>
    </row>
    <row r="60" spans="1:11" x14ac:dyDescent="0.2">
      <c r="A60" s="1" t="s">
        <v>4</v>
      </c>
      <c r="B60" s="1">
        <v>2228</v>
      </c>
      <c r="C60" s="1">
        <v>34</v>
      </c>
      <c r="D60" s="1">
        <v>1</v>
      </c>
      <c r="E60" s="1">
        <v>3113.71</v>
      </c>
      <c r="G60" s="2" t="s">
        <v>5</v>
      </c>
      <c r="H60" s="1">
        <v>2246</v>
      </c>
      <c r="I60" s="1">
        <v>27</v>
      </c>
      <c r="J60" s="1">
        <v>4</v>
      </c>
      <c r="K60" s="1">
        <v>1801.74</v>
      </c>
    </row>
    <row r="61" spans="1:11" x14ac:dyDescent="0.2">
      <c r="A61" s="1" t="s">
        <v>4</v>
      </c>
      <c r="B61" s="1">
        <v>2228</v>
      </c>
      <c r="C61" s="1">
        <v>34</v>
      </c>
      <c r="D61" s="1">
        <v>2</v>
      </c>
      <c r="E61" s="1">
        <v>1733.8440000000001</v>
      </c>
      <c r="G61" s="2" t="s">
        <v>5</v>
      </c>
      <c r="H61" s="1">
        <v>2246</v>
      </c>
      <c r="I61" s="1">
        <v>28</v>
      </c>
      <c r="J61" s="1">
        <v>1</v>
      </c>
      <c r="K61" s="1">
        <v>1739.375</v>
      </c>
    </row>
    <row r="62" spans="1:11" x14ac:dyDescent="0.2">
      <c r="A62" s="1" t="s">
        <v>4</v>
      </c>
      <c r="B62" s="1">
        <v>2228</v>
      </c>
      <c r="C62" s="1">
        <v>35</v>
      </c>
      <c r="D62" s="1">
        <v>1</v>
      </c>
      <c r="E62" s="1">
        <v>1985.405</v>
      </c>
      <c r="G62" s="2" t="s">
        <v>5</v>
      </c>
      <c r="H62" s="1">
        <v>2246</v>
      </c>
      <c r="I62" s="1">
        <v>28</v>
      </c>
      <c r="J62" s="1">
        <v>2</v>
      </c>
      <c r="K62" s="1">
        <v>1981.4</v>
      </c>
    </row>
    <row r="63" spans="1:11" x14ac:dyDescent="0.2">
      <c r="A63" s="1" t="s">
        <v>4</v>
      </c>
      <c r="B63" s="1">
        <v>2228</v>
      </c>
      <c r="C63" s="1">
        <v>35</v>
      </c>
      <c r="D63" s="1">
        <v>2</v>
      </c>
      <c r="E63" s="1">
        <v>2107.085</v>
      </c>
      <c r="G63" s="2" t="s">
        <v>5</v>
      </c>
      <c r="H63" s="1">
        <v>2246</v>
      </c>
      <c r="I63" s="1">
        <v>28</v>
      </c>
      <c r="J63" s="1">
        <v>3</v>
      </c>
      <c r="K63" s="1">
        <v>2164.4920000000002</v>
      </c>
    </row>
    <row r="64" spans="1:11" x14ac:dyDescent="0.2">
      <c r="A64" s="1" t="s">
        <v>4</v>
      </c>
      <c r="B64" s="1">
        <v>2229</v>
      </c>
      <c r="C64" s="1">
        <v>1</v>
      </c>
      <c r="D64" s="1">
        <v>1</v>
      </c>
      <c r="E64" s="1">
        <v>2054.8270000000002</v>
      </c>
      <c r="G64" s="2" t="s">
        <v>5</v>
      </c>
      <c r="H64" s="1">
        <v>2246</v>
      </c>
      <c r="I64" s="1">
        <v>29</v>
      </c>
      <c r="J64" s="1">
        <v>1</v>
      </c>
      <c r="K64" s="1">
        <v>1521.7619999999999</v>
      </c>
    </row>
    <row r="65" spans="1:11" x14ac:dyDescent="0.2">
      <c r="A65" s="1" t="s">
        <v>4</v>
      </c>
      <c r="B65" s="1">
        <v>2229</v>
      </c>
      <c r="C65" s="1">
        <v>1</v>
      </c>
      <c r="D65" s="1">
        <v>2</v>
      </c>
      <c r="E65" s="1">
        <v>2100.0279999999998</v>
      </c>
      <c r="G65" s="2" t="s">
        <v>5</v>
      </c>
      <c r="H65" s="1">
        <v>2246</v>
      </c>
      <c r="I65" s="1">
        <v>29</v>
      </c>
      <c r="J65" s="1">
        <v>2</v>
      </c>
      <c r="K65" s="1">
        <v>1465.1179999999999</v>
      </c>
    </row>
    <row r="66" spans="1:11" x14ac:dyDescent="0.2">
      <c r="A66" s="1" t="s">
        <v>4</v>
      </c>
      <c r="B66" s="1">
        <v>2229</v>
      </c>
      <c r="C66" s="1">
        <v>1</v>
      </c>
      <c r="D66" s="1">
        <v>3</v>
      </c>
      <c r="E66" s="1">
        <v>1267.722</v>
      </c>
      <c r="G66" s="2" t="s">
        <v>5</v>
      </c>
      <c r="H66" s="1">
        <v>2246</v>
      </c>
      <c r="I66" s="1">
        <v>29</v>
      </c>
      <c r="J66" s="1">
        <v>1</v>
      </c>
      <c r="K66" s="1">
        <v>1789.153</v>
      </c>
    </row>
    <row r="67" spans="1:11" x14ac:dyDescent="0.2">
      <c r="A67" s="1" t="s">
        <v>4</v>
      </c>
      <c r="B67" s="1">
        <v>2229</v>
      </c>
      <c r="C67" s="1">
        <v>1</v>
      </c>
      <c r="D67" s="1">
        <v>4</v>
      </c>
      <c r="E67" s="1">
        <v>1905.3019999999999</v>
      </c>
      <c r="G67" s="2" t="s">
        <v>5</v>
      </c>
      <c r="H67" s="1">
        <v>2246</v>
      </c>
      <c r="I67" s="1">
        <v>29</v>
      </c>
      <c r="J67" s="1">
        <v>2</v>
      </c>
      <c r="K67" s="1">
        <v>3425.7289999999998</v>
      </c>
    </row>
    <row r="68" spans="1:11" x14ac:dyDescent="0.2">
      <c r="A68" s="1" t="s">
        <v>4</v>
      </c>
      <c r="B68" s="1">
        <v>2229</v>
      </c>
      <c r="C68" s="1">
        <v>2</v>
      </c>
      <c r="D68" s="1">
        <v>1</v>
      </c>
      <c r="E68" s="1">
        <v>1657.365</v>
      </c>
      <c r="G68" s="2" t="s">
        <v>5</v>
      </c>
      <c r="H68" s="1">
        <v>2246</v>
      </c>
      <c r="I68" s="1">
        <v>29</v>
      </c>
      <c r="J68" s="1">
        <v>3</v>
      </c>
      <c r="K68" s="1">
        <v>2509.1239999999998</v>
      </c>
    </row>
    <row r="69" spans="1:11" x14ac:dyDescent="0.2">
      <c r="A69" s="1" t="s">
        <v>4</v>
      </c>
      <c r="B69" s="1">
        <v>2229</v>
      </c>
      <c r="C69" s="1">
        <v>2</v>
      </c>
      <c r="D69" s="1">
        <v>2</v>
      </c>
      <c r="E69" s="1">
        <v>1786.1010000000001</v>
      </c>
      <c r="G69" s="2" t="s">
        <v>5</v>
      </c>
      <c r="H69" s="1">
        <v>2247</v>
      </c>
      <c r="I69" s="1">
        <v>1</v>
      </c>
      <c r="J69" s="1">
        <v>1</v>
      </c>
      <c r="K69" s="1">
        <v>2220.5639999999999</v>
      </c>
    </row>
    <row r="70" spans="1:11" x14ac:dyDescent="0.2">
      <c r="A70" s="1" t="s">
        <v>4</v>
      </c>
      <c r="B70" s="1">
        <v>2229</v>
      </c>
      <c r="C70" s="1">
        <v>2</v>
      </c>
      <c r="D70" s="1">
        <v>3</v>
      </c>
      <c r="E70" s="1">
        <v>1535.1130000000001</v>
      </c>
      <c r="G70" s="2" t="s">
        <v>5</v>
      </c>
      <c r="H70" s="1">
        <v>2247</v>
      </c>
      <c r="I70" s="1">
        <v>1</v>
      </c>
      <c r="J70" s="1">
        <v>2</v>
      </c>
      <c r="K70" s="1">
        <v>1815.472</v>
      </c>
    </row>
    <row r="71" spans="1:11" x14ac:dyDescent="0.2">
      <c r="A71" s="1" t="s">
        <v>4</v>
      </c>
      <c r="B71" s="1">
        <v>2229</v>
      </c>
      <c r="C71" s="1">
        <v>2</v>
      </c>
      <c r="D71" s="1">
        <v>4</v>
      </c>
      <c r="E71" s="1">
        <v>1757.684</v>
      </c>
      <c r="G71" s="2" t="s">
        <v>5</v>
      </c>
      <c r="H71" s="1">
        <v>2247</v>
      </c>
      <c r="I71" s="1">
        <v>1</v>
      </c>
      <c r="J71" s="1">
        <v>3</v>
      </c>
      <c r="K71" s="1">
        <v>1516.8030000000001</v>
      </c>
    </row>
    <row r="72" spans="1:11" x14ac:dyDescent="0.2">
      <c r="A72" s="1" t="s">
        <v>4</v>
      </c>
      <c r="B72" s="1">
        <v>2229</v>
      </c>
      <c r="C72" s="1">
        <v>3</v>
      </c>
      <c r="D72" s="1">
        <v>1</v>
      </c>
      <c r="E72" s="1">
        <v>1795.828</v>
      </c>
      <c r="G72" s="2" t="s">
        <v>5</v>
      </c>
      <c r="H72" s="1">
        <v>2247</v>
      </c>
      <c r="I72" s="1">
        <v>3</v>
      </c>
      <c r="J72" s="1">
        <v>1</v>
      </c>
      <c r="K72" s="1">
        <v>1341.912</v>
      </c>
    </row>
    <row r="73" spans="1:11" x14ac:dyDescent="0.2">
      <c r="A73" s="1" t="s">
        <v>4</v>
      </c>
      <c r="B73" s="1">
        <v>2229</v>
      </c>
      <c r="C73" s="1">
        <v>3</v>
      </c>
      <c r="D73" s="1">
        <v>2</v>
      </c>
      <c r="E73" s="1">
        <v>1181.8979999999999</v>
      </c>
      <c r="G73" s="2" t="s">
        <v>5</v>
      </c>
      <c r="H73" s="1">
        <v>2247</v>
      </c>
      <c r="I73" s="1">
        <v>3</v>
      </c>
      <c r="J73" s="1">
        <v>2</v>
      </c>
      <c r="K73" s="1">
        <v>1314.83</v>
      </c>
    </row>
    <row r="74" spans="1:11" x14ac:dyDescent="0.2">
      <c r="A74" s="1" t="s">
        <v>4</v>
      </c>
      <c r="B74" s="1">
        <v>2229</v>
      </c>
      <c r="C74" s="1">
        <v>3</v>
      </c>
      <c r="D74" s="1">
        <v>3</v>
      </c>
      <c r="E74" s="1">
        <v>1859.338</v>
      </c>
      <c r="G74" s="2" t="s">
        <v>5</v>
      </c>
      <c r="H74" s="1">
        <v>2247</v>
      </c>
      <c r="I74" s="1">
        <v>3</v>
      </c>
      <c r="J74" s="1">
        <v>3</v>
      </c>
      <c r="K74" s="1">
        <v>1574.4010000000001</v>
      </c>
    </row>
    <row r="75" spans="1:11" x14ac:dyDescent="0.2">
      <c r="A75" s="1" t="s">
        <v>4</v>
      </c>
      <c r="B75" s="1">
        <v>2229</v>
      </c>
      <c r="C75" s="1">
        <v>4</v>
      </c>
      <c r="D75" s="1">
        <v>1</v>
      </c>
      <c r="E75" s="1">
        <v>1026.46</v>
      </c>
      <c r="G75" s="2" t="s">
        <v>5</v>
      </c>
      <c r="H75" s="1">
        <v>2247</v>
      </c>
      <c r="I75" s="1">
        <v>4</v>
      </c>
      <c r="J75" s="1">
        <v>1</v>
      </c>
      <c r="K75" s="1">
        <v>1558.19</v>
      </c>
    </row>
    <row r="76" spans="1:11" x14ac:dyDescent="0.2">
      <c r="A76" s="1" t="s">
        <v>4</v>
      </c>
      <c r="B76" s="1">
        <v>2229</v>
      </c>
      <c r="C76" s="1">
        <v>4</v>
      </c>
      <c r="D76" s="1">
        <v>2</v>
      </c>
      <c r="E76" s="1">
        <v>2183.7539999999999</v>
      </c>
      <c r="G76" s="2" t="s">
        <v>5</v>
      </c>
      <c r="H76" s="1">
        <v>2247</v>
      </c>
      <c r="I76" s="1">
        <v>4</v>
      </c>
      <c r="J76" s="1">
        <v>2</v>
      </c>
      <c r="K76" s="1">
        <v>2301.62</v>
      </c>
    </row>
    <row r="77" spans="1:11" x14ac:dyDescent="0.2">
      <c r="A77" s="1" t="s">
        <v>4</v>
      </c>
      <c r="B77" s="1">
        <v>2229</v>
      </c>
      <c r="C77" s="1">
        <v>4</v>
      </c>
      <c r="D77" s="1">
        <v>3</v>
      </c>
      <c r="E77" s="1">
        <v>2555.0880000000002</v>
      </c>
      <c r="G77" s="2" t="s">
        <v>5</v>
      </c>
      <c r="H77" s="1">
        <v>2247</v>
      </c>
      <c r="I77" s="1">
        <v>4</v>
      </c>
      <c r="J77" s="1">
        <v>3</v>
      </c>
      <c r="K77" s="1">
        <v>1479.0409999999999</v>
      </c>
    </row>
    <row r="78" spans="1:11" x14ac:dyDescent="0.2">
      <c r="A78" s="1" t="s">
        <v>4</v>
      </c>
      <c r="B78" s="1">
        <v>2229</v>
      </c>
      <c r="C78" s="1">
        <v>5</v>
      </c>
      <c r="D78" s="1">
        <v>1</v>
      </c>
      <c r="E78" s="1">
        <v>2929.855</v>
      </c>
      <c r="G78" s="2" t="s">
        <v>5</v>
      </c>
      <c r="H78" s="1">
        <v>2247</v>
      </c>
      <c r="I78" s="1">
        <v>4</v>
      </c>
      <c r="J78" s="1">
        <v>4</v>
      </c>
      <c r="K78" s="1">
        <v>1799.261</v>
      </c>
    </row>
    <row r="79" spans="1:11" x14ac:dyDescent="0.2">
      <c r="A79" s="1" t="s">
        <v>4</v>
      </c>
      <c r="B79" s="1">
        <v>2229</v>
      </c>
      <c r="C79" s="1">
        <v>5</v>
      </c>
      <c r="D79" s="1">
        <v>2</v>
      </c>
      <c r="E79" s="1">
        <v>1619.9829999999999</v>
      </c>
      <c r="G79" s="2" t="s">
        <v>5</v>
      </c>
      <c r="H79" s="1">
        <v>2247</v>
      </c>
      <c r="I79" s="1">
        <v>5</v>
      </c>
      <c r="J79" s="1">
        <v>1</v>
      </c>
      <c r="K79" s="1">
        <v>1278.9739999999999</v>
      </c>
    </row>
    <row r="80" spans="1:11" x14ac:dyDescent="0.2">
      <c r="A80" s="1" t="s">
        <v>4</v>
      </c>
      <c r="B80" s="1">
        <v>2229</v>
      </c>
      <c r="C80" s="1">
        <v>5</v>
      </c>
      <c r="D80" s="1">
        <v>3</v>
      </c>
      <c r="E80" s="1">
        <v>2664.5619999999999</v>
      </c>
      <c r="G80" s="2" t="s">
        <v>5</v>
      </c>
      <c r="H80" s="1">
        <v>2247</v>
      </c>
      <c r="I80" s="1">
        <v>5</v>
      </c>
      <c r="J80" s="1">
        <v>2</v>
      </c>
      <c r="K80" s="1">
        <v>1700.4680000000001</v>
      </c>
    </row>
    <row r="81" spans="1:11" x14ac:dyDescent="0.2">
      <c r="A81" s="1" t="s">
        <v>4</v>
      </c>
      <c r="B81" s="1">
        <v>2229</v>
      </c>
      <c r="C81" s="1">
        <v>5</v>
      </c>
      <c r="D81" s="1">
        <v>4</v>
      </c>
      <c r="E81" s="1">
        <v>2737.989</v>
      </c>
      <c r="G81" s="2" t="s">
        <v>5</v>
      </c>
      <c r="H81" s="1">
        <v>2247</v>
      </c>
      <c r="I81" s="1">
        <v>5</v>
      </c>
      <c r="J81" s="1">
        <v>3</v>
      </c>
      <c r="K81" s="1">
        <v>1928.761</v>
      </c>
    </row>
    <row r="82" spans="1:11" x14ac:dyDescent="0.2">
      <c r="A82" s="1" t="s">
        <v>4</v>
      </c>
      <c r="B82" s="1">
        <v>2229</v>
      </c>
      <c r="C82" s="1">
        <v>6</v>
      </c>
      <c r="D82" s="1">
        <v>1</v>
      </c>
      <c r="E82" s="1">
        <v>1723.163</v>
      </c>
      <c r="G82" s="2" t="s">
        <v>5</v>
      </c>
      <c r="H82" s="1">
        <v>2247</v>
      </c>
      <c r="I82" s="1">
        <v>5</v>
      </c>
      <c r="J82" s="1">
        <v>4</v>
      </c>
      <c r="K82" s="1">
        <v>1740.9</v>
      </c>
    </row>
    <row r="83" spans="1:11" x14ac:dyDescent="0.2">
      <c r="A83" s="1" t="s">
        <v>4</v>
      </c>
      <c r="B83" s="1">
        <v>2229</v>
      </c>
      <c r="C83" s="1">
        <v>6</v>
      </c>
      <c r="D83" s="1">
        <v>2</v>
      </c>
      <c r="E83" s="1">
        <v>2587.1289999999999</v>
      </c>
      <c r="G83" s="2" t="s">
        <v>5</v>
      </c>
      <c r="H83" s="1">
        <v>2247</v>
      </c>
      <c r="I83" s="1">
        <v>5</v>
      </c>
      <c r="J83" s="1">
        <v>5</v>
      </c>
      <c r="K83" s="1">
        <v>1567.9169999999999</v>
      </c>
    </row>
    <row r="84" spans="1:11" x14ac:dyDescent="0.2">
      <c r="A84" s="1" t="s">
        <v>4</v>
      </c>
      <c r="B84" s="1">
        <v>2229</v>
      </c>
      <c r="C84" s="1">
        <v>6</v>
      </c>
      <c r="D84" s="1">
        <v>3</v>
      </c>
      <c r="E84" s="1">
        <v>1052.0170000000001</v>
      </c>
      <c r="G84" s="2" t="s">
        <v>5</v>
      </c>
      <c r="H84" s="1">
        <v>2247</v>
      </c>
      <c r="I84" s="1">
        <v>6</v>
      </c>
      <c r="J84" s="1">
        <v>1</v>
      </c>
      <c r="K84" s="1">
        <v>2089.538</v>
      </c>
    </row>
    <row r="85" spans="1:11" x14ac:dyDescent="0.2">
      <c r="A85" s="1" t="s">
        <v>4</v>
      </c>
      <c r="B85" s="1">
        <v>2229</v>
      </c>
      <c r="C85" s="1">
        <v>6</v>
      </c>
      <c r="D85" s="1">
        <v>4</v>
      </c>
      <c r="E85" s="1">
        <v>1626.4680000000001</v>
      </c>
      <c r="G85" s="2" t="s">
        <v>5</v>
      </c>
      <c r="H85" s="1">
        <v>2247</v>
      </c>
      <c r="I85" s="1">
        <v>6</v>
      </c>
      <c r="J85" s="1">
        <v>2</v>
      </c>
      <c r="K85" s="1">
        <v>2139.8890000000001</v>
      </c>
    </row>
    <row r="86" spans="1:11" x14ac:dyDescent="0.2">
      <c r="A86" s="1" t="s">
        <v>4</v>
      </c>
      <c r="B86" s="1">
        <v>2229</v>
      </c>
      <c r="C86" s="1">
        <v>6</v>
      </c>
      <c r="D86" s="1">
        <v>5</v>
      </c>
      <c r="E86" s="1">
        <v>1072.2329999999999</v>
      </c>
      <c r="G86" s="2" t="s">
        <v>5</v>
      </c>
      <c r="H86" s="1">
        <v>2247</v>
      </c>
      <c r="I86" s="1">
        <v>6</v>
      </c>
      <c r="J86" s="1">
        <v>3</v>
      </c>
      <c r="K86" s="1">
        <v>1463.5920000000001</v>
      </c>
    </row>
    <row r="87" spans="1:11" x14ac:dyDescent="0.2">
      <c r="A87" s="1" t="s">
        <v>4</v>
      </c>
      <c r="B87" s="1">
        <v>2229</v>
      </c>
      <c r="C87" s="1">
        <v>6</v>
      </c>
      <c r="D87" s="1">
        <v>6</v>
      </c>
      <c r="E87" s="1">
        <v>1007.96</v>
      </c>
      <c r="G87" s="2" t="s">
        <v>5</v>
      </c>
      <c r="H87" s="1">
        <v>2247</v>
      </c>
      <c r="I87" s="1">
        <v>8</v>
      </c>
      <c r="J87" s="1">
        <v>1</v>
      </c>
      <c r="K87" s="1">
        <v>2226.4760000000001</v>
      </c>
    </row>
    <row r="88" spans="1:11" x14ac:dyDescent="0.2">
      <c r="A88" s="1" t="s">
        <v>4</v>
      </c>
      <c r="B88" s="1">
        <v>2229</v>
      </c>
      <c r="C88" s="1">
        <v>7</v>
      </c>
      <c r="D88" s="1">
        <v>1</v>
      </c>
      <c r="E88" s="1">
        <v>2141.4140000000002</v>
      </c>
      <c r="G88" s="2" t="s">
        <v>5</v>
      </c>
      <c r="H88" s="1">
        <v>2247</v>
      </c>
      <c r="I88" s="1">
        <v>8</v>
      </c>
      <c r="J88" s="1">
        <v>2</v>
      </c>
      <c r="K88" s="1">
        <v>2927.5659999999998</v>
      </c>
    </row>
    <row r="89" spans="1:11" x14ac:dyDescent="0.2">
      <c r="A89" s="1" t="s">
        <v>4</v>
      </c>
      <c r="B89" s="1">
        <v>2229</v>
      </c>
      <c r="C89" s="1">
        <v>7</v>
      </c>
      <c r="D89" s="1">
        <v>2</v>
      </c>
      <c r="E89" s="1">
        <v>1377.386</v>
      </c>
      <c r="G89" s="2" t="s">
        <v>5</v>
      </c>
      <c r="H89" s="1">
        <v>2247</v>
      </c>
      <c r="I89" s="1">
        <v>9</v>
      </c>
      <c r="J89" s="1">
        <v>1</v>
      </c>
      <c r="K89" s="1">
        <v>2088.203</v>
      </c>
    </row>
    <row r="90" spans="1:11" x14ac:dyDescent="0.2">
      <c r="A90" s="1" t="s">
        <v>4</v>
      </c>
      <c r="B90" s="1">
        <v>2229</v>
      </c>
      <c r="C90" s="1">
        <v>7</v>
      </c>
      <c r="D90" s="1">
        <v>3</v>
      </c>
      <c r="E90" s="1">
        <v>1171.98</v>
      </c>
      <c r="G90" s="2" t="s">
        <v>5</v>
      </c>
      <c r="H90" s="1">
        <v>2247</v>
      </c>
      <c r="I90" s="1">
        <v>9</v>
      </c>
      <c r="J90" s="1">
        <v>2</v>
      </c>
      <c r="K90" s="1">
        <v>1497.1590000000001</v>
      </c>
    </row>
    <row r="91" spans="1:11" x14ac:dyDescent="0.2">
      <c r="A91" s="1" t="s">
        <v>4</v>
      </c>
      <c r="B91" s="1">
        <v>2229</v>
      </c>
      <c r="C91" s="1">
        <v>7</v>
      </c>
      <c r="D91" s="1">
        <v>4</v>
      </c>
      <c r="E91" s="1">
        <v>1414.1959999999999</v>
      </c>
      <c r="G91" s="2" t="s">
        <v>5</v>
      </c>
      <c r="H91" s="1">
        <v>2247</v>
      </c>
      <c r="I91" s="1">
        <v>9</v>
      </c>
      <c r="J91" s="1">
        <v>3</v>
      </c>
      <c r="K91" s="1">
        <v>1418.3910000000001</v>
      </c>
    </row>
    <row r="92" spans="1:11" x14ac:dyDescent="0.2">
      <c r="A92" s="1" t="s">
        <v>4</v>
      </c>
      <c r="B92" s="1">
        <v>2229</v>
      </c>
      <c r="C92" s="1">
        <v>7</v>
      </c>
      <c r="D92" s="1">
        <v>5</v>
      </c>
      <c r="E92" s="1">
        <v>2513.3200000000002</v>
      </c>
      <c r="G92" s="2" t="s">
        <v>5</v>
      </c>
      <c r="H92" s="1">
        <v>2247</v>
      </c>
      <c r="I92" s="1">
        <v>9</v>
      </c>
      <c r="J92" s="1">
        <v>4</v>
      </c>
      <c r="K92" s="1">
        <v>1673.9570000000001</v>
      </c>
    </row>
    <row r="93" spans="1:11" x14ac:dyDescent="0.2">
      <c r="A93" s="1" t="s">
        <v>4</v>
      </c>
      <c r="B93" s="1">
        <v>2229</v>
      </c>
      <c r="C93" s="1">
        <v>8</v>
      </c>
      <c r="D93" s="1">
        <v>1</v>
      </c>
      <c r="E93" s="1">
        <v>2158.5790000000002</v>
      </c>
      <c r="G93" s="2" t="s">
        <v>5</v>
      </c>
      <c r="H93" s="1">
        <v>2247</v>
      </c>
      <c r="I93" s="1">
        <v>10</v>
      </c>
      <c r="J93" s="1">
        <v>1</v>
      </c>
      <c r="K93" s="1">
        <v>1800.596</v>
      </c>
    </row>
    <row r="94" spans="1:11" x14ac:dyDescent="0.2">
      <c r="A94" s="1" t="s">
        <v>4</v>
      </c>
      <c r="B94" s="1">
        <v>2229</v>
      </c>
      <c r="C94" s="1">
        <v>8</v>
      </c>
      <c r="D94" s="1">
        <v>2</v>
      </c>
      <c r="E94" s="1">
        <v>1746.6220000000001</v>
      </c>
      <c r="G94" s="2" t="s">
        <v>5</v>
      </c>
      <c r="H94" s="1">
        <v>2247</v>
      </c>
      <c r="I94" s="1">
        <v>10</v>
      </c>
      <c r="J94" s="1">
        <v>2</v>
      </c>
      <c r="K94" s="1">
        <v>1713.627</v>
      </c>
    </row>
    <row r="95" spans="1:11" x14ac:dyDescent="0.2">
      <c r="A95" s="1" t="s">
        <v>4</v>
      </c>
      <c r="B95" s="1">
        <v>2229</v>
      </c>
      <c r="C95" s="1">
        <v>8</v>
      </c>
      <c r="D95" s="1">
        <v>3</v>
      </c>
      <c r="E95" s="1">
        <v>1589.087</v>
      </c>
      <c r="G95" s="2" t="s">
        <v>5</v>
      </c>
      <c r="H95" s="1">
        <v>2247</v>
      </c>
      <c r="I95" s="1">
        <v>10</v>
      </c>
      <c r="J95" s="1">
        <v>3</v>
      </c>
      <c r="K95" s="1">
        <v>1649.5450000000001</v>
      </c>
    </row>
    <row r="96" spans="1:11" x14ac:dyDescent="0.2">
      <c r="A96" s="1" t="s">
        <v>4</v>
      </c>
      <c r="B96" s="1">
        <v>2229</v>
      </c>
      <c r="C96" s="1">
        <v>8</v>
      </c>
      <c r="D96" s="1">
        <v>4</v>
      </c>
      <c r="E96" s="1">
        <v>1742.808</v>
      </c>
      <c r="G96" s="2" t="s">
        <v>5</v>
      </c>
      <c r="H96" s="1">
        <v>2247</v>
      </c>
      <c r="I96" s="1">
        <v>10</v>
      </c>
      <c r="J96" s="1">
        <v>4</v>
      </c>
      <c r="K96" s="1">
        <v>1346.49</v>
      </c>
    </row>
    <row r="97" spans="1:11" x14ac:dyDescent="0.2">
      <c r="A97" s="1" t="s">
        <v>4</v>
      </c>
      <c r="B97" s="1">
        <v>2229</v>
      </c>
      <c r="C97" s="1">
        <v>8</v>
      </c>
      <c r="D97" s="1">
        <v>5</v>
      </c>
      <c r="E97" s="1">
        <v>1520.046</v>
      </c>
      <c r="G97" s="2" t="s">
        <v>5</v>
      </c>
      <c r="H97" s="1">
        <v>2247</v>
      </c>
      <c r="I97" s="1">
        <v>10</v>
      </c>
      <c r="J97" s="1">
        <v>5</v>
      </c>
      <c r="K97" s="1">
        <v>3363.3629999999998</v>
      </c>
    </row>
    <row r="98" spans="1:11" x14ac:dyDescent="0.2">
      <c r="A98" s="1" t="s">
        <v>4</v>
      </c>
      <c r="B98" s="1">
        <v>2229</v>
      </c>
      <c r="C98" s="1">
        <v>8</v>
      </c>
      <c r="D98" s="1">
        <v>6</v>
      </c>
      <c r="E98" s="1">
        <v>1495.633</v>
      </c>
      <c r="G98" s="2" t="s">
        <v>5</v>
      </c>
      <c r="H98" s="1">
        <v>2247</v>
      </c>
      <c r="I98" s="1">
        <v>13</v>
      </c>
      <c r="J98" s="1">
        <v>1</v>
      </c>
      <c r="K98" s="1">
        <v>1705.0450000000001</v>
      </c>
    </row>
    <row r="99" spans="1:11" x14ac:dyDescent="0.2">
      <c r="A99" s="1" t="s">
        <v>4</v>
      </c>
      <c r="B99" s="1">
        <v>2229</v>
      </c>
      <c r="C99" s="1">
        <v>8</v>
      </c>
      <c r="D99" s="1">
        <v>7</v>
      </c>
      <c r="E99" s="1">
        <v>1453.4839999999999</v>
      </c>
      <c r="G99" s="2" t="s">
        <v>5</v>
      </c>
      <c r="H99" s="1">
        <v>2247</v>
      </c>
      <c r="I99" s="1">
        <v>13</v>
      </c>
      <c r="J99" s="1">
        <v>2</v>
      </c>
      <c r="K99" s="1">
        <v>1912.1679999999999</v>
      </c>
    </row>
    <row r="100" spans="1:11" x14ac:dyDescent="0.2">
      <c r="A100" s="1" t="s">
        <v>4</v>
      </c>
      <c r="B100" s="1">
        <v>2229</v>
      </c>
      <c r="C100" s="1">
        <v>8</v>
      </c>
      <c r="D100" s="1">
        <v>8</v>
      </c>
      <c r="E100" s="1">
        <v>1396.6489999999999</v>
      </c>
      <c r="G100" s="2" t="s">
        <v>5</v>
      </c>
      <c r="H100" s="1">
        <v>2247</v>
      </c>
      <c r="I100" s="1">
        <v>14</v>
      </c>
      <c r="J100" s="1">
        <v>1</v>
      </c>
      <c r="K100" s="1">
        <v>2709.3809999999999</v>
      </c>
    </row>
    <row r="101" spans="1:11" x14ac:dyDescent="0.2">
      <c r="A101" s="1" t="s">
        <v>4</v>
      </c>
      <c r="B101" s="1">
        <v>2229</v>
      </c>
      <c r="C101" s="1">
        <v>8</v>
      </c>
      <c r="D101" s="1">
        <v>9</v>
      </c>
      <c r="E101" s="1">
        <v>2086.105</v>
      </c>
      <c r="G101" s="2" t="s">
        <v>5</v>
      </c>
      <c r="H101" s="1">
        <v>2247</v>
      </c>
      <c r="I101" s="1">
        <v>14</v>
      </c>
      <c r="J101" s="1">
        <v>2</v>
      </c>
      <c r="K101" s="1">
        <v>1837.405</v>
      </c>
    </row>
    <row r="102" spans="1:11" x14ac:dyDescent="0.2">
      <c r="A102" s="1" t="s">
        <v>4</v>
      </c>
      <c r="B102" s="1">
        <v>2229</v>
      </c>
      <c r="C102" s="1">
        <v>9</v>
      </c>
      <c r="D102" s="1">
        <v>1</v>
      </c>
      <c r="E102" s="1">
        <v>1512.6079999999999</v>
      </c>
      <c r="G102" s="2" t="s">
        <v>5</v>
      </c>
      <c r="H102" s="1">
        <v>2247</v>
      </c>
      <c r="I102" s="1">
        <v>14</v>
      </c>
      <c r="J102" s="1">
        <v>3</v>
      </c>
      <c r="K102" s="1">
        <v>3565.337</v>
      </c>
    </row>
    <row r="103" spans="1:11" x14ac:dyDescent="0.2">
      <c r="A103" s="1" t="s">
        <v>4</v>
      </c>
      <c r="B103" s="1">
        <v>2229</v>
      </c>
      <c r="C103" s="1">
        <v>9</v>
      </c>
      <c r="D103" s="1">
        <v>2</v>
      </c>
      <c r="E103" s="1">
        <v>1652.787</v>
      </c>
      <c r="G103" s="2" t="s">
        <v>5</v>
      </c>
      <c r="H103" s="1">
        <v>2247</v>
      </c>
      <c r="I103" s="1">
        <v>15</v>
      </c>
      <c r="J103" s="1">
        <v>1</v>
      </c>
      <c r="K103" s="1">
        <v>3129.9209999999998</v>
      </c>
    </row>
    <row r="104" spans="1:11" x14ac:dyDescent="0.2">
      <c r="A104" s="1" t="s">
        <v>4</v>
      </c>
      <c r="B104" s="1">
        <v>2229</v>
      </c>
      <c r="C104" s="1">
        <v>9</v>
      </c>
      <c r="D104" s="1">
        <v>3</v>
      </c>
      <c r="E104" s="1">
        <v>1785.9110000000001</v>
      </c>
      <c r="G104" s="2" t="s">
        <v>5</v>
      </c>
      <c r="H104" s="1">
        <v>2247</v>
      </c>
      <c r="I104" s="1">
        <v>15</v>
      </c>
      <c r="J104" s="1">
        <v>2</v>
      </c>
      <c r="K104" s="1">
        <v>1340.1959999999999</v>
      </c>
    </row>
    <row r="105" spans="1:11" x14ac:dyDescent="0.2">
      <c r="A105" s="1" t="s">
        <v>4</v>
      </c>
      <c r="B105" s="1">
        <v>2229</v>
      </c>
      <c r="C105" s="1">
        <v>9</v>
      </c>
      <c r="D105" s="1">
        <v>4</v>
      </c>
      <c r="E105" s="1">
        <v>1806.89</v>
      </c>
      <c r="G105" s="2" t="s">
        <v>5</v>
      </c>
      <c r="H105" s="1">
        <v>2247</v>
      </c>
      <c r="I105" s="1">
        <v>15</v>
      </c>
      <c r="J105" s="1">
        <v>3</v>
      </c>
      <c r="K105" s="1">
        <v>2223.2339999999999</v>
      </c>
    </row>
    <row r="106" spans="1:11" x14ac:dyDescent="0.2">
      <c r="A106" s="1" t="s">
        <v>4</v>
      </c>
      <c r="B106" s="1">
        <v>2229</v>
      </c>
      <c r="C106" s="1">
        <v>10</v>
      </c>
      <c r="D106" s="1">
        <v>1</v>
      </c>
      <c r="E106" s="1">
        <v>1319.4069999999999</v>
      </c>
      <c r="G106" s="2" t="s">
        <v>5</v>
      </c>
      <c r="H106" s="1">
        <v>2247</v>
      </c>
      <c r="I106" s="1">
        <v>15</v>
      </c>
      <c r="J106" s="1">
        <v>4</v>
      </c>
      <c r="K106" s="1">
        <v>1521.19</v>
      </c>
    </row>
    <row r="107" spans="1:11" x14ac:dyDescent="0.2">
      <c r="A107" s="1" t="s">
        <v>4</v>
      </c>
      <c r="B107" s="1">
        <v>2229</v>
      </c>
      <c r="C107" s="1">
        <v>10</v>
      </c>
      <c r="D107" s="1">
        <v>2</v>
      </c>
      <c r="E107" s="1">
        <v>2516.181</v>
      </c>
      <c r="G107" s="2" t="s">
        <v>5</v>
      </c>
      <c r="H107" s="1">
        <v>2247</v>
      </c>
      <c r="I107" s="1">
        <v>15</v>
      </c>
      <c r="J107" s="1">
        <v>5</v>
      </c>
      <c r="K107" s="1">
        <v>2265.5740000000001</v>
      </c>
    </row>
    <row r="108" spans="1:11" x14ac:dyDescent="0.2">
      <c r="A108" s="1" t="s">
        <v>4</v>
      </c>
      <c r="B108" s="1">
        <v>2229</v>
      </c>
      <c r="C108" s="1">
        <v>10</v>
      </c>
      <c r="D108" s="1">
        <v>3</v>
      </c>
      <c r="E108" s="1">
        <v>1960.6110000000001</v>
      </c>
      <c r="G108" s="2" t="s">
        <v>5</v>
      </c>
      <c r="H108" s="1">
        <v>2247</v>
      </c>
      <c r="I108" s="1">
        <v>15</v>
      </c>
      <c r="J108" s="1">
        <v>6</v>
      </c>
      <c r="K108" s="1">
        <v>3321.4050000000002</v>
      </c>
    </row>
    <row r="109" spans="1:11" x14ac:dyDescent="0.2">
      <c r="A109" s="1" t="s">
        <v>4</v>
      </c>
      <c r="B109" s="1">
        <v>2229</v>
      </c>
      <c r="C109" s="1">
        <v>11</v>
      </c>
      <c r="D109" s="1">
        <v>1</v>
      </c>
      <c r="E109" s="1">
        <v>1107.5160000000001</v>
      </c>
      <c r="G109" s="2" t="s">
        <v>5</v>
      </c>
      <c r="H109" s="1">
        <v>2247</v>
      </c>
      <c r="I109" s="1">
        <v>16</v>
      </c>
      <c r="J109" s="1">
        <v>1</v>
      </c>
      <c r="K109" s="1">
        <v>2298.3780000000002</v>
      </c>
    </row>
    <row r="110" spans="1:11" x14ac:dyDescent="0.2">
      <c r="A110" s="1" t="s">
        <v>4</v>
      </c>
      <c r="B110" s="1">
        <v>2229</v>
      </c>
      <c r="C110" s="1">
        <v>11</v>
      </c>
      <c r="D110" s="1">
        <v>2</v>
      </c>
      <c r="E110" s="1">
        <v>1480.1849999999999</v>
      </c>
      <c r="G110" s="2" t="s">
        <v>5</v>
      </c>
      <c r="H110" s="1">
        <v>2247</v>
      </c>
      <c r="I110" s="1">
        <v>16</v>
      </c>
      <c r="J110" s="1">
        <v>2</v>
      </c>
      <c r="K110" s="1">
        <v>2638.2420000000002</v>
      </c>
    </row>
    <row r="111" spans="1:11" x14ac:dyDescent="0.2">
      <c r="A111" s="1" t="s">
        <v>4</v>
      </c>
      <c r="B111" s="1">
        <v>2229</v>
      </c>
      <c r="C111" s="1">
        <v>11</v>
      </c>
      <c r="D111" s="1">
        <v>3</v>
      </c>
      <c r="E111" s="1">
        <v>1672.05</v>
      </c>
      <c r="G111" s="2" t="s">
        <v>5</v>
      </c>
      <c r="H111" s="1">
        <v>2247</v>
      </c>
      <c r="I111" s="1">
        <v>16</v>
      </c>
      <c r="J111" s="1">
        <v>3</v>
      </c>
      <c r="K111" s="1">
        <v>1731.5550000000001</v>
      </c>
    </row>
    <row r="112" spans="1:11" x14ac:dyDescent="0.2">
      <c r="A112" s="1" t="s">
        <v>4</v>
      </c>
      <c r="B112" s="1">
        <v>2229</v>
      </c>
      <c r="C112" s="1">
        <v>11</v>
      </c>
      <c r="D112" s="1">
        <v>4</v>
      </c>
      <c r="E112" s="1">
        <v>1501.9269999999999</v>
      </c>
      <c r="G112" s="2" t="s">
        <v>5</v>
      </c>
      <c r="H112" s="1">
        <v>2247</v>
      </c>
      <c r="I112" s="1">
        <v>16</v>
      </c>
      <c r="J112" s="1">
        <v>4</v>
      </c>
      <c r="K112" s="1">
        <v>1463.211</v>
      </c>
    </row>
    <row r="113" spans="1:11" x14ac:dyDescent="0.2">
      <c r="A113" s="1" t="s">
        <v>4</v>
      </c>
      <c r="B113" s="1">
        <v>2229</v>
      </c>
      <c r="C113" s="1">
        <v>11</v>
      </c>
      <c r="D113" s="1">
        <v>5</v>
      </c>
      <c r="E113" s="1">
        <v>2103.4609999999998</v>
      </c>
      <c r="G113" s="2" t="s">
        <v>5</v>
      </c>
      <c r="H113" s="1">
        <v>2247</v>
      </c>
      <c r="I113" s="1">
        <v>17</v>
      </c>
      <c r="J113" s="1">
        <v>1</v>
      </c>
      <c r="K113" s="1">
        <v>1827.8689999999999</v>
      </c>
    </row>
    <row r="114" spans="1:11" x14ac:dyDescent="0.2">
      <c r="A114" s="1" t="s">
        <v>4</v>
      </c>
      <c r="B114" s="1">
        <v>2229</v>
      </c>
      <c r="C114" s="1">
        <v>11</v>
      </c>
      <c r="D114" s="1">
        <v>6</v>
      </c>
      <c r="E114" s="1">
        <v>1581.076</v>
      </c>
      <c r="G114" s="2" t="s">
        <v>5</v>
      </c>
      <c r="H114" s="1">
        <v>2247</v>
      </c>
      <c r="I114" s="1">
        <v>17</v>
      </c>
      <c r="J114" s="1">
        <v>2</v>
      </c>
      <c r="K114" s="1">
        <v>1495.443</v>
      </c>
    </row>
    <row r="115" spans="1:11" x14ac:dyDescent="0.2">
      <c r="A115" s="1" t="s">
        <v>4</v>
      </c>
      <c r="B115" s="1">
        <v>2229</v>
      </c>
      <c r="C115" s="1">
        <v>14</v>
      </c>
      <c r="D115" s="1">
        <v>1</v>
      </c>
      <c r="E115" s="1">
        <v>1484.5719999999999</v>
      </c>
      <c r="G115" s="2" t="s">
        <v>5</v>
      </c>
      <c r="H115" s="1">
        <v>2247</v>
      </c>
      <c r="I115" s="1">
        <v>17</v>
      </c>
      <c r="J115" s="1">
        <v>3</v>
      </c>
      <c r="K115" s="1">
        <v>1590.8030000000001</v>
      </c>
    </row>
    <row r="116" spans="1:11" x14ac:dyDescent="0.2">
      <c r="A116" s="1" t="s">
        <v>4</v>
      </c>
      <c r="B116" s="1">
        <v>2229</v>
      </c>
      <c r="C116" s="1">
        <v>14</v>
      </c>
      <c r="D116" s="1">
        <v>2</v>
      </c>
      <c r="E116" s="1">
        <v>1853.0440000000001</v>
      </c>
      <c r="G116" s="2" t="s">
        <v>5</v>
      </c>
      <c r="H116" s="1">
        <v>2247</v>
      </c>
      <c r="I116" s="1">
        <v>17</v>
      </c>
      <c r="J116" s="1">
        <v>4</v>
      </c>
      <c r="K116" s="1">
        <v>1531.107</v>
      </c>
    </row>
    <row r="117" spans="1:11" x14ac:dyDescent="0.2">
      <c r="A117" s="1" t="s">
        <v>4</v>
      </c>
      <c r="B117" s="1">
        <v>2229</v>
      </c>
      <c r="C117" s="1">
        <v>14</v>
      </c>
      <c r="D117" s="1">
        <v>3</v>
      </c>
      <c r="E117" s="1">
        <v>2434.7429999999999</v>
      </c>
      <c r="G117" s="2" t="s">
        <v>5</v>
      </c>
      <c r="H117" s="1">
        <v>2247</v>
      </c>
      <c r="I117" s="1">
        <v>17</v>
      </c>
      <c r="J117" s="1">
        <v>5</v>
      </c>
      <c r="K117" s="1">
        <v>2893.9989999999998</v>
      </c>
    </row>
    <row r="118" spans="1:11" x14ac:dyDescent="0.2">
      <c r="A118" s="1" t="s">
        <v>4</v>
      </c>
      <c r="B118" s="1">
        <v>2229</v>
      </c>
      <c r="C118" s="1">
        <v>14</v>
      </c>
      <c r="D118" s="1">
        <v>4</v>
      </c>
      <c r="E118" s="1">
        <v>1652.787</v>
      </c>
      <c r="G118" s="2" t="s">
        <v>5</v>
      </c>
      <c r="H118" s="1">
        <v>2247</v>
      </c>
      <c r="I118" s="1">
        <v>17</v>
      </c>
      <c r="J118" s="1">
        <v>6</v>
      </c>
      <c r="K118" s="1">
        <v>1138.604</v>
      </c>
    </row>
    <row r="119" spans="1:11" x14ac:dyDescent="0.2">
      <c r="A119" s="1" t="s">
        <v>4</v>
      </c>
      <c r="B119" s="1">
        <v>2229</v>
      </c>
      <c r="C119" s="1">
        <v>15</v>
      </c>
      <c r="D119" s="1">
        <v>1</v>
      </c>
      <c r="E119" s="1">
        <v>2198.44</v>
      </c>
      <c r="G119" s="2" t="s">
        <v>5</v>
      </c>
      <c r="H119" s="1">
        <v>2247</v>
      </c>
      <c r="I119" s="1">
        <v>18</v>
      </c>
      <c r="J119" s="1">
        <v>1</v>
      </c>
      <c r="K119" s="1">
        <v>1651.8340000000001</v>
      </c>
    </row>
    <row r="120" spans="1:11" x14ac:dyDescent="0.2">
      <c r="A120" s="1" t="s">
        <v>4</v>
      </c>
      <c r="B120" s="1">
        <v>2229</v>
      </c>
      <c r="C120" s="1">
        <v>15</v>
      </c>
      <c r="D120" s="1">
        <v>2</v>
      </c>
      <c r="E120" s="1">
        <v>2499.3980000000001</v>
      </c>
      <c r="G120" s="2" t="s">
        <v>5</v>
      </c>
      <c r="H120" s="1">
        <v>2247</v>
      </c>
      <c r="I120" s="1">
        <v>18</v>
      </c>
      <c r="J120" s="1">
        <v>2</v>
      </c>
      <c r="K120" s="1">
        <v>1399.701</v>
      </c>
    </row>
    <row r="121" spans="1:11" x14ac:dyDescent="0.2">
      <c r="A121" s="1" t="s">
        <v>4</v>
      </c>
      <c r="B121" s="1">
        <v>2229</v>
      </c>
      <c r="C121" s="1">
        <v>15</v>
      </c>
      <c r="D121" s="1">
        <v>3</v>
      </c>
      <c r="E121" s="1">
        <v>3464.8270000000002</v>
      </c>
      <c r="G121" s="2" t="s">
        <v>5</v>
      </c>
      <c r="H121" s="1">
        <v>2247</v>
      </c>
      <c r="I121" s="1">
        <v>18</v>
      </c>
      <c r="J121" s="1">
        <v>3</v>
      </c>
      <c r="K121" s="1">
        <v>2764.3090000000002</v>
      </c>
    </row>
    <row r="122" spans="1:11" x14ac:dyDescent="0.2">
      <c r="A122" s="1" t="s">
        <v>4</v>
      </c>
      <c r="B122" s="1">
        <v>2229</v>
      </c>
      <c r="C122" s="1">
        <v>17</v>
      </c>
      <c r="D122" s="1">
        <v>1</v>
      </c>
      <c r="E122" s="1">
        <v>1737.8489999999999</v>
      </c>
      <c r="G122" s="2" t="s">
        <v>5</v>
      </c>
      <c r="H122" s="1">
        <v>2247</v>
      </c>
      <c r="I122" s="1">
        <v>18</v>
      </c>
      <c r="J122" s="1">
        <v>4</v>
      </c>
      <c r="K122" s="1">
        <v>1377.0050000000001</v>
      </c>
    </row>
    <row r="123" spans="1:11" x14ac:dyDescent="0.2">
      <c r="A123" s="1" t="s">
        <v>4</v>
      </c>
      <c r="B123" s="1">
        <v>2229</v>
      </c>
      <c r="C123" s="1">
        <v>17</v>
      </c>
      <c r="D123" s="1">
        <v>2</v>
      </c>
      <c r="E123" s="1">
        <v>4184.9889999999996</v>
      </c>
      <c r="G123" s="2" t="s">
        <v>5</v>
      </c>
      <c r="H123" s="1">
        <v>2247</v>
      </c>
      <c r="I123" s="1">
        <v>18</v>
      </c>
      <c r="J123" s="1">
        <v>5</v>
      </c>
      <c r="K123" s="1">
        <v>1155.578</v>
      </c>
    </row>
    <row r="124" spans="1:11" x14ac:dyDescent="0.2">
      <c r="A124" s="1" t="s">
        <v>4</v>
      </c>
      <c r="B124" s="1">
        <v>2229</v>
      </c>
      <c r="C124" s="1">
        <v>17</v>
      </c>
      <c r="D124" s="1">
        <v>3</v>
      </c>
      <c r="E124" s="1">
        <v>2461.444</v>
      </c>
      <c r="G124" s="2" t="s">
        <v>5</v>
      </c>
      <c r="H124" s="1">
        <v>2247</v>
      </c>
      <c r="I124" s="1">
        <v>18</v>
      </c>
      <c r="J124" s="1">
        <v>6</v>
      </c>
      <c r="K124" s="1">
        <v>1458.8240000000001</v>
      </c>
    </row>
    <row r="125" spans="1:11" x14ac:dyDescent="0.2">
      <c r="A125" s="1" t="s">
        <v>4</v>
      </c>
      <c r="B125" s="1">
        <v>2229</v>
      </c>
      <c r="C125" s="1">
        <v>17</v>
      </c>
      <c r="D125" s="1">
        <v>4</v>
      </c>
      <c r="E125" s="1">
        <v>2193.4810000000002</v>
      </c>
      <c r="G125" s="2" t="s">
        <v>5</v>
      </c>
      <c r="H125" s="1">
        <v>2247</v>
      </c>
      <c r="I125" s="1">
        <v>19</v>
      </c>
      <c r="J125" s="1">
        <v>1</v>
      </c>
      <c r="K125" s="1">
        <v>3247.7860000000001</v>
      </c>
    </row>
    <row r="126" spans="1:11" x14ac:dyDescent="0.2">
      <c r="A126" s="1" t="s">
        <v>4</v>
      </c>
      <c r="B126" s="1">
        <v>2229</v>
      </c>
      <c r="C126" s="1">
        <v>17</v>
      </c>
      <c r="D126" s="1">
        <v>5</v>
      </c>
      <c r="E126" s="1">
        <v>1790.106</v>
      </c>
      <c r="G126" s="2" t="s">
        <v>5</v>
      </c>
      <c r="H126" s="1">
        <v>2247</v>
      </c>
      <c r="I126" s="1">
        <v>19</v>
      </c>
      <c r="J126" s="1">
        <v>2</v>
      </c>
      <c r="K126" s="1">
        <v>2634.6190000000001</v>
      </c>
    </row>
    <row r="127" spans="1:11" x14ac:dyDescent="0.2">
      <c r="A127" s="1" t="s">
        <v>4</v>
      </c>
      <c r="B127" s="1">
        <v>2229</v>
      </c>
      <c r="C127" s="1">
        <v>17</v>
      </c>
      <c r="D127" s="1">
        <v>6</v>
      </c>
      <c r="E127" s="1">
        <v>1230.5309999999999</v>
      </c>
      <c r="G127" s="2" t="s">
        <v>5</v>
      </c>
      <c r="H127" s="1">
        <v>2247</v>
      </c>
      <c r="I127" s="1">
        <v>19</v>
      </c>
      <c r="J127" s="1">
        <v>3</v>
      </c>
      <c r="K127" s="1">
        <v>2033.4659999999999</v>
      </c>
    </row>
    <row r="128" spans="1:11" x14ac:dyDescent="0.2">
      <c r="A128" s="1" t="s">
        <v>4</v>
      </c>
      <c r="B128" s="1">
        <v>2229</v>
      </c>
      <c r="C128" s="1">
        <v>19</v>
      </c>
      <c r="D128" s="1">
        <v>1</v>
      </c>
      <c r="E128" s="1">
        <v>1689.0239999999999</v>
      </c>
      <c r="G128" s="2" t="s">
        <v>5</v>
      </c>
      <c r="H128" s="1">
        <v>2247</v>
      </c>
      <c r="I128" s="1">
        <v>19</v>
      </c>
      <c r="J128" s="1">
        <v>4</v>
      </c>
      <c r="K128" s="1">
        <v>2494.248</v>
      </c>
    </row>
    <row r="129" spans="1:11" x14ac:dyDescent="0.2">
      <c r="A129" s="1" t="s">
        <v>4</v>
      </c>
      <c r="B129" s="1">
        <v>2229</v>
      </c>
      <c r="C129" s="1">
        <v>19</v>
      </c>
      <c r="D129" s="1">
        <v>2</v>
      </c>
      <c r="E129" s="1">
        <v>2237.3470000000002</v>
      </c>
      <c r="G129" s="2" t="s">
        <v>5</v>
      </c>
      <c r="H129" s="1">
        <v>2247</v>
      </c>
      <c r="I129" s="1">
        <v>19</v>
      </c>
      <c r="J129" s="1">
        <v>5</v>
      </c>
      <c r="K129" s="1">
        <v>1376.624</v>
      </c>
    </row>
    <row r="130" spans="1:11" x14ac:dyDescent="0.2">
      <c r="A130" s="1" t="s">
        <v>4</v>
      </c>
      <c r="B130" s="1">
        <v>2229</v>
      </c>
      <c r="C130" s="1">
        <v>19</v>
      </c>
      <c r="D130" s="1">
        <v>3</v>
      </c>
      <c r="E130" s="1">
        <v>1630.473</v>
      </c>
      <c r="G130" s="2" t="s">
        <v>5</v>
      </c>
      <c r="H130" s="1">
        <v>2247</v>
      </c>
      <c r="I130" s="1">
        <v>19</v>
      </c>
      <c r="J130" s="1">
        <v>6</v>
      </c>
      <c r="K130" s="1">
        <v>2173.6460000000002</v>
      </c>
    </row>
    <row r="131" spans="1:11" x14ac:dyDescent="0.2">
      <c r="A131" s="1" t="s">
        <v>4</v>
      </c>
      <c r="B131" s="1">
        <v>2229</v>
      </c>
      <c r="C131" s="1">
        <v>20</v>
      </c>
      <c r="D131" s="1">
        <v>1</v>
      </c>
      <c r="E131" s="1">
        <v>3087.1990000000001</v>
      </c>
      <c r="G131" s="2" t="s">
        <v>5</v>
      </c>
      <c r="H131" s="1">
        <v>2247</v>
      </c>
      <c r="I131" s="1">
        <v>19</v>
      </c>
      <c r="J131" s="1">
        <v>7</v>
      </c>
      <c r="K131" s="1">
        <v>2092.3989999999999</v>
      </c>
    </row>
    <row r="132" spans="1:11" x14ac:dyDescent="0.2">
      <c r="A132" s="1" t="s">
        <v>4</v>
      </c>
      <c r="B132" s="1">
        <v>2229</v>
      </c>
      <c r="C132" s="1">
        <v>20</v>
      </c>
      <c r="D132" s="1">
        <v>2</v>
      </c>
      <c r="E132" s="1">
        <v>2695.268</v>
      </c>
      <c r="G132" s="2" t="s">
        <v>5</v>
      </c>
      <c r="H132" s="1">
        <v>2247</v>
      </c>
      <c r="I132" s="1">
        <v>20</v>
      </c>
      <c r="J132" s="1">
        <v>1</v>
      </c>
      <c r="K132" s="1">
        <v>1574.973</v>
      </c>
    </row>
    <row r="133" spans="1:11" x14ac:dyDescent="0.2">
      <c r="A133" s="1" t="s">
        <v>4</v>
      </c>
      <c r="B133" s="1">
        <v>2229</v>
      </c>
      <c r="C133" s="1">
        <v>20</v>
      </c>
      <c r="D133" s="1">
        <v>3</v>
      </c>
      <c r="E133" s="1">
        <v>2979.6329999999998</v>
      </c>
      <c r="G133" s="2" t="s">
        <v>5</v>
      </c>
      <c r="H133" s="1">
        <v>2247</v>
      </c>
      <c r="I133" s="1">
        <v>20</v>
      </c>
      <c r="J133" s="1">
        <v>2</v>
      </c>
      <c r="K133" s="1">
        <v>1356.979</v>
      </c>
    </row>
    <row r="134" spans="1:11" x14ac:dyDescent="0.2">
      <c r="A134" s="1" t="s">
        <v>4</v>
      </c>
      <c r="B134" s="1">
        <v>2229</v>
      </c>
      <c r="C134" s="1">
        <v>20</v>
      </c>
      <c r="D134" s="1">
        <v>4</v>
      </c>
      <c r="E134" s="1">
        <v>1713.4369999999999</v>
      </c>
      <c r="G134" s="2" t="s">
        <v>5</v>
      </c>
      <c r="H134" s="1">
        <v>2247</v>
      </c>
      <c r="I134" s="1">
        <v>20</v>
      </c>
      <c r="J134" s="1">
        <v>3</v>
      </c>
      <c r="K134" s="1">
        <v>2465.8310000000001</v>
      </c>
    </row>
    <row r="135" spans="1:11" x14ac:dyDescent="0.2">
      <c r="A135" s="1" t="s">
        <v>4</v>
      </c>
      <c r="B135" s="1">
        <v>2229</v>
      </c>
      <c r="C135" s="1">
        <v>21</v>
      </c>
      <c r="D135" s="1">
        <v>1</v>
      </c>
      <c r="E135" s="1">
        <v>1637.3389999999999</v>
      </c>
      <c r="G135" s="2" t="s">
        <v>5</v>
      </c>
      <c r="H135" s="1">
        <v>2247</v>
      </c>
      <c r="I135" s="1">
        <v>20</v>
      </c>
      <c r="J135" s="1">
        <v>4</v>
      </c>
      <c r="K135" s="1">
        <v>1564.865</v>
      </c>
    </row>
    <row r="136" spans="1:11" x14ac:dyDescent="0.2">
      <c r="A136" s="1" t="s">
        <v>4</v>
      </c>
      <c r="B136" s="1">
        <v>2229</v>
      </c>
      <c r="C136" s="1">
        <v>21</v>
      </c>
      <c r="D136" s="1">
        <v>2</v>
      </c>
      <c r="E136" s="1">
        <v>1527.4839999999999</v>
      </c>
      <c r="G136" s="2" t="s">
        <v>5</v>
      </c>
      <c r="H136" s="1">
        <v>2247</v>
      </c>
      <c r="I136" s="1">
        <v>22</v>
      </c>
      <c r="J136" s="1">
        <v>1</v>
      </c>
      <c r="K136" s="1">
        <v>2465.64</v>
      </c>
    </row>
    <row r="137" spans="1:11" x14ac:dyDescent="0.2">
      <c r="A137" s="1" t="s">
        <v>4</v>
      </c>
      <c r="B137" s="1">
        <v>2229</v>
      </c>
      <c r="C137" s="1">
        <v>21</v>
      </c>
      <c r="D137" s="1">
        <v>3</v>
      </c>
      <c r="E137" s="1">
        <v>3121.3380000000002</v>
      </c>
      <c r="G137" s="2" t="s">
        <v>5</v>
      </c>
      <c r="H137" s="1">
        <v>2247</v>
      </c>
      <c r="I137" s="1">
        <v>22</v>
      </c>
      <c r="J137" s="1">
        <v>2</v>
      </c>
      <c r="K137" s="1">
        <v>2183.373</v>
      </c>
    </row>
    <row r="138" spans="1:11" x14ac:dyDescent="0.2">
      <c r="A138" s="1" t="s">
        <v>4</v>
      </c>
      <c r="B138" s="1">
        <v>2229</v>
      </c>
      <c r="C138" s="1">
        <v>21</v>
      </c>
      <c r="D138" s="1">
        <v>4</v>
      </c>
      <c r="E138" s="1">
        <v>1902.441</v>
      </c>
      <c r="G138" s="2" t="s">
        <v>5</v>
      </c>
      <c r="H138" s="1">
        <v>2247</v>
      </c>
      <c r="I138" s="1">
        <v>22</v>
      </c>
      <c r="J138" s="1">
        <v>3</v>
      </c>
      <c r="K138" s="1">
        <v>2009.817</v>
      </c>
    </row>
    <row r="139" spans="1:11" x14ac:dyDescent="0.2">
      <c r="A139" s="1" t="s">
        <v>4</v>
      </c>
      <c r="B139" s="1">
        <v>2229</v>
      </c>
      <c r="C139" s="1">
        <v>22</v>
      </c>
      <c r="D139" s="1">
        <v>1</v>
      </c>
      <c r="E139" s="1">
        <v>1774.6579999999999</v>
      </c>
      <c r="G139" s="2" t="s">
        <v>5</v>
      </c>
      <c r="H139" s="1">
        <v>2247</v>
      </c>
      <c r="I139" s="1">
        <v>22</v>
      </c>
      <c r="J139" s="1">
        <v>4</v>
      </c>
      <c r="K139" s="1">
        <v>2918.6019999999999</v>
      </c>
    </row>
    <row r="140" spans="1:11" x14ac:dyDescent="0.2">
      <c r="A140" s="1" t="s">
        <v>4</v>
      </c>
      <c r="B140" s="1">
        <v>2229</v>
      </c>
      <c r="C140" s="1">
        <v>22</v>
      </c>
      <c r="D140" s="1">
        <v>2</v>
      </c>
      <c r="E140" s="1">
        <v>1298.809</v>
      </c>
      <c r="G140" s="2" t="s">
        <v>5</v>
      </c>
      <c r="H140" s="1">
        <v>2247</v>
      </c>
      <c r="I140" s="1">
        <v>22</v>
      </c>
      <c r="J140" s="1">
        <v>5</v>
      </c>
      <c r="K140" s="1">
        <v>1790.4880000000001</v>
      </c>
    </row>
    <row r="141" spans="1:11" x14ac:dyDescent="0.2">
      <c r="A141" s="1" t="s">
        <v>4</v>
      </c>
      <c r="B141" s="1">
        <v>2229</v>
      </c>
      <c r="C141" s="1">
        <v>22</v>
      </c>
      <c r="D141" s="1">
        <v>3</v>
      </c>
      <c r="E141" s="1">
        <v>2476.511</v>
      </c>
      <c r="G141" s="2" t="s">
        <v>5</v>
      </c>
      <c r="H141" s="1">
        <v>2247</v>
      </c>
      <c r="I141" s="1">
        <v>22</v>
      </c>
      <c r="J141" s="1">
        <v>6</v>
      </c>
      <c r="K141" s="1">
        <v>1892.7139999999999</v>
      </c>
    </row>
    <row r="142" spans="1:11" x14ac:dyDescent="0.2">
      <c r="A142" s="1" t="s">
        <v>4</v>
      </c>
      <c r="B142" s="1">
        <v>2229</v>
      </c>
      <c r="C142" s="1">
        <v>22</v>
      </c>
      <c r="D142" s="1">
        <v>4</v>
      </c>
      <c r="E142" s="1">
        <v>1487.623</v>
      </c>
      <c r="G142" s="2" t="s">
        <v>5</v>
      </c>
      <c r="H142" s="1">
        <v>2247</v>
      </c>
      <c r="I142" s="1">
        <v>22</v>
      </c>
      <c r="J142" s="1">
        <v>7</v>
      </c>
      <c r="K142" s="1">
        <v>2889.422</v>
      </c>
    </row>
    <row r="143" spans="1:11" x14ac:dyDescent="0.2">
      <c r="A143" s="1" t="s">
        <v>4</v>
      </c>
      <c r="B143" s="1">
        <v>2229</v>
      </c>
      <c r="C143" s="1">
        <v>22</v>
      </c>
      <c r="D143" s="1">
        <v>5</v>
      </c>
      <c r="E143" s="1">
        <v>2515.8000000000002</v>
      </c>
      <c r="G143" s="2" t="s">
        <v>5</v>
      </c>
      <c r="H143" s="1">
        <v>2247</v>
      </c>
      <c r="I143" s="1">
        <v>24</v>
      </c>
      <c r="J143" s="1">
        <v>1</v>
      </c>
      <c r="K143" s="1">
        <v>1952.982</v>
      </c>
    </row>
    <row r="144" spans="1:11" x14ac:dyDescent="0.2">
      <c r="G144" s="2" t="s">
        <v>5</v>
      </c>
      <c r="H144" s="1">
        <v>2247</v>
      </c>
      <c r="I144" s="1">
        <v>24</v>
      </c>
      <c r="J144" s="1">
        <v>2</v>
      </c>
      <c r="K144" s="1">
        <v>2036.136</v>
      </c>
    </row>
    <row r="145" spans="7:11" x14ac:dyDescent="0.2">
      <c r="G145" s="2" t="s">
        <v>5</v>
      </c>
      <c r="H145" s="1">
        <v>2247</v>
      </c>
      <c r="I145" s="1">
        <v>25</v>
      </c>
      <c r="J145" s="1">
        <v>1</v>
      </c>
      <c r="K145" s="1">
        <v>1771.4159999999999</v>
      </c>
    </row>
    <row r="146" spans="7:11" x14ac:dyDescent="0.2">
      <c r="G146" s="2" t="s">
        <v>5</v>
      </c>
      <c r="H146" s="1">
        <v>2247</v>
      </c>
      <c r="I146" s="1">
        <v>25</v>
      </c>
      <c r="J146" s="1">
        <v>2</v>
      </c>
      <c r="K146" s="1">
        <v>1388.067</v>
      </c>
    </row>
    <row r="147" spans="7:11" x14ac:dyDescent="0.2">
      <c r="G147" s="2" t="s">
        <v>5</v>
      </c>
      <c r="H147" s="1">
        <v>2247</v>
      </c>
      <c r="I147" s="1">
        <v>25</v>
      </c>
      <c r="J147" s="1">
        <v>3</v>
      </c>
      <c r="K147" s="1">
        <v>1936.771</v>
      </c>
    </row>
    <row r="148" spans="7:11" x14ac:dyDescent="0.2">
      <c r="G148" s="2" t="s">
        <v>5</v>
      </c>
      <c r="H148" s="1">
        <v>2247</v>
      </c>
      <c r="I148" s="1">
        <v>26</v>
      </c>
      <c r="J148" s="1">
        <v>1</v>
      </c>
      <c r="K148" s="1">
        <v>2012.106</v>
      </c>
    </row>
    <row r="149" spans="7:11" x14ac:dyDescent="0.2">
      <c r="G149" s="2" t="s">
        <v>5</v>
      </c>
      <c r="H149" s="1">
        <v>2247</v>
      </c>
      <c r="I149" s="1">
        <v>26</v>
      </c>
      <c r="J149" s="1">
        <v>2</v>
      </c>
      <c r="K149" s="1">
        <v>1525.577</v>
      </c>
    </row>
    <row r="150" spans="7:11" x14ac:dyDescent="0.2">
      <c r="G150" s="2" t="s">
        <v>5</v>
      </c>
      <c r="H150" s="1">
        <v>2247</v>
      </c>
      <c r="I150" s="1">
        <v>26</v>
      </c>
      <c r="J150" s="1">
        <v>3</v>
      </c>
      <c r="K150" s="1">
        <v>2777.4690000000001</v>
      </c>
    </row>
    <row r="151" spans="7:11" x14ac:dyDescent="0.2">
      <c r="G151" s="2" t="s">
        <v>5</v>
      </c>
      <c r="H151" s="1">
        <v>2247</v>
      </c>
      <c r="I151" s="1">
        <v>26</v>
      </c>
      <c r="J151" s="1">
        <v>4</v>
      </c>
      <c r="K151" s="1">
        <v>2189.0949999999998</v>
      </c>
    </row>
    <row r="152" spans="7:11" x14ac:dyDescent="0.2">
      <c r="G152" s="2" t="s">
        <v>5</v>
      </c>
      <c r="H152" s="1">
        <v>2247</v>
      </c>
      <c r="I152" s="1">
        <v>26</v>
      </c>
      <c r="J152" s="1">
        <v>5</v>
      </c>
      <c r="K152" s="1">
        <v>2741.8040000000001</v>
      </c>
    </row>
    <row r="153" spans="7:11" x14ac:dyDescent="0.2">
      <c r="G153" s="2" t="s">
        <v>5</v>
      </c>
      <c r="H153" s="1">
        <v>2247</v>
      </c>
      <c r="I153" s="1">
        <v>27</v>
      </c>
      <c r="J153" s="1">
        <v>1</v>
      </c>
      <c r="K153" s="1">
        <v>3011.2930000000001</v>
      </c>
    </row>
    <row r="154" spans="7:11" x14ac:dyDescent="0.2">
      <c r="G154" s="2" t="s">
        <v>5</v>
      </c>
      <c r="H154" s="1">
        <v>2247</v>
      </c>
      <c r="I154" s="1">
        <v>27</v>
      </c>
      <c r="J154" s="1">
        <v>2</v>
      </c>
      <c r="K154" s="1">
        <v>1511.2729999999999</v>
      </c>
    </row>
    <row r="155" spans="7:11" x14ac:dyDescent="0.2">
      <c r="G155" s="2" t="s">
        <v>5</v>
      </c>
      <c r="H155" s="1">
        <v>2247</v>
      </c>
      <c r="I155" s="1">
        <v>27</v>
      </c>
      <c r="J155" s="1">
        <v>3</v>
      </c>
      <c r="K155" s="1">
        <v>1985.2139999999999</v>
      </c>
    </row>
    <row r="156" spans="7:11" x14ac:dyDescent="0.2">
      <c r="G156" s="2" t="s">
        <v>5</v>
      </c>
      <c r="H156" s="1">
        <v>2247</v>
      </c>
      <c r="I156" s="1">
        <v>27</v>
      </c>
      <c r="J156" s="1">
        <v>4</v>
      </c>
      <c r="K156" s="1">
        <v>3636.4760000000001</v>
      </c>
    </row>
    <row r="157" spans="7:11" x14ac:dyDescent="0.2">
      <c r="G157" s="2" t="s">
        <v>5</v>
      </c>
      <c r="H157" s="1">
        <v>2247</v>
      </c>
      <c r="I157" s="1">
        <v>28</v>
      </c>
      <c r="J157" s="1">
        <v>1</v>
      </c>
      <c r="K157" s="1">
        <v>2732.268</v>
      </c>
    </row>
    <row r="158" spans="7:11" x14ac:dyDescent="0.2">
      <c r="G158" s="2" t="s">
        <v>5</v>
      </c>
      <c r="H158" s="1">
        <v>2247</v>
      </c>
      <c r="I158" s="1">
        <v>28</v>
      </c>
      <c r="J158" s="1">
        <v>2</v>
      </c>
      <c r="K158" s="1">
        <v>1666.519</v>
      </c>
    </row>
    <row r="159" spans="7:11" x14ac:dyDescent="0.2">
      <c r="G159" s="2" t="s">
        <v>5</v>
      </c>
      <c r="H159" s="1">
        <v>2247</v>
      </c>
      <c r="I159" s="1">
        <v>28</v>
      </c>
      <c r="J159" s="1">
        <v>3</v>
      </c>
      <c r="K159" s="1">
        <v>1701.04</v>
      </c>
    </row>
    <row r="160" spans="7:11" x14ac:dyDescent="0.2">
      <c r="G160" s="2" t="s">
        <v>5</v>
      </c>
      <c r="H160" s="1">
        <v>2247</v>
      </c>
      <c r="I160" s="1">
        <v>28</v>
      </c>
      <c r="J160" s="1">
        <v>4</v>
      </c>
      <c r="K160" s="1">
        <v>1709.241</v>
      </c>
    </row>
    <row r="161" spans="4:12" x14ac:dyDescent="0.2">
      <c r="G161" s="2" t="s">
        <v>5</v>
      </c>
      <c r="H161" s="1">
        <v>2247</v>
      </c>
      <c r="I161" s="1">
        <v>29</v>
      </c>
      <c r="J161" s="1">
        <v>1</v>
      </c>
      <c r="K161" s="1">
        <v>1992.08</v>
      </c>
    </row>
    <row r="162" spans="4:12" x14ac:dyDescent="0.2">
      <c r="G162" s="2" t="s">
        <v>5</v>
      </c>
      <c r="H162" s="1">
        <v>2247</v>
      </c>
      <c r="I162" s="1">
        <v>29</v>
      </c>
      <c r="J162" s="1">
        <v>2</v>
      </c>
      <c r="K162" s="1">
        <v>1652.597</v>
      </c>
    </row>
    <row r="163" spans="4:12" x14ac:dyDescent="0.2">
      <c r="G163" s="2" t="s">
        <v>5</v>
      </c>
      <c r="H163" s="1">
        <v>2247</v>
      </c>
      <c r="I163" s="1">
        <v>29</v>
      </c>
      <c r="J163" s="1">
        <v>3</v>
      </c>
      <c r="K163" s="1">
        <v>1403.5150000000001</v>
      </c>
    </row>
    <row r="164" spans="4:12" x14ac:dyDescent="0.2">
      <c r="G164" s="2" t="s">
        <v>5</v>
      </c>
      <c r="H164" s="1">
        <v>2247</v>
      </c>
      <c r="I164" s="1">
        <v>29</v>
      </c>
      <c r="J164" s="1">
        <v>4</v>
      </c>
      <c r="K164" s="1">
        <v>2659.6030000000001</v>
      </c>
    </row>
    <row r="165" spans="4:12" x14ac:dyDescent="0.2">
      <c r="G165" s="2" t="s">
        <v>5</v>
      </c>
      <c r="H165" s="1">
        <v>2247</v>
      </c>
      <c r="I165" s="1">
        <v>29</v>
      </c>
      <c r="J165" s="1">
        <v>5</v>
      </c>
      <c r="K165" s="1">
        <v>1906.6369999999999</v>
      </c>
    </row>
    <row r="166" spans="4:12" x14ac:dyDescent="0.2">
      <c r="G166" s="2" t="s">
        <v>5</v>
      </c>
      <c r="H166" s="1">
        <v>2247</v>
      </c>
      <c r="I166" s="1">
        <v>30</v>
      </c>
      <c r="J166" s="1">
        <v>1</v>
      </c>
      <c r="K166" s="1">
        <v>2114.7130000000002</v>
      </c>
    </row>
    <row r="167" spans="4:12" x14ac:dyDescent="0.2">
      <c r="G167" s="2" t="s">
        <v>5</v>
      </c>
      <c r="H167" s="1">
        <v>2247</v>
      </c>
      <c r="I167" s="1">
        <v>30</v>
      </c>
      <c r="J167" s="1">
        <v>2</v>
      </c>
      <c r="K167" s="1">
        <v>1508.9839999999999</v>
      </c>
    </row>
    <row r="168" spans="4:12" x14ac:dyDescent="0.2">
      <c r="G168" s="2" t="s">
        <v>5</v>
      </c>
      <c r="H168" s="1">
        <v>2247</v>
      </c>
      <c r="I168" s="1">
        <v>30</v>
      </c>
      <c r="J168" s="1">
        <v>3</v>
      </c>
      <c r="K168" s="1">
        <v>3473.2190000000001</v>
      </c>
    </row>
    <row r="169" spans="4:12" x14ac:dyDescent="0.2">
      <c r="G169" s="2" t="s">
        <v>5</v>
      </c>
      <c r="H169" s="1">
        <v>2247</v>
      </c>
      <c r="I169" s="1">
        <v>30</v>
      </c>
      <c r="J169" s="1">
        <v>4</v>
      </c>
      <c r="K169" s="1">
        <v>3137.74</v>
      </c>
    </row>
    <row r="175" spans="4:12" x14ac:dyDescent="0.2">
      <c r="D175" s="133" t="s">
        <v>40</v>
      </c>
      <c r="E175" s="137">
        <f>AVERAGE(E4:E172)</f>
        <v>2015.9895285714276</v>
      </c>
      <c r="F175" s="133"/>
      <c r="G175" s="133"/>
      <c r="H175" s="133"/>
      <c r="I175" s="133"/>
      <c r="J175" s="133" t="s">
        <v>38</v>
      </c>
      <c r="K175" s="137">
        <f>AVERAGE(K4:K169)</f>
        <v>2152.9955361445782</v>
      </c>
      <c r="L175" s="133"/>
    </row>
    <row r="176" spans="4:12" x14ac:dyDescent="0.2">
      <c r="D176" s="4"/>
      <c r="E176" s="4"/>
      <c r="F176" s="4"/>
      <c r="G176" s="4"/>
      <c r="H176" s="4"/>
      <c r="I176" s="4"/>
      <c r="J176" s="5" t="s">
        <v>0</v>
      </c>
      <c r="K176" s="179">
        <f>TTEST(E4:E174,K4:K169,2,3)</f>
        <v>8.1130521816518406E-2</v>
      </c>
    </row>
    <row r="177" spans="4:11" x14ac:dyDescent="0.2">
      <c r="D177" s="4"/>
      <c r="E177" s="4"/>
      <c r="F177" s="4"/>
      <c r="G177" s="4"/>
      <c r="H177" s="4"/>
      <c r="I177" s="4"/>
      <c r="J177" s="4"/>
      <c r="K177" s="4"/>
    </row>
    <row r="178" spans="4:11" x14ac:dyDescent="0.2">
      <c r="D178" s="4"/>
      <c r="E178" s="4"/>
      <c r="F178" s="4"/>
      <c r="G178" s="4"/>
      <c r="H178" s="4"/>
      <c r="I178" s="4"/>
      <c r="J178" s="4"/>
      <c r="K178" s="4"/>
    </row>
  </sheetData>
  <pageMargins left="0.7" right="0.7" top="0.75" bottom="0.75" header="0.3" footer="0.3"/>
  <pageSetup orientation="portrait" horizontalDpi="4294967293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D38A-53FB-254B-B0B8-DB1AF437A04B}">
  <dimension ref="A1:K98"/>
  <sheetViews>
    <sheetView tabSelected="1" zoomScale="80" zoomScaleNormal="80" workbookViewId="0">
      <pane ySplit="3" topLeftCell="A4" activePane="bottomLeft" state="frozen"/>
      <selection activeCell="D112" sqref="D112"/>
      <selection pane="bottomLeft" activeCell="J98" sqref="J98"/>
    </sheetView>
  </sheetViews>
  <sheetFormatPr baseColWidth="10" defaultColWidth="8.83203125" defaultRowHeight="15" x14ac:dyDescent="0.2"/>
  <cols>
    <col min="1" max="3" width="8.83203125" style="1"/>
    <col min="4" max="4" width="11.5" style="1" customWidth="1"/>
    <col min="5" max="9" width="8.83203125" style="1"/>
    <col min="10" max="10" width="15.1640625" style="1" customWidth="1"/>
    <col min="11" max="16384" width="8.83203125" style="1"/>
  </cols>
  <sheetData>
    <row r="1" spans="1:11" x14ac:dyDescent="0.2">
      <c r="A1" s="28" t="s">
        <v>290</v>
      </c>
    </row>
    <row r="3" spans="1:11" x14ac:dyDescent="0.2">
      <c r="A3" s="1" t="s">
        <v>13</v>
      </c>
      <c r="B3" s="1" t="s">
        <v>288</v>
      </c>
      <c r="C3" s="1" t="s">
        <v>287</v>
      </c>
      <c r="D3" s="1" t="s">
        <v>286</v>
      </c>
      <c r="E3" s="1" t="s">
        <v>285</v>
      </c>
      <c r="G3" s="1" t="s">
        <v>13</v>
      </c>
      <c r="H3" s="1" t="s">
        <v>288</v>
      </c>
      <c r="I3" s="1" t="s">
        <v>287</v>
      </c>
      <c r="J3" s="1" t="s">
        <v>286</v>
      </c>
      <c r="K3" s="1" t="s">
        <v>285</v>
      </c>
    </row>
    <row r="4" spans="1:11" x14ac:dyDescent="0.2">
      <c r="A4" s="1" t="s">
        <v>4</v>
      </c>
      <c r="B4" s="1">
        <v>2332</v>
      </c>
      <c r="C4" s="1">
        <v>1</v>
      </c>
      <c r="D4" s="1">
        <v>1</v>
      </c>
      <c r="E4" s="1">
        <v>1540.069</v>
      </c>
      <c r="G4" s="2" t="s">
        <v>5</v>
      </c>
      <c r="H4" s="1">
        <v>2329</v>
      </c>
      <c r="I4" s="1">
        <v>2</v>
      </c>
      <c r="J4" s="1">
        <v>1</v>
      </c>
      <c r="K4" s="1">
        <v>1772.106</v>
      </c>
    </row>
    <row r="5" spans="1:11" x14ac:dyDescent="0.2">
      <c r="A5" s="1" t="s">
        <v>4</v>
      </c>
      <c r="B5" s="1">
        <v>2332</v>
      </c>
      <c r="C5" s="1">
        <v>2</v>
      </c>
      <c r="D5" s="1">
        <v>1</v>
      </c>
      <c r="E5" s="1">
        <v>1964.424</v>
      </c>
      <c r="G5" s="2" t="s">
        <v>5</v>
      </c>
      <c r="H5" s="1">
        <v>2329</v>
      </c>
      <c r="I5" s="1">
        <v>2</v>
      </c>
      <c r="J5" s="1">
        <v>2</v>
      </c>
      <c r="K5" s="1">
        <v>2370.5360000000001</v>
      </c>
    </row>
    <row r="6" spans="1:11" x14ac:dyDescent="0.2">
      <c r="A6" s="1" t="s">
        <v>4</v>
      </c>
      <c r="B6" s="1">
        <v>2332</v>
      </c>
      <c r="C6" s="1">
        <v>2</v>
      </c>
      <c r="D6" s="1">
        <v>2</v>
      </c>
      <c r="E6" s="1">
        <v>1542.92</v>
      </c>
      <c r="G6" s="2" t="s">
        <v>5</v>
      </c>
      <c r="H6" s="1">
        <v>2329</v>
      </c>
      <c r="I6" s="1">
        <v>2</v>
      </c>
      <c r="J6" s="1">
        <v>3</v>
      </c>
      <c r="K6" s="1">
        <v>1816.575</v>
      </c>
    </row>
    <row r="7" spans="1:11" x14ac:dyDescent="0.2">
      <c r="A7" s="1" t="s">
        <v>4</v>
      </c>
      <c r="B7" s="1">
        <v>2332</v>
      </c>
      <c r="C7" s="1">
        <v>3</v>
      </c>
      <c r="D7" s="1">
        <v>1</v>
      </c>
      <c r="E7" s="1">
        <v>1747.5909999999999</v>
      </c>
      <c r="G7" s="2" t="s">
        <v>5</v>
      </c>
      <c r="H7" s="1">
        <v>2329</v>
      </c>
      <c r="I7" s="1">
        <v>4</v>
      </c>
      <c r="J7" s="1">
        <v>1</v>
      </c>
      <c r="K7" s="1">
        <v>4044.5819999999999</v>
      </c>
    </row>
    <row r="8" spans="1:11" x14ac:dyDescent="0.2">
      <c r="A8" s="1" t="s">
        <v>4</v>
      </c>
      <c r="B8" s="1">
        <v>2332</v>
      </c>
      <c r="C8" s="1">
        <v>3</v>
      </c>
      <c r="D8" s="1">
        <v>2</v>
      </c>
      <c r="E8" s="1">
        <v>3025.027</v>
      </c>
      <c r="G8" s="2" t="s">
        <v>5</v>
      </c>
      <c r="H8" s="1">
        <v>2329</v>
      </c>
      <c r="I8" s="1">
        <v>5</v>
      </c>
      <c r="J8" s="1">
        <v>1</v>
      </c>
      <c r="K8" s="1">
        <v>1274.7760000000001</v>
      </c>
    </row>
    <row r="9" spans="1:11" x14ac:dyDescent="0.2">
      <c r="A9" s="1" t="s">
        <v>4</v>
      </c>
      <c r="B9" s="1">
        <v>2332</v>
      </c>
      <c r="C9" s="1">
        <v>3</v>
      </c>
      <c r="D9" s="1">
        <v>3</v>
      </c>
      <c r="E9" s="1">
        <v>3365.1950000000002</v>
      </c>
      <c r="G9" s="2" t="s">
        <v>5</v>
      </c>
      <c r="H9" s="1">
        <v>2329</v>
      </c>
      <c r="I9" s="1">
        <v>6</v>
      </c>
      <c r="J9" s="1">
        <v>1</v>
      </c>
      <c r="K9" s="1">
        <v>2624.2370000000001</v>
      </c>
    </row>
    <row r="10" spans="1:11" x14ac:dyDescent="0.2">
      <c r="A10" s="1" t="s">
        <v>4</v>
      </c>
      <c r="B10" s="1">
        <v>2332</v>
      </c>
      <c r="C10" s="1">
        <v>3</v>
      </c>
      <c r="D10" s="1">
        <v>4</v>
      </c>
      <c r="E10" s="1">
        <v>1973.1659999999999</v>
      </c>
      <c r="G10" s="2" t="s">
        <v>5</v>
      </c>
      <c r="H10" s="1">
        <v>2329</v>
      </c>
      <c r="I10" s="1">
        <v>6</v>
      </c>
      <c r="J10" s="1">
        <v>2</v>
      </c>
      <c r="K10" s="1">
        <v>3091.92</v>
      </c>
    </row>
    <row r="11" spans="1:11" x14ac:dyDescent="0.2">
      <c r="A11" s="1" t="s">
        <v>4</v>
      </c>
      <c r="B11" s="1">
        <v>2332</v>
      </c>
      <c r="C11" s="1">
        <v>3</v>
      </c>
      <c r="D11" s="1">
        <v>5</v>
      </c>
      <c r="E11" s="1">
        <v>1325.5160000000001</v>
      </c>
      <c r="G11" s="2" t="s">
        <v>5</v>
      </c>
      <c r="H11" s="1">
        <v>2329</v>
      </c>
      <c r="I11" s="1">
        <v>7</v>
      </c>
      <c r="J11" s="1">
        <v>1</v>
      </c>
      <c r="K11" s="1">
        <v>1668.155</v>
      </c>
    </row>
    <row r="12" spans="1:11" x14ac:dyDescent="0.2">
      <c r="A12" s="1" t="s">
        <v>4</v>
      </c>
      <c r="B12" s="1">
        <v>2332</v>
      </c>
      <c r="C12" s="1">
        <v>4</v>
      </c>
      <c r="D12" s="1">
        <v>1</v>
      </c>
      <c r="E12" s="1">
        <v>1316.9639999999999</v>
      </c>
      <c r="G12" s="2" t="s">
        <v>5</v>
      </c>
      <c r="H12" s="1">
        <v>2329</v>
      </c>
      <c r="I12" s="1">
        <v>7</v>
      </c>
      <c r="J12" s="1">
        <v>2</v>
      </c>
      <c r="K12" s="1">
        <v>2035.8789999999999</v>
      </c>
    </row>
    <row r="13" spans="1:11" x14ac:dyDescent="0.2">
      <c r="A13" s="1" t="s">
        <v>4</v>
      </c>
      <c r="B13" s="1">
        <v>2332</v>
      </c>
      <c r="C13" s="1">
        <v>4</v>
      </c>
      <c r="D13" s="1">
        <v>2</v>
      </c>
      <c r="E13" s="1">
        <v>1839.3789999999999</v>
      </c>
      <c r="G13" s="2" t="s">
        <v>5</v>
      </c>
      <c r="H13" s="1">
        <v>2329</v>
      </c>
      <c r="I13" s="1">
        <v>8</v>
      </c>
      <c r="J13" s="1">
        <v>1</v>
      </c>
      <c r="K13" s="1">
        <v>2941.98</v>
      </c>
    </row>
    <row r="14" spans="1:11" x14ac:dyDescent="0.2">
      <c r="A14" s="1" t="s">
        <v>4</v>
      </c>
      <c r="B14" s="1">
        <v>2332</v>
      </c>
      <c r="C14" s="1">
        <v>5</v>
      </c>
      <c r="D14" s="1">
        <v>1</v>
      </c>
      <c r="E14" s="1">
        <v>1996.5409999999999</v>
      </c>
      <c r="G14" s="2" t="s">
        <v>5</v>
      </c>
      <c r="H14" s="1">
        <v>2329</v>
      </c>
      <c r="I14" s="1">
        <v>8</v>
      </c>
      <c r="J14" s="1">
        <v>2</v>
      </c>
      <c r="K14" s="1">
        <v>1791.49</v>
      </c>
    </row>
    <row r="15" spans="1:11" x14ac:dyDescent="0.2">
      <c r="A15" s="1" t="s">
        <v>4</v>
      </c>
      <c r="B15" s="1">
        <v>2332</v>
      </c>
      <c r="C15" s="1">
        <v>5</v>
      </c>
      <c r="D15" s="1">
        <v>2</v>
      </c>
      <c r="E15" s="1">
        <v>1995.02</v>
      </c>
      <c r="G15" s="2" t="s">
        <v>5</v>
      </c>
      <c r="H15" s="1">
        <v>2329</v>
      </c>
      <c r="I15" s="1">
        <v>9</v>
      </c>
      <c r="J15" s="1">
        <v>1</v>
      </c>
      <c r="K15" s="1">
        <v>2494.8209999999999</v>
      </c>
    </row>
    <row r="16" spans="1:11" x14ac:dyDescent="0.2">
      <c r="A16" s="1" t="s">
        <v>4</v>
      </c>
      <c r="B16" s="1">
        <v>2332</v>
      </c>
      <c r="C16" s="1">
        <v>6</v>
      </c>
      <c r="D16" s="1">
        <v>1</v>
      </c>
      <c r="E16" s="1">
        <v>1850.7809999999999</v>
      </c>
      <c r="G16" s="2" t="s">
        <v>5</v>
      </c>
      <c r="H16" s="1">
        <v>2329</v>
      </c>
      <c r="I16" s="1">
        <v>10</v>
      </c>
      <c r="J16" s="1">
        <v>1</v>
      </c>
      <c r="K16" s="1">
        <v>2197.0309999999999</v>
      </c>
    </row>
    <row r="17" spans="1:11" x14ac:dyDescent="0.2">
      <c r="A17" s="1" t="s">
        <v>4</v>
      </c>
      <c r="B17" s="1">
        <v>2332</v>
      </c>
      <c r="C17" s="1">
        <v>6</v>
      </c>
      <c r="D17" s="1">
        <v>2</v>
      </c>
      <c r="E17" s="1">
        <v>1948.6510000000001</v>
      </c>
      <c r="G17" s="2" t="s">
        <v>5</v>
      </c>
      <c r="H17" s="1">
        <v>2329</v>
      </c>
      <c r="I17" s="1">
        <v>10</v>
      </c>
      <c r="J17" s="1">
        <v>2</v>
      </c>
      <c r="K17" s="1">
        <v>2936.6590000000001</v>
      </c>
    </row>
    <row r="18" spans="1:11" x14ac:dyDescent="0.2">
      <c r="A18" s="1" t="s">
        <v>4</v>
      </c>
      <c r="B18" s="1">
        <v>2332</v>
      </c>
      <c r="C18" s="1">
        <v>7</v>
      </c>
      <c r="D18" s="1">
        <v>1</v>
      </c>
      <c r="E18" s="1">
        <v>2728.7579999999998</v>
      </c>
      <c r="G18" s="2" t="s">
        <v>5</v>
      </c>
      <c r="H18" s="1">
        <v>2329</v>
      </c>
      <c r="I18" s="1">
        <v>10</v>
      </c>
      <c r="J18" s="1">
        <v>3</v>
      </c>
      <c r="K18" s="1">
        <v>1972.4059999999999</v>
      </c>
    </row>
    <row r="19" spans="1:11" x14ac:dyDescent="0.2">
      <c r="A19" s="1" t="s">
        <v>4</v>
      </c>
      <c r="B19" s="1">
        <v>2332</v>
      </c>
      <c r="C19" s="1">
        <v>7</v>
      </c>
      <c r="D19" s="1">
        <v>2</v>
      </c>
      <c r="E19" s="1">
        <v>2606.7530000000002</v>
      </c>
      <c r="G19" s="2" t="s">
        <v>5</v>
      </c>
      <c r="H19" s="1">
        <v>2329</v>
      </c>
      <c r="I19" s="1">
        <v>10</v>
      </c>
      <c r="J19" s="1">
        <v>4</v>
      </c>
      <c r="K19" s="1">
        <v>4037.74</v>
      </c>
    </row>
    <row r="20" spans="1:11" x14ac:dyDescent="0.2">
      <c r="A20" s="1" t="s">
        <v>4</v>
      </c>
      <c r="B20" s="1">
        <v>2332</v>
      </c>
      <c r="C20" s="1">
        <v>7</v>
      </c>
      <c r="D20" s="1">
        <v>3</v>
      </c>
      <c r="E20" s="1">
        <v>1082.2670000000001</v>
      </c>
      <c r="G20" s="2" t="s">
        <v>5</v>
      </c>
      <c r="H20" s="1">
        <v>2329</v>
      </c>
      <c r="I20" s="1">
        <v>12</v>
      </c>
      <c r="J20" s="1">
        <v>1</v>
      </c>
      <c r="K20" s="1">
        <v>2129.7570000000001</v>
      </c>
    </row>
    <row r="21" spans="1:11" x14ac:dyDescent="0.2">
      <c r="A21" s="1" t="s">
        <v>4</v>
      </c>
      <c r="B21" s="1">
        <v>2332</v>
      </c>
      <c r="C21" s="1">
        <v>7</v>
      </c>
      <c r="D21" s="1">
        <v>4</v>
      </c>
      <c r="E21" s="1">
        <v>1270.405</v>
      </c>
      <c r="G21" s="2" t="s">
        <v>5</v>
      </c>
      <c r="H21" s="1">
        <v>2329</v>
      </c>
      <c r="I21" s="1">
        <v>12</v>
      </c>
      <c r="J21" s="1">
        <v>2</v>
      </c>
      <c r="K21" s="1">
        <v>2226.4870000000001</v>
      </c>
    </row>
    <row r="22" spans="1:11" x14ac:dyDescent="0.2">
      <c r="A22" s="1" t="s">
        <v>4</v>
      </c>
      <c r="B22" s="1">
        <v>2332</v>
      </c>
      <c r="C22" s="1">
        <v>8</v>
      </c>
      <c r="D22" s="1">
        <v>1</v>
      </c>
      <c r="E22" s="1">
        <v>2272.6660000000002</v>
      </c>
      <c r="G22" s="2" t="s">
        <v>5</v>
      </c>
      <c r="H22" s="1">
        <v>2329</v>
      </c>
      <c r="I22" s="1">
        <v>12</v>
      </c>
      <c r="J22" s="1">
        <v>3</v>
      </c>
      <c r="K22" s="1">
        <v>1350.981</v>
      </c>
    </row>
    <row r="23" spans="1:11" x14ac:dyDescent="0.2">
      <c r="A23" s="1" t="s">
        <v>4</v>
      </c>
      <c r="B23" s="1">
        <v>2332</v>
      </c>
      <c r="C23" s="1">
        <v>9</v>
      </c>
      <c r="D23" s="1">
        <v>1</v>
      </c>
      <c r="E23" s="1">
        <v>2394.1</v>
      </c>
      <c r="G23" s="2" t="s">
        <v>5</v>
      </c>
      <c r="H23" s="1">
        <v>2329</v>
      </c>
      <c r="I23" s="1">
        <v>12</v>
      </c>
      <c r="J23" s="1">
        <v>4</v>
      </c>
      <c r="K23" s="1">
        <v>2387.069</v>
      </c>
    </row>
    <row r="24" spans="1:11" x14ac:dyDescent="0.2">
      <c r="A24" s="1" t="s">
        <v>4</v>
      </c>
      <c r="B24" s="1">
        <v>2332</v>
      </c>
      <c r="C24" s="1">
        <v>9</v>
      </c>
      <c r="D24" s="1">
        <v>2</v>
      </c>
      <c r="E24" s="1">
        <v>2172.5160000000001</v>
      </c>
      <c r="G24" s="2" t="s">
        <v>5</v>
      </c>
      <c r="H24" s="1">
        <v>2329</v>
      </c>
      <c r="I24" s="1">
        <v>13</v>
      </c>
      <c r="J24" s="1">
        <v>1</v>
      </c>
      <c r="K24" s="1">
        <v>1683.3579999999999</v>
      </c>
    </row>
    <row r="25" spans="1:11" x14ac:dyDescent="0.2">
      <c r="A25" s="1" t="s">
        <v>4</v>
      </c>
      <c r="B25" s="1">
        <v>2332</v>
      </c>
      <c r="C25" s="1">
        <v>9</v>
      </c>
      <c r="D25" s="1">
        <v>3</v>
      </c>
      <c r="E25" s="1">
        <v>1880.807</v>
      </c>
      <c r="G25" s="2" t="s">
        <v>5</v>
      </c>
      <c r="H25" s="1">
        <v>2329</v>
      </c>
      <c r="I25" s="1">
        <v>15</v>
      </c>
      <c r="J25" s="1">
        <v>1</v>
      </c>
      <c r="K25" s="1">
        <v>2242.64</v>
      </c>
    </row>
    <row r="26" spans="1:11" x14ac:dyDescent="0.2">
      <c r="A26" s="1" t="s">
        <v>4</v>
      </c>
      <c r="B26" s="1">
        <v>2332</v>
      </c>
      <c r="C26" s="1">
        <v>10</v>
      </c>
      <c r="D26" s="1">
        <v>1</v>
      </c>
      <c r="E26" s="1">
        <v>2354.3820000000001</v>
      </c>
      <c r="G26" s="2" t="s">
        <v>5</v>
      </c>
      <c r="H26" s="1">
        <v>2329</v>
      </c>
      <c r="I26" s="1">
        <v>15</v>
      </c>
      <c r="J26" s="1">
        <v>2</v>
      </c>
      <c r="K26" s="1">
        <v>3511.7150000000001</v>
      </c>
    </row>
    <row r="27" spans="1:11" x14ac:dyDescent="0.2">
      <c r="A27" s="1" t="s">
        <v>4</v>
      </c>
      <c r="B27" s="1">
        <v>2332</v>
      </c>
      <c r="C27" s="1">
        <v>11</v>
      </c>
      <c r="D27" s="1">
        <v>1</v>
      </c>
      <c r="E27" s="1">
        <v>1564.9639999999999</v>
      </c>
      <c r="G27" s="2" t="s">
        <v>5</v>
      </c>
      <c r="H27" s="1">
        <v>2329</v>
      </c>
      <c r="I27" s="1">
        <v>16</v>
      </c>
      <c r="J27" s="1">
        <v>1</v>
      </c>
      <c r="K27" s="1">
        <v>1810.683</v>
      </c>
    </row>
    <row r="28" spans="1:11" x14ac:dyDescent="0.2">
      <c r="A28" s="1" t="s">
        <v>4</v>
      </c>
      <c r="B28" s="1">
        <v>2332</v>
      </c>
      <c r="C28" s="1">
        <v>11</v>
      </c>
      <c r="D28" s="1">
        <v>2</v>
      </c>
      <c r="E28" s="1">
        <v>2103.9119999999998</v>
      </c>
      <c r="G28" s="2" t="s">
        <v>5</v>
      </c>
      <c r="H28" s="1">
        <v>2329</v>
      </c>
      <c r="I28" s="1">
        <v>16</v>
      </c>
      <c r="J28" s="1">
        <v>2</v>
      </c>
      <c r="K28" s="1">
        <v>1255.962</v>
      </c>
    </row>
    <row r="29" spans="1:11" x14ac:dyDescent="0.2">
      <c r="A29" s="1" t="s">
        <v>4</v>
      </c>
      <c r="B29" s="1">
        <v>2332</v>
      </c>
      <c r="C29" s="1">
        <v>11</v>
      </c>
      <c r="D29" s="1">
        <v>3</v>
      </c>
      <c r="E29" s="1">
        <v>2348.1109999999999</v>
      </c>
      <c r="G29" s="2" t="s">
        <v>5</v>
      </c>
      <c r="H29" s="1">
        <v>2329</v>
      </c>
      <c r="I29" s="1">
        <v>16</v>
      </c>
      <c r="J29" s="1">
        <v>3</v>
      </c>
      <c r="K29" s="1">
        <v>2639.06</v>
      </c>
    </row>
    <row r="30" spans="1:11" x14ac:dyDescent="0.2">
      <c r="A30" s="1" t="s">
        <v>4</v>
      </c>
      <c r="B30" s="1">
        <v>2332</v>
      </c>
      <c r="C30" s="1">
        <v>11</v>
      </c>
      <c r="D30" s="1">
        <v>4</v>
      </c>
      <c r="E30" s="1">
        <v>1475.836</v>
      </c>
      <c r="G30" s="2" t="s">
        <v>5</v>
      </c>
      <c r="H30" s="1">
        <v>2329</v>
      </c>
      <c r="I30" s="1">
        <v>18</v>
      </c>
      <c r="J30" s="1">
        <v>1</v>
      </c>
      <c r="K30" s="1">
        <v>2498.0509999999999</v>
      </c>
    </row>
    <row r="31" spans="1:11" x14ac:dyDescent="0.2">
      <c r="A31" s="1" t="s">
        <v>4</v>
      </c>
      <c r="B31" s="1">
        <v>2332</v>
      </c>
      <c r="C31" s="1">
        <v>12</v>
      </c>
      <c r="D31" s="1">
        <v>1</v>
      </c>
      <c r="E31" s="1">
        <v>1931.1679999999999</v>
      </c>
      <c r="G31" s="2" t="s">
        <v>5</v>
      </c>
      <c r="H31" s="1">
        <v>2329</v>
      </c>
      <c r="I31" s="1">
        <v>18</v>
      </c>
      <c r="J31" s="1">
        <v>2</v>
      </c>
      <c r="K31" s="1">
        <v>2143.44</v>
      </c>
    </row>
    <row r="32" spans="1:11" x14ac:dyDescent="0.2">
      <c r="A32" s="1" t="s">
        <v>4</v>
      </c>
      <c r="B32" s="1">
        <v>2332</v>
      </c>
      <c r="C32" s="1">
        <v>12</v>
      </c>
      <c r="D32" s="1">
        <v>2</v>
      </c>
      <c r="E32" s="1">
        <v>2623.2860000000001</v>
      </c>
      <c r="G32" s="2" t="s">
        <v>5</v>
      </c>
      <c r="H32" s="1">
        <v>2329</v>
      </c>
      <c r="I32" s="1">
        <v>18</v>
      </c>
      <c r="J32" s="1">
        <v>3</v>
      </c>
      <c r="K32" s="1">
        <v>4148.3419999999996</v>
      </c>
    </row>
    <row r="33" spans="1:11" x14ac:dyDescent="0.2">
      <c r="A33" s="1" t="s">
        <v>4</v>
      </c>
      <c r="B33" s="1">
        <v>2332</v>
      </c>
      <c r="C33" s="1">
        <v>12</v>
      </c>
      <c r="D33" s="1">
        <v>3</v>
      </c>
      <c r="E33" s="1">
        <v>2561.3339999999998</v>
      </c>
      <c r="G33" s="2" t="s">
        <v>5</v>
      </c>
      <c r="H33" s="1">
        <v>2329</v>
      </c>
      <c r="I33" s="1">
        <v>19</v>
      </c>
      <c r="J33" s="1">
        <v>1</v>
      </c>
      <c r="K33" s="1">
        <v>1777.617</v>
      </c>
    </row>
    <row r="34" spans="1:11" x14ac:dyDescent="0.2">
      <c r="A34" s="1" t="s">
        <v>4</v>
      </c>
      <c r="B34" s="1">
        <v>2332</v>
      </c>
      <c r="C34" s="1">
        <v>12</v>
      </c>
      <c r="D34" s="1">
        <v>4</v>
      </c>
      <c r="E34" s="1">
        <v>3287.47</v>
      </c>
      <c r="G34" s="2" t="s">
        <v>5</v>
      </c>
      <c r="H34" s="1">
        <v>2329</v>
      </c>
      <c r="I34" s="1">
        <v>19</v>
      </c>
      <c r="J34" s="1">
        <v>2</v>
      </c>
      <c r="K34" s="1">
        <v>1518.9749999999999</v>
      </c>
    </row>
    <row r="35" spans="1:11" x14ac:dyDescent="0.2">
      <c r="A35" s="1" t="s">
        <v>4</v>
      </c>
      <c r="B35" s="1">
        <v>2332</v>
      </c>
      <c r="C35" s="1">
        <v>12</v>
      </c>
      <c r="D35" s="1">
        <v>5</v>
      </c>
      <c r="E35" s="1">
        <v>2208.433</v>
      </c>
      <c r="G35" s="2" t="s">
        <v>5</v>
      </c>
      <c r="H35" s="1">
        <v>2329</v>
      </c>
      <c r="I35" s="1">
        <v>20</v>
      </c>
      <c r="J35" s="1">
        <v>1</v>
      </c>
      <c r="K35" s="1">
        <v>1705.972</v>
      </c>
    </row>
    <row r="36" spans="1:11" x14ac:dyDescent="0.2">
      <c r="A36" s="1" t="s">
        <v>4</v>
      </c>
      <c r="B36" s="1">
        <v>2332</v>
      </c>
      <c r="C36" s="1">
        <v>13</v>
      </c>
      <c r="D36" s="1">
        <v>1</v>
      </c>
      <c r="E36" s="1">
        <v>1647.0609999999999</v>
      </c>
      <c r="G36" s="2" t="s">
        <v>5</v>
      </c>
      <c r="H36" s="1">
        <v>2329</v>
      </c>
      <c r="I36" s="1">
        <v>20</v>
      </c>
      <c r="J36" s="1">
        <v>2</v>
      </c>
      <c r="K36" s="1">
        <v>1542.73</v>
      </c>
    </row>
    <row r="37" spans="1:11" x14ac:dyDescent="0.2">
      <c r="A37" s="1" t="s">
        <v>4</v>
      </c>
      <c r="B37" s="1">
        <v>2332</v>
      </c>
      <c r="C37" s="1">
        <v>13</v>
      </c>
      <c r="D37" s="1">
        <v>2</v>
      </c>
      <c r="E37" s="1">
        <v>1733.9079999999999</v>
      </c>
      <c r="G37" s="2" t="s">
        <v>5</v>
      </c>
      <c r="H37" s="1">
        <v>2329</v>
      </c>
      <c r="I37" s="1">
        <v>22</v>
      </c>
      <c r="J37" s="1">
        <v>1</v>
      </c>
      <c r="K37" s="1">
        <v>1888.2190000000001</v>
      </c>
    </row>
    <row r="38" spans="1:11" x14ac:dyDescent="0.2">
      <c r="A38" s="1" t="s">
        <v>4</v>
      </c>
      <c r="B38" s="1">
        <v>2332</v>
      </c>
      <c r="C38" s="1">
        <v>13</v>
      </c>
      <c r="D38" s="1">
        <v>3</v>
      </c>
      <c r="E38" s="1">
        <v>2372.8159999999998</v>
      </c>
      <c r="G38" s="2" t="s">
        <v>5</v>
      </c>
      <c r="H38" s="1">
        <v>2329</v>
      </c>
      <c r="I38" s="1">
        <v>22</v>
      </c>
      <c r="J38" s="1">
        <v>2</v>
      </c>
      <c r="K38" s="1">
        <v>2005.472</v>
      </c>
    </row>
    <row r="39" spans="1:11" x14ac:dyDescent="0.2">
      <c r="A39" s="1" t="s">
        <v>4</v>
      </c>
      <c r="B39" s="1">
        <v>2332</v>
      </c>
      <c r="C39" s="1">
        <v>13</v>
      </c>
      <c r="D39" s="1">
        <v>4</v>
      </c>
      <c r="E39" s="1">
        <v>1424.146</v>
      </c>
      <c r="G39" s="2" t="s">
        <v>5</v>
      </c>
      <c r="H39" s="1">
        <v>2329</v>
      </c>
      <c r="I39" s="1">
        <v>22</v>
      </c>
      <c r="J39" s="1">
        <v>3</v>
      </c>
      <c r="K39" s="1">
        <v>2057.163</v>
      </c>
    </row>
    <row r="40" spans="1:11" x14ac:dyDescent="0.2">
      <c r="A40" s="1" t="s">
        <v>4</v>
      </c>
      <c r="B40" s="1">
        <v>2332</v>
      </c>
      <c r="C40" s="1">
        <v>14</v>
      </c>
      <c r="D40" s="1">
        <v>1</v>
      </c>
      <c r="E40" s="1">
        <v>1646.87</v>
      </c>
      <c r="G40" s="2" t="s">
        <v>5</v>
      </c>
      <c r="H40" s="1">
        <v>2329</v>
      </c>
      <c r="I40" s="1">
        <v>23</v>
      </c>
      <c r="J40" s="1">
        <v>1</v>
      </c>
      <c r="K40" s="1">
        <v>1998.0609999999999</v>
      </c>
    </row>
    <row r="41" spans="1:11" x14ac:dyDescent="0.2">
      <c r="A41" s="1" t="s">
        <v>4</v>
      </c>
      <c r="B41" s="1">
        <v>2332</v>
      </c>
      <c r="C41" s="1">
        <v>14</v>
      </c>
      <c r="D41" s="1">
        <v>2</v>
      </c>
      <c r="E41" s="1">
        <v>2528.2669999999998</v>
      </c>
      <c r="G41" s="2" t="s">
        <v>5</v>
      </c>
      <c r="H41" s="1">
        <v>2329</v>
      </c>
      <c r="I41" s="1">
        <v>23</v>
      </c>
      <c r="J41" s="1">
        <v>2</v>
      </c>
      <c r="K41" s="1">
        <v>3230.4580000000001</v>
      </c>
    </row>
    <row r="42" spans="1:11" x14ac:dyDescent="0.2">
      <c r="A42" s="1" t="s">
        <v>4</v>
      </c>
      <c r="B42" s="1">
        <v>2332</v>
      </c>
      <c r="C42" s="1">
        <v>15</v>
      </c>
      <c r="D42" s="1">
        <v>1</v>
      </c>
      <c r="E42" s="1">
        <v>1442.77</v>
      </c>
      <c r="G42" s="2" t="s">
        <v>5</v>
      </c>
      <c r="H42" s="1">
        <v>2329</v>
      </c>
      <c r="I42" s="1">
        <v>24</v>
      </c>
      <c r="J42" s="1">
        <v>1</v>
      </c>
      <c r="K42" s="1">
        <v>1574.846</v>
      </c>
    </row>
    <row r="43" spans="1:11" x14ac:dyDescent="0.2">
      <c r="A43" s="1" t="s">
        <v>4</v>
      </c>
      <c r="B43" s="1">
        <v>2332</v>
      </c>
      <c r="C43" s="1">
        <v>15</v>
      </c>
      <c r="D43" s="1">
        <v>2</v>
      </c>
      <c r="E43" s="1">
        <v>2897.8919999999998</v>
      </c>
      <c r="G43" s="2" t="s">
        <v>5</v>
      </c>
      <c r="H43" s="1">
        <v>2329</v>
      </c>
      <c r="I43" s="1">
        <v>24</v>
      </c>
      <c r="J43" s="1">
        <v>2</v>
      </c>
      <c r="K43" s="1">
        <v>1888.029</v>
      </c>
    </row>
    <row r="44" spans="1:11" x14ac:dyDescent="0.2">
      <c r="A44" s="1" t="s">
        <v>4</v>
      </c>
      <c r="B44" s="1">
        <v>2332</v>
      </c>
      <c r="C44" s="1">
        <v>15</v>
      </c>
      <c r="D44" s="1">
        <v>3</v>
      </c>
      <c r="E44" s="1">
        <v>1628.2470000000001</v>
      </c>
      <c r="G44" s="2" t="s">
        <v>5</v>
      </c>
      <c r="H44" s="1">
        <v>2329</v>
      </c>
      <c r="I44" s="1">
        <v>24</v>
      </c>
      <c r="J44" s="1">
        <v>3</v>
      </c>
      <c r="K44" s="1">
        <v>1855.722</v>
      </c>
    </row>
    <row r="45" spans="1:11" x14ac:dyDescent="0.2">
      <c r="A45" s="1" t="s">
        <v>4</v>
      </c>
      <c r="B45" s="1">
        <v>2332</v>
      </c>
      <c r="C45" s="1">
        <v>16</v>
      </c>
      <c r="D45" s="1">
        <v>1</v>
      </c>
      <c r="E45" s="1">
        <v>1977.347</v>
      </c>
      <c r="G45" s="2" t="s">
        <v>5</v>
      </c>
      <c r="H45" s="1">
        <v>2329</v>
      </c>
      <c r="I45" s="1">
        <v>25</v>
      </c>
      <c r="J45" s="1">
        <v>1</v>
      </c>
      <c r="K45" s="1">
        <v>1679.9369999999999</v>
      </c>
    </row>
    <row r="46" spans="1:11" x14ac:dyDescent="0.2">
      <c r="A46" s="1" t="s">
        <v>4</v>
      </c>
      <c r="B46" s="1">
        <v>2332</v>
      </c>
      <c r="C46" s="1">
        <v>17</v>
      </c>
      <c r="D46" s="1">
        <v>1</v>
      </c>
      <c r="E46" s="1">
        <v>3595.712</v>
      </c>
      <c r="G46" s="2" t="s">
        <v>5</v>
      </c>
      <c r="H46" s="1">
        <v>2329</v>
      </c>
      <c r="I46" s="1">
        <v>26</v>
      </c>
      <c r="J46" s="1">
        <v>1</v>
      </c>
      <c r="K46" s="1">
        <v>2098.2109999999998</v>
      </c>
    </row>
    <row r="47" spans="1:11" x14ac:dyDescent="0.2">
      <c r="A47" s="1" t="s">
        <v>4</v>
      </c>
      <c r="B47" s="1">
        <v>2332</v>
      </c>
      <c r="C47" s="1">
        <v>18</v>
      </c>
      <c r="D47" s="1">
        <v>1</v>
      </c>
      <c r="E47" s="1">
        <v>1326.2760000000001</v>
      </c>
      <c r="G47" s="2" t="s">
        <v>5</v>
      </c>
      <c r="H47" s="1">
        <v>2329</v>
      </c>
      <c r="I47" s="1">
        <v>26</v>
      </c>
      <c r="J47" s="1">
        <v>2</v>
      </c>
      <c r="K47" s="1">
        <v>3886.47</v>
      </c>
    </row>
    <row r="48" spans="1:11" x14ac:dyDescent="0.2">
      <c r="A48" s="1" t="s">
        <v>4</v>
      </c>
      <c r="B48" s="1">
        <v>2332</v>
      </c>
      <c r="C48" s="1">
        <v>18</v>
      </c>
      <c r="D48" s="1">
        <v>2</v>
      </c>
      <c r="E48" s="1">
        <v>2007.943</v>
      </c>
      <c r="G48" s="2" t="s">
        <v>5</v>
      </c>
      <c r="H48" s="1">
        <v>2329</v>
      </c>
      <c r="I48" s="1">
        <v>27</v>
      </c>
      <c r="J48" s="1">
        <v>1</v>
      </c>
      <c r="K48" s="1">
        <v>2672.6959999999999</v>
      </c>
    </row>
    <row r="49" spans="1:11" x14ac:dyDescent="0.2">
      <c r="A49" s="1" t="s">
        <v>4</v>
      </c>
      <c r="B49" s="1">
        <v>2332</v>
      </c>
      <c r="C49" s="1">
        <v>18</v>
      </c>
      <c r="D49" s="1">
        <v>3</v>
      </c>
      <c r="E49" s="1">
        <v>2127.2869999999998</v>
      </c>
      <c r="G49" s="2" t="s">
        <v>5</v>
      </c>
      <c r="H49" s="1">
        <v>2329</v>
      </c>
      <c r="I49" s="1">
        <v>29</v>
      </c>
      <c r="J49" s="1">
        <v>1</v>
      </c>
      <c r="K49" s="1">
        <v>2768.8560000000002</v>
      </c>
    </row>
    <row r="50" spans="1:11" x14ac:dyDescent="0.2">
      <c r="A50" s="1" t="s">
        <v>4</v>
      </c>
      <c r="B50" s="1">
        <v>2332</v>
      </c>
      <c r="C50" s="1">
        <v>19</v>
      </c>
      <c r="D50" s="1">
        <v>1</v>
      </c>
      <c r="E50" s="1">
        <v>2572.3560000000002</v>
      </c>
      <c r="G50" s="2" t="s">
        <v>5</v>
      </c>
      <c r="H50" s="1">
        <v>2329</v>
      </c>
      <c r="I50" s="1">
        <v>30</v>
      </c>
      <c r="J50" s="1">
        <v>1</v>
      </c>
      <c r="K50" s="1">
        <v>1938.769</v>
      </c>
    </row>
    <row r="51" spans="1:11" x14ac:dyDescent="0.2">
      <c r="A51" s="1" t="s">
        <v>4</v>
      </c>
      <c r="B51" s="1">
        <v>2332</v>
      </c>
      <c r="C51" s="1">
        <v>19</v>
      </c>
      <c r="D51" s="1">
        <v>2</v>
      </c>
      <c r="E51" s="1">
        <v>1318.2950000000001</v>
      </c>
      <c r="G51" s="2" t="s">
        <v>5</v>
      </c>
      <c r="H51" s="1">
        <v>2329</v>
      </c>
      <c r="I51" s="1">
        <v>31</v>
      </c>
      <c r="J51" s="1">
        <v>1</v>
      </c>
      <c r="K51" s="1">
        <v>4837.4210000000003</v>
      </c>
    </row>
    <row r="52" spans="1:11" x14ac:dyDescent="0.2">
      <c r="A52" s="1" t="s">
        <v>4</v>
      </c>
      <c r="B52" s="1">
        <v>2332</v>
      </c>
      <c r="C52" s="1">
        <v>20</v>
      </c>
      <c r="D52" s="1">
        <v>1</v>
      </c>
      <c r="E52" s="1">
        <v>1369.9849999999999</v>
      </c>
      <c r="G52" s="2" t="s">
        <v>5</v>
      </c>
      <c r="H52" s="1">
        <v>2071</v>
      </c>
      <c r="I52" s="1">
        <v>1</v>
      </c>
      <c r="J52" s="1">
        <v>1</v>
      </c>
      <c r="K52" s="1">
        <v>1584.348</v>
      </c>
    </row>
    <row r="53" spans="1:11" x14ac:dyDescent="0.2">
      <c r="A53" s="1" t="s">
        <v>4</v>
      </c>
      <c r="B53" s="1">
        <v>2332</v>
      </c>
      <c r="C53" s="1">
        <v>20</v>
      </c>
      <c r="D53" s="1">
        <v>2</v>
      </c>
      <c r="E53" s="1">
        <v>1843.18</v>
      </c>
      <c r="G53" s="2" t="s">
        <v>5</v>
      </c>
      <c r="H53" s="1">
        <v>2071</v>
      </c>
      <c r="I53" s="1">
        <v>2</v>
      </c>
      <c r="J53" s="1">
        <v>1</v>
      </c>
      <c r="K53" s="1">
        <v>2149.1410000000001</v>
      </c>
    </row>
    <row r="54" spans="1:11" x14ac:dyDescent="0.2">
      <c r="A54" s="1" t="s">
        <v>4</v>
      </c>
      <c r="B54" s="1">
        <v>2332</v>
      </c>
      <c r="C54" s="1">
        <v>22</v>
      </c>
      <c r="D54" s="1">
        <v>1</v>
      </c>
      <c r="E54" s="1">
        <v>1863.3240000000001</v>
      </c>
      <c r="G54" s="2" t="s">
        <v>5</v>
      </c>
      <c r="H54" s="1">
        <v>2071</v>
      </c>
      <c r="I54" s="1">
        <v>4</v>
      </c>
      <c r="J54" s="1">
        <v>1</v>
      </c>
      <c r="K54" s="1">
        <v>2292.81</v>
      </c>
    </row>
    <row r="55" spans="1:11" x14ac:dyDescent="0.2">
      <c r="A55" s="1" t="s">
        <v>4</v>
      </c>
      <c r="B55" s="1">
        <v>2332</v>
      </c>
      <c r="C55" s="1">
        <v>22</v>
      </c>
      <c r="D55" s="1">
        <v>2</v>
      </c>
      <c r="E55" s="1">
        <v>1745.69</v>
      </c>
      <c r="G55" s="2" t="s">
        <v>5</v>
      </c>
      <c r="H55" s="1">
        <v>2071</v>
      </c>
      <c r="I55" s="1">
        <v>4</v>
      </c>
      <c r="J55" s="1">
        <v>2</v>
      </c>
      <c r="K55" s="1">
        <v>2654.8330000000001</v>
      </c>
    </row>
    <row r="56" spans="1:11" x14ac:dyDescent="0.2">
      <c r="A56" s="1" t="s">
        <v>4</v>
      </c>
      <c r="B56" s="1">
        <v>2332</v>
      </c>
      <c r="C56" s="1">
        <v>22</v>
      </c>
      <c r="D56" s="1">
        <v>3</v>
      </c>
      <c r="E56" s="1">
        <v>1860.8530000000001</v>
      </c>
      <c r="G56" s="2" t="s">
        <v>5</v>
      </c>
      <c r="H56" s="1">
        <v>2071</v>
      </c>
      <c r="I56" s="1">
        <v>5</v>
      </c>
      <c r="J56" s="1">
        <v>1</v>
      </c>
      <c r="K56" s="1">
        <v>1717.1849999999999</v>
      </c>
    </row>
    <row r="57" spans="1:11" x14ac:dyDescent="0.2">
      <c r="A57" s="1" t="s">
        <v>4</v>
      </c>
      <c r="B57" s="1">
        <v>2332</v>
      </c>
      <c r="C57" s="1">
        <v>22</v>
      </c>
      <c r="D57" s="1">
        <v>4</v>
      </c>
      <c r="E57" s="1">
        <v>2905.3029999999999</v>
      </c>
      <c r="G57" s="2" t="s">
        <v>5</v>
      </c>
      <c r="H57" s="1">
        <v>2071</v>
      </c>
      <c r="I57" s="1">
        <v>6</v>
      </c>
      <c r="J57" s="1">
        <v>1</v>
      </c>
      <c r="K57" s="1">
        <v>3354.3629999999998</v>
      </c>
    </row>
    <row r="58" spans="1:11" x14ac:dyDescent="0.2">
      <c r="A58" s="1" t="s">
        <v>4</v>
      </c>
      <c r="B58" s="1">
        <v>2332</v>
      </c>
      <c r="C58" s="1">
        <v>22</v>
      </c>
      <c r="D58" s="1">
        <v>5</v>
      </c>
      <c r="E58" s="1">
        <v>1243.8</v>
      </c>
      <c r="G58" s="2" t="s">
        <v>5</v>
      </c>
      <c r="H58" s="1">
        <v>2071</v>
      </c>
      <c r="I58" s="1">
        <v>7</v>
      </c>
      <c r="J58" s="1">
        <v>1</v>
      </c>
      <c r="K58" s="1">
        <v>3056.7629999999999</v>
      </c>
    </row>
    <row r="59" spans="1:11" x14ac:dyDescent="0.2">
      <c r="A59" s="1" t="s">
        <v>4</v>
      </c>
      <c r="B59" s="1">
        <v>2332</v>
      </c>
      <c r="C59" s="1">
        <v>23</v>
      </c>
      <c r="D59" s="1">
        <v>1</v>
      </c>
      <c r="E59" s="1">
        <v>2101.8220000000001</v>
      </c>
      <c r="G59" s="2" t="s">
        <v>5</v>
      </c>
      <c r="H59" s="1">
        <v>2071</v>
      </c>
      <c r="I59" s="1">
        <v>8</v>
      </c>
      <c r="J59" s="1">
        <v>1</v>
      </c>
      <c r="K59" s="1">
        <v>2928.4879999999998</v>
      </c>
    </row>
    <row r="60" spans="1:11" x14ac:dyDescent="0.2">
      <c r="A60" s="1" t="s">
        <v>4</v>
      </c>
      <c r="B60" s="1">
        <v>2332</v>
      </c>
      <c r="C60" s="1">
        <v>23</v>
      </c>
      <c r="D60" s="1">
        <v>2</v>
      </c>
      <c r="E60" s="1">
        <v>1459.4929999999999</v>
      </c>
      <c r="G60" s="2" t="s">
        <v>5</v>
      </c>
      <c r="H60" s="1">
        <v>2071</v>
      </c>
      <c r="I60" s="1">
        <v>9</v>
      </c>
      <c r="J60" s="1">
        <v>1</v>
      </c>
      <c r="K60" s="1">
        <v>1884.6079999999999</v>
      </c>
    </row>
    <row r="61" spans="1:11" x14ac:dyDescent="0.2">
      <c r="A61" s="1" t="s">
        <v>4</v>
      </c>
      <c r="B61" s="1">
        <v>2332</v>
      </c>
      <c r="C61" s="1">
        <v>23</v>
      </c>
      <c r="D61" s="1">
        <v>3</v>
      </c>
      <c r="E61" s="1">
        <v>1951.3119999999999</v>
      </c>
      <c r="G61" s="2" t="s">
        <v>5</v>
      </c>
      <c r="H61" s="1">
        <v>2071</v>
      </c>
      <c r="I61" s="1">
        <v>10</v>
      </c>
      <c r="J61" s="1">
        <v>1</v>
      </c>
      <c r="K61" s="1">
        <v>2256.3229999999999</v>
      </c>
    </row>
    <row r="62" spans="1:11" x14ac:dyDescent="0.2">
      <c r="A62" s="1" t="s">
        <v>4</v>
      </c>
      <c r="B62" s="1">
        <v>2332</v>
      </c>
      <c r="C62" s="1">
        <v>23</v>
      </c>
      <c r="D62" s="1">
        <v>4</v>
      </c>
      <c r="E62" s="1">
        <v>1970.5050000000001</v>
      </c>
      <c r="G62" s="2" t="s">
        <v>5</v>
      </c>
      <c r="H62" s="1">
        <v>2071</v>
      </c>
      <c r="I62" s="1">
        <v>11</v>
      </c>
      <c r="J62" s="1">
        <v>1</v>
      </c>
      <c r="K62" s="1">
        <v>2095.741</v>
      </c>
    </row>
    <row r="63" spans="1:11" x14ac:dyDescent="0.2">
      <c r="A63" s="1" t="s">
        <v>4</v>
      </c>
      <c r="B63" s="1">
        <v>2332</v>
      </c>
      <c r="C63" s="1">
        <v>23</v>
      </c>
      <c r="D63" s="1">
        <v>5</v>
      </c>
      <c r="E63" s="1">
        <v>1454.932</v>
      </c>
      <c r="G63" s="2" t="s">
        <v>5</v>
      </c>
      <c r="H63" s="1">
        <v>2071</v>
      </c>
      <c r="I63" s="1">
        <v>11</v>
      </c>
      <c r="J63" s="1">
        <v>2</v>
      </c>
      <c r="K63" s="1">
        <v>3929.038</v>
      </c>
    </row>
    <row r="64" spans="1:11" x14ac:dyDescent="0.2">
      <c r="A64" s="1" t="s">
        <v>4</v>
      </c>
      <c r="B64" s="1">
        <v>2332</v>
      </c>
      <c r="C64" s="1">
        <v>24</v>
      </c>
      <c r="D64" s="1">
        <v>1</v>
      </c>
      <c r="E64" s="1">
        <v>2523.7060000000001</v>
      </c>
      <c r="G64" s="2" t="s">
        <v>5</v>
      </c>
      <c r="H64" s="1">
        <v>2071</v>
      </c>
      <c r="I64" s="1">
        <v>11</v>
      </c>
      <c r="J64" s="1">
        <v>3</v>
      </c>
      <c r="K64" s="1">
        <v>2509.2640000000001</v>
      </c>
    </row>
    <row r="65" spans="1:11" x14ac:dyDescent="0.2">
      <c r="A65" s="1" t="s">
        <v>4</v>
      </c>
      <c r="B65" s="1">
        <v>2332</v>
      </c>
      <c r="C65" s="1">
        <v>24</v>
      </c>
      <c r="D65" s="1">
        <v>2</v>
      </c>
      <c r="E65" s="1">
        <v>3063.2249999999999</v>
      </c>
      <c r="G65" s="2" t="s">
        <v>5</v>
      </c>
      <c r="H65" s="1">
        <v>2071</v>
      </c>
      <c r="I65" s="1">
        <v>12</v>
      </c>
      <c r="J65" s="1">
        <v>1</v>
      </c>
      <c r="K65" s="1">
        <v>1690.009</v>
      </c>
    </row>
    <row r="66" spans="1:11" x14ac:dyDescent="0.2">
      <c r="A66" s="1" t="s">
        <v>4</v>
      </c>
      <c r="B66" s="1">
        <v>2332</v>
      </c>
      <c r="C66" s="1">
        <v>25</v>
      </c>
      <c r="D66" s="1">
        <v>1</v>
      </c>
      <c r="E66" s="1">
        <v>1624.4459999999999</v>
      </c>
      <c r="G66" s="2" t="s">
        <v>5</v>
      </c>
      <c r="H66" s="1">
        <v>2071</v>
      </c>
      <c r="I66" s="1">
        <v>13</v>
      </c>
      <c r="J66" s="1">
        <v>1</v>
      </c>
      <c r="K66" s="1">
        <v>1926.4169999999999</v>
      </c>
    </row>
    <row r="67" spans="1:11" x14ac:dyDescent="0.2">
      <c r="A67" s="1" t="s">
        <v>4</v>
      </c>
      <c r="B67" s="1">
        <v>2332</v>
      </c>
      <c r="C67" s="1">
        <v>25</v>
      </c>
      <c r="D67" s="1">
        <v>2</v>
      </c>
      <c r="E67" s="1">
        <v>1227.4559999999999</v>
      </c>
      <c r="G67" s="2" t="s">
        <v>5</v>
      </c>
      <c r="H67" s="1">
        <v>2071</v>
      </c>
      <c r="I67" s="1">
        <v>14</v>
      </c>
      <c r="J67" s="1">
        <v>1</v>
      </c>
      <c r="K67" s="1">
        <v>1534.9380000000001</v>
      </c>
    </row>
    <row r="68" spans="1:11" x14ac:dyDescent="0.2">
      <c r="A68" s="1" t="s">
        <v>4</v>
      </c>
      <c r="B68" s="1">
        <v>2332</v>
      </c>
      <c r="C68" s="1">
        <v>25</v>
      </c>
      <c r="D68" s="1">
        <v>3</v>
      </c>
      <c r="E68" s="1">
        <v>6729.44</v>
      </c>
      <c r="G68" s="2" t="s">
        <v>5</v>
      </c>
      <c r="H68" s="1">
        <v>2071</v>
      </c>
      <c r="I68" s="1">
        <v>14</v>
      </c>
      <c r="J68" s="1">
        <v>2</v>
      </c>
      <c r="K68" s="1">
        <v>1518.595</v>
      </c>
    </row>
    <row r="69" spans="1:11" x14ac:dyDescent="0.2">
      <c r="A69" s="1" t="s">
        <v>4</v>
      </c>
      <c r="B69" s="1">
        <v>2332</v>
      </c>
      <c r="C69" s="1">
        <v>26</v>
      </c>
      <c r="D69" s="1">
        <v>1</v>
      </c>
      <c r="E69" s="1">
        <v>1764.3140000000001</v>
      </c>
      <c r="G69" s="2" t="s">
        <v>5</v>
      </c>
      <c r="H69" s="1">
        <v>2071</v>
      </c>
      <c r="I69" s="1">
        <v>14</v>
      </c>
      <c r="J69" s="1">
        <v>3</v>
      </c>
      <c r="K69" s="1">
        <v>2660.3440000000001</v>
      </c>
    </row>
    <row r="70" spans="1:11" x14ac:dyDescent="0.2">
      <c r="A70" s="1" t="s">
        <v>4</v>
      </c>
      <c r="B70" s="1">
        <v>2332</v>
      </c>
      <c r="C70" s="1">
        <v>26</v>
      </c>
      <c r="D70" s="1">
        <v>2</v>
      </c>
      <c r="E70" s="1">
        <v>1640.029</v>
      </c>
    </row>
    <row r="71" spans="1:11" x14ac:dyDescent="0.2">
      <c r="A71" s="1" t="s">
        <v>4</v>
      </c>
      <c r="B71" s="1">
        <v>2332</v>
      </c>
      <c r="C71" s="1">
        <v>29</v>
      </c>
      <c r="D71" s="1">
        <v>1</v>
      </c>
      <c r="E71" s="1">
        <v>1773.626</v>
      </c>
    </row>
    <row r="72" spans="1:11" x14ac:dyDescent="0.2">
      <c r="A72" s="1" t="s">
        <v>4</v>
      </c>
      <c r="B72" s="1">
        <v>2332</v>
      </c>
      <c r="C72" s="1">
        <v>31</v>
      </c>
      <c r="D72" s="1">
        <v>1</v>
      </c>
      <c r="E72" s="1">
        <v>1404.192</v>
      </c>
    </row>
    <row r="73" spans="1:11" x14ac:dyDescent="0.2">
      <c r="A73" s="1" t="s">
        <v>4</v>
      </c>
      <c r="B73" s="1">
        <v>2332</v>
      </c>
      <c r="C73" s="1">
        <v>31</v>
      </c>
      <c r="D73" s="1">
        <v>2</v>
      </c>
      <c r="E73" s="1">
        <v>2679.348</v>
      </c>
    </row>
    <row r="74" spans="1:11" x14ac:dyDescent="0.2">
      <c r="A74" s="1" t="s">
        <v>4</v>
      </c>
      <c r="B74" s="1">
        <v>2332</v>
      </c>
      <c r="C74" s="1">
        <v>31</v>
      </c>
      <c r="D74" s="1">
        <v>3</v>
      </c>
      <c r="E74" s="1">
        <v>2432.8679999999999</v>
      </c>
    </row>
    <row r="75" spans="1:11" x14ac:dyDescent="0.2">
      <c r="A75" s="1" t="s">
        <v>4</v>
      </c>
      <c r="B75" s="1">
        <v>2332</v>
      </c>
      <c r="C75" s="1">
        <v>31</v>
      </c>
      <c r="D75" s="1">
        <v>4</v>
      </c>
      <c r="E75" s="1">
        <v>1325.896</v>
      </c>
    </row>
    <row r="76" spans="1:11" x14ac:dyDescent="0.2">
      <c r="A76" s="1" t="s">
        <v>4</v>
      </c>
      <c r="B76" s="1">
        <v>2332</v>
      </c>
      <c r="C76" s="1">
        <v>32</v>
      </c>
      <c r="D76" s="1">
        <v>1</v>
      </c>
      <c r="E76" s="1">
        <v>1753.8620000000001</v>
      </c>
    </row>
    <row r="77" spans="1:11" x14ac:dyDescent="0.2">
      <c r="A77" s="1" t="s">
        <v>4</v>
      </c>
      <c r="B77" s="1">
        <v>2332</v>
      </c>
      <c r="C77" s="1">
        <v>32</v>
      </c>
      <c r="D77" s="1">
        <v>2</v>
      </c>
      <c r="E77" s="1">
        <v>1938.3889999999999</v>
      </c>
    </row>
    <row r="78" spans="1:11" x14ac:dyDescent="0.2">
      <c r="A78" s="1" t="s">
        <v>4</v>
      </c>
      <c r="B78" s="1">
        <v>2332</v>
      </c>
      <c r="C78" s="1">
        <v>32</v>
      </c>
      <c r="D78" s="1">
        <v>3</v>
      </c>
      <c r="E78" s="1">
        <v>3349.6120000000001</v>
      </c>
    </row>
    <row r="79" spans="1:11" x14ac:dyDescent="0.2">
      <c r="A79" s="1" t="s">
        <v>4</v>
      </c>
      <c r="B79" s="1">
        <v>2332</v>
      </c>
      <c r="C79" s="1">
        <v>32</v>
      </c>
      <c r="D79" s="1">
        <v>4</v>
      </c>
      <c r="E79" s="1">
        <v>1341.479</v>
      </c>
    </row>
    <row r="80" spans="1:11" x14ac:dyDescent="0.2">
      <c r="A80" s="1" t="s">
        <v>4</v>
      </c>
      <c r="B80" s="1">
        <v>2332</v>
      </c>
      <c r="C80" s="1">
        <v>35</v>
      </c>
      <c r="D80" s="1">
        <v>1</v>
      </c>
      <c r="E80" s="1">
        <v>2454.152</v>
      </c>
    </row>
    <row r="81" spans="1:5" x14ac:dyDescent="0.2">
      <c r="A81" s="1" t="s">
        <v>4</v>
      </c>
      <c r="B81" s="1">
        <v>2332</v>
      </c>
      <c r="C81" s="1">
        <v>35</v>
      </c>
      <c r="D81" s="1">
        <v>2</v>
      </c>
      <c r="E81" s="1">
        <v>1269.075</v>
      </c>
    </row>
    <row r="82" spans="1:5" x14ac:dyDescent="0.2">
      <c r="A82" s="1" t="s">
        <v>4</v>
      </c>
      <c r="B82" s="1">
        <v>2332</v>
      </c>
      <c r="C82" s="1">
        <v>37</v>
      </c>
      <c r="D82" s="1">
        <v>1</v>
      </c>
      <c r="E82" s="1">
        <v>2284.2579999999998</v>
      </c>
    </row>
    <row r="83" spans="1:5" x14ac:dyDescent="0.2">
      <c r="A83" s="1" t="s">
        <v>4</v>
      </c>
      <c r="B83" s="1">
        <v>2332</v>
      </c>
      <c r="C83" s="1">
        <v>37</v>
      </c>
      <c r="D83" s="1">
        <v>2</v>
      </c>
      <c r="E83" s="1">
        <v>1690.1990000000001</v>
      </c>
    </row>
    <row r="84" spans="1:5" x14ac:dyDescent="0.2">
      <c r="A84" s="1" t="s">
        <v>4</v>
      </c>
      <c r="B84" s="1">
        <v>2332</v>
      </c>
      <c r="C84" s="1">
        <v>42</v>
      </c>
      <c r="D84" s="1">
        <v>1</v>
      </c>
      <c r="E84" s="1">
        <v>1578.837</v>
      </c>
    </row>
    <row r="85" spans="1:5" x14ac:dyDescent="0.2">
      <c r="A85" s="1" t="s">
        <v>4</v>
      </c>
      <c r="B85" s="1">
        <v>2332</v>
      </c>
      <c r="C85" s="1">
        <v>42</v>
      </c>
      <c r="D85" s="1">
        <v>2</v>
      </c>
      <c r="E85" s="1">
        <v>1903.0419999999999</v>
      </c>
    </row>
    <row r="86" spans="1:5" x14ac:dyDescent="0.2">
      <c r="A86" s="1" t="s">
        <v>4</v>
      </c>
      <c r="B86" s="1">
        <v>2332</v>
      </c>
      <c r="C86" s="1">
        <v>42</v>
      </c>
      <c r="D86" s="1">
        <v>3</v>
      </c>
      <c r="E86" s="1">
        <v>2257.0830000000001</v>
      </c>
    </row>
    <row r="87" spans="1:5" x14ac:dyDescent="0.2">
      <c r="A87" s="1" t="s">
        <v>4</v>
      </c>
      <c r="B87" s="1">
        <v>2044</v>
      </c>
      <c r="C87" s="1">
        <v>1</v>
      </c>
      <c r="D87" s="1">
        <v>1</v>
      </c>
      <c r="E87" s="1">
        <v>2207.8629999999998</v>
      </c>
    </row>
    <row r="88" spans="1:5" x14ac:dyDescent="0.2">
      <c r="A88" s="1" t="s">
        <v>4</v>
      </c>
      <c r="B88" s="1">
        <v>2044</v>
      </c>
      <c r="C88" s="1">
        <v>1</v>
      </c>
      <c r="D88" s="1">
        <v>2</v>
      </c>
      <c r="E88" s="1">
        <v>1577.317</v>
      </c>
    </row>
    <row r="89" spans="1:5" x14ac:dyDescent="0.2">
      <c r="A89" s="1" t="s">
        <v>4</v>
      </c>
      <c r="B89" s="1">
        <v>2044</v>
      </c>
      <c r="C89" s="1">
        <v>2</v>
      </c>
      <c r="D89" s="1">
        <v>1</v>
      </c>
      <c r="E89" s="1">
        <v>2006.8030000000001</v>
      </c>
    </row>
    <row r="90" spans="1:5" x14ac:dyDescent="0.2">
      <c r="A90" s="1" t="s">
        <v>4</v>
      </c>
      <c r="B90" s="1">
        <v>2044</v>
      </c>
      <c r="C90" s="1">
        <v>3</v>
      </c>
      <c r="D90" s="1">
        <v>1</v>
      </c>
      <c r="E90" s="1">
        <v>2118.355</v>
      </c>
    </row>
    <row r="91" spans="1:5" x14ac:dyDescent="0.2">
      <c r="A91" s="1" t="s">
        <v>4</v>
      </c>
      <c r="B91" s="1">
        <v>2044</v>
      </c>
      <c r="C91" s="1">
        <v>4</v>
      </c>
      <c r="D91" s="1">
        <v>1</v>
      </c>
      <c r="E91" s="1">
        <v>2133.1779999999999</v>
      </c>
    </row>
    <row r="92" spans="1:5" x14ac:dyDescent="0.2">
      <c r="A92" s="1" t="s">
        <v>4</v>
      </c>
      <c r="B92" s="1">
        <v>2044</v>
      </c>
      <c r="C92" s="1">
        <v>5</v>
      </c>
      <c r="D92" s="1">
        <v>1</v>
      </c>
      <c r="E92" s="1">
        <v>1842.8</v>
      </c>
    </row>
    <row r="93" spans="1:5" x14ac:dyDescent="0.2">
      <c r="A93" s="1" t="s">
        <v>4</v>
      </c>
      <c r="B93" s="1">
        <v>2044</v>
      </c>
      <c r="C93" s="1">
        <v>6</v>
      </c>
      <c r="D93" s="1">
        <v>1</v>
      </c>
      <c r="E93" s="1">
        <v>2633.1680000000001</v>
      </c>
    </row>
    <row r="97" spans="4:11" x14ac:dyDescent="0.2">
      <c r="D97" s="133" t="s">
        <v>40</v>
      </c>
      <c r="E97" s="137">
        <f>AVERAGE(E4:E95)</f>
        <v>2053.8202444444451</v>
      </c>
      <c r="F97" s="133"/>
      <c r="G97" s="133"/>
      <c r="H97" s="133"/>
      <c r="I97" s="133"/>
      <c r="J97" s="133" t="s">
        <v>38</v>
      </c>
      <c r="K97" s="137">
        <f>AVERAGE(K4:K95)</f>
        <v>2329.8071212121213</v>
      </c>
    </row>
    <row r="98" spans="4:11" x14ac:dyDescent="0.2">
      <c r="D98" s="4"/>
      <c r="E98" s="4"/>
      <c r="F98" s="4"/>
      <c r="G98" s="4"/>
      <c r="H98" s="4"/>
      <c r="I98" s="4"/>
      <c r="J98" s="4" t="s">
        <v>0</v>
      </c>
      <c r="K98" s="94">
        <f>TTEST(E4:E95,K4:K95,2,3)</f>
        <v>2.7196967725180897E-2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25EB-61D6-CF40-B832-5D3BFB65A569}">
  <dimension ref="A1:S357"/>
  <sheetViews>
    <sheetView topLeftCell="C1" zoomScale="80" zoomScaleNormal="80" workbookViewId="0">
      <pane ySplit="3" topLeftCell="A343" activePane="bottomLeft" state="frozen"/>
      <selection pane="bottomLeft" activeCell="P327" sqref="P327:Q327"/>
    </sheetView>
  </sheetViews>
  <sheetFormatPr baseColWidth="10" defaultColWidth="8.83203125" defaultRowHeight="15" x14ac:dyDescent="0.2"/>
  <cols>
    <col min="1" max="2" width="8.83203125" style="1"/>
    <col min="3" max="3" width="11.5" style="1" customWidth="1"/>
    <col min="4" max="4" width="8.83203125" style="1"/>
    <col min="5" max="5" width="9.83203125" style="1" customWidth="1"/>
    <col min="6" max="6" width="12.33203125" style="1" bestFit="1" customWidth="1"/>
    <col min="7" max="7" width="10.5" style="1" bestFit="1" customWidth="1"/>
    <col min="8" max="8" width="16.1640625" style="1" bestFit="1" customWidth="1"/>
    <col min="9" max="9" width="11.1640625" style="1" bestFit="1" customWidth="1"/>
    <col min="10" max="13" width="8.83203125" style="1"/>
    <col min="14" max="14" width="12.5" style="1" customWidth="1"/>
    <col min="15" max="16" width="8.83203125" style="1"/>
    <col min="17" max="17" width="10.83203125" style="1" customWidth="1"/>
    <col min="18" max="18" width="12.5" style="1" customWidth="1"/>
    <col min="19" max="19" width="11" style="1" customWidth="1"/>
    <col min="20" max="16384" width="8.83203125" style="1"/>
  </cols>
  <sheetData>
    <row r="1" spans="1:19" x14ac:dyDescent="0.2">
      <c r="A1" s="9" t="s">
        <v>16</v>
      </c>
    </row>
    <row r="2" spans="1:19" x14ac:dyDescent="0.2">
      <c r="G2" s="1" t="s">
        <v>15</v>
      </c>
      <c r="H2" s="1" t="s">
        <v>14</v>
      </c>
      <c r="R2" s="1" t="s">
        <v>15</v>
      </c>
      <c r="S2" s="1" t="s">
        <v>14</v>
      </c>
    </row>
    <row r="3" spans="1:19" x14ac:dyDescent="0.2">
      <c r="A3" s="1" t="s">
        <v>13</v>
      </c>
      <c r="B3" s="1" t="s">
        <v>12</v>
      </c>
      <c r="C3" s="1" t="s">
        <v>11</v>
      </c>
      <c r="D3" s="1" t="s">
        <v>10</v>
      </c>
      <c r="E3" s="1" t="s">
        <v>9</v>
      </c>
      <c r="F3" s="1" t="s">
        <v>8</v>
      </c>
      <c r="G3" s="1" t="s">
        <v>7</v>
      </c>
      <c r="H3" s="1" t="s">
        <v>6</v>
      </c>
      <c r="L3" s="1" t="s">
        <v>13</v>
      </c>
      <c r="M3" s="1" t="s">
        <v>12</v>
      </c>
      <c r="N3" s="1" t="s">
        <v>11</v>
      </c>
      <c r="O3" s="1" t="s">
        <v>10</v>
      </c>
      <c r="P3" s="1" t="s">
        <v>9</v>
      </c>
      <c r="Q3" s="1" t="s">
        <v>8</v>
      </c>
      <c r="R3" s="1" t="s">
        <v>7</v>
      </c>
      <c r="S3" s="1" t="s">
        <v>6</v>
      </c>
    </row>
    <row r="4" spans="1:19" x14ac:dyDescent="0.2">
      <c r="A4" s="1" t="s">
        <v>4</v>
      </c>
      <c r="B4" s="1">
        <v>3317</v>
      </c>
      <c r="C4" s="6">
        <v>44314</v>
      </c>
      <c r="D4" s="5">
        <v>4</v>
      </c>
      <c r="E4" s="1">
        <v>1</v>
      </c>
      <c r="F4" s="1">
        <v>20.992999999999999</v>
      </c>
      <c r="G4" s="1">
        <f t="shared" ref="G4:G41" si="0">F4-$F$43</f>
        <v>-3.6419210526315844</v>
      </c>
      <c r="H4" s="1">
        <f t="shared" ref="H4:H41" si="1">ABS(G4)</f>
        <v>3.6419210526315844</v>
      </c>
      <c r="L4" s="2" t="s">
        <v>5</v>
      </c>
      <c r="M4" s="1">
        <v>3324</v>
      </c>
      <c r="N4" s="6">
        <v>44329</v>
      </c>
      <c r="O4" s="5">
        <v>10</v>
      </c>
      <c r="P4" s="1">
        <v>1</v>
      </c>
      <c r="Q4" s="1">
        <v>105.164</v>
      </c>
      <c r="R4" s="1">
        <f t="shared" ref="R4:R43" si="2">Q4-$Q$45</f>
        <v>0.30612500000000864</v>
      </c>
      <c r="S4" s="1">
        <f t="shared" ref="S4:S43" si="3">ABS(R4)</f>
        <v>0.30612500000000864</v>
      </c>
    </row>
    <row r="5" spans="1:19" x14ac:dyDescent="0.2">
      <c r="A5" s="1" t="s">
        <v>4</v>
      </c>
      <c r="B5" s="1">
        <v>3317</v>
      </c>
      <c r="C5" s="6">
        <v>44314</v>
      </c>
      <c r="D5" s="5">
        <v>4</v>
      </c>
      <c r="E5" s="1">
        <v>2</v>
      </c>
      <c r="F5" s="1">
        <v>25.588999999999999</v>
      </c>
      <c r="G5" s="1">
        <f t="shared" si="0"/>
        <v>0.9540789473684157</v>
      </c>
      <c r="H5" s="1">
        <f t="shared" si="1"/>
        <v>0.9540789473684157</v>
      </c>
      <c r="L5" s="2" t="s">
        <v>5</v>
      </c>
      <c r="M5" s="1">
        <v>3324</v>
      </c>
      <c r="N5" s="6">
        <v>44329</v>
      </c>
      <c r="O5" s="5">
        <v>10</v>
      </c>
      <c r="P5" s="1">
        <v>2</v>
      </c>
      <c r="Q5" s="1">
        <v>97.125</v>
      </c>
      <c r="R5" s="1">
        <f t="shared" si="2"/>
        <v>-7.7328749999999928</v>
      </c>
      <c r="S5" s="1">
        <f t="shared" si="3"/>
        <v>7.7328749999999928</v>
      </c>
    </row>
    <row r="6" spans="1:19" x14ac:dyDescent="0.2">
      <c r="A6" s="1" t="s">
        <v>4</v>
      </c>
      <c r="B6" s="1">
        <v>3317</v>
      </c>
      <c r="C6" s="6">
        <v>44314</v>
      </c>
      <c r="D6" s="5">
        <v>4</v>
      </c>
      <c r="E6" s="1">
        <v>3</v>
      </c>
      <c r="F6" s="1">
        <v>27.876000000000001</v>
      </c>
      <c r="G6" s="1">
        <f t="shared" si="0"/>
        <v>3.2410789473684183</v>
      </c>
      <c r="H6" s="1">
        <f t="shared" si="1"/>
        <v>3.2410789473684183</v>
      </c>
      <c r="L6" s="2" t="s">
        <v>5</v>
      </c>
      <c r="M6" s="1">
        <v>3324</v>
      </c>
      <c r="N6" s="6">
        <v>44329</v>
      </c>
      <c r="O6" s="5">
        <v>10</v>
      </c>
      <c r="P6" s="1">
        <v>3</v>
      </c>
      <c r="Q6" s="1">
        <v>96.52</v>
      </c>
      <c r="R6" s="1">
        <f t="shared" si="2"/>
        <v>-8.3378749999999968</v>
      </c>
      <c r="S6" s="1">
        <f t="shared" si="3"/>
        <v>8.3378749999999968</v>
      </c>
    </row>
    <row r="7" spans="1:19" x14ac:dyDescent="0.2">
      <c r="A7" s="1" t="s">
        <v>4</v>
      </c>
      <c r="B7" s="1">
        <v>3317</v>
      </c>
      <c r="C7" s="6">
        <v>44314</v>
      </c>
      <c r="D7" s="5">
        <v>4</v>
      </c>
      <c r="E7" s="1">
        <v>4</v>
      </c>
      <c r="F7" s="1">
        <v>31.373000000000001</v>
      </c>
      <c r="G7" s="1">
        <f t="shared" si="0"/>
        <v>6.7380789473684182</v>
      </c>
      <c r="H7" s="1">
        <f t="shared" si="1"/>
        <v>6.7380789473684182</v>
      </c>
      <c r="L7" s="2" t="s">
        <v>5</v>
      </c>
      <c r="M7" s="1">
        <v>3324</v>
      </c>
      <c r="N7" s="6">
        <v>44329</v>
      </c>
      <c r="O7" s="5">
        <v>10</v>
      </c>
      <c r="P7" s="1">
        <v>4</v>
      </c>
      <c r="Q7" s="1">
        <v>142.43100000000001</v>
      </c>
      <c r="R7" s="1">
        <f t="shared" si="2"/>
        <v>37.573125000000019</v>
      </c>
      <c r="S7" s="1">
        <f t="shared" si="3"/>
        <v>37.573125000000019</v>
      </c>
    </row>
    <row r="8" spans="1:19" x14ac:dyDescent="0.2">
      <c r="A8" s="1" t="s">
        <v>4</v>
      </c>
      <c r="B8" s="1">
        <v>3317</v>
      </c>
      <c r="C8" s="6">
        <v>44314</v>
      </c>
      <c r="D8" s="5">
        <v>4</v>
      </c>
      <c r="E8" s="1">
        <v>5</v>
      </c>
      <c r="F8" s="1">
        <v>19.654</v>
      </c>
      <c r="G8" s="1">
        <f t="shared" si="0"/>
        <v>-4.980921052631583</v>
      </c>
      <c r="H8" s="1">
        <f t="shared" si="1"/>
        <v>4.980921052631583</v>
      </c>
      <c r="L8" s="2" t="s">
        <v>5</v>
      </c>
      <c r="M8" s="1">
        <v>3324</v>
      </c>
      <c r="N8" s="6">
        <v>44329</v>
      </c>
      <c r="O8" s="5">
        <v>10</v>
      </c>
      <c r="P8" s="1">
        <v>5</v>
      </c>
      <c r="Q8" s="1">
        <v>81.027000000000001</v>
      </c>
      <c r="R8" s="1">
        <f t="shared" si="2"/>
        <v>-23.830874999999992</v>
      </c>
      <c r="S8" s="1">
        <f t="shared" si="3"/>
        <v>23.830874999999992</v>
      </c>
    </row>
    <row r="9" spans="1:19" x14ac:dyDescent="0.2">
      <c r="A9" s="1" t="s">
        <v>4</v>
      </c>
      <c r="B9" s="1">
        <v>3317</v>
      </c>
      <c r="C9" s="6">
        <v>44314</v>
      </c>
      <c r="D9" s="5">
        <v>4</v>
      </c>
      <c r="E9" s="1">
        <v>6</v>
      </c>
      <c r="F9" s="1">
        <v>-2.3860000000000001</v>
      </c>
      <c r="G9" s="1">
        <f t="shared" si="0"/>
        <v>-27.020921052631582</v>
      </c>
      <c r="H9" s="1">
        <f t="shared" si="1"/>
        <v>27.020921052631582</v>
      </c>
      <c r="L9" s="2" t="s">
        <v>5</v>
      </c>
      <c r="M9" s="1">
        <v>3324</v>
      </c>
      <c r="N9" s="6">
        <v>44329</v>
      </c>
      <c r="O9" s="5">
        <v>10</v>
      </c>
      <c r="P9" s="1">
        <v>6</v>
      </c>
      <c r="Q9" s="1">
        <v>112.751</v>
      </c>
      <c r="R9" s="1">
        <f t="shared" si="2"/>
        <v>7.8931250000000119</v>
      </c>
      <c r="S9" s="1">
        <f t="shared" si="3"/>
        <v>7.8931250000000119</v>
      </c>
    </row>
    <row r="10" spans="1:19" x14ac:dyDescent="0.2">
      <c r="A10" s="1" t="s">
        <v>4</v>
      </c>
      <c r="B10" s="1">
        <v>3317</v>
      </c>
      <c r="C10" s="6">
        <v>44314</v>
      </c>
      <c r="D10" s="5">
        <v>4</v>
      </c>
      <c r="E10" s="1">
        <v>7</v>
      </c>
      <c r="F10" s="1">
        <v>-13.496</v>
      </c>
      <c r="G10" s="1">
        <f t="shared" si="0"/>
        <v>-38.130921052631585</v>
      </c>
      <c r="H10" s="1">
        <f t="shared" si="1"/>
        <v>38.130921052631585</v>
      </c>
      <c r="L10" s="2" t="s">
        <v>5</v>
      </c>
      <c r="M10" s="1">
        <v>3324</v>
      </c>
      <c r="N10" s="6">
        <v>44329</v>
      </c>
      <c r="O10" s="5">
        <v>10</v>
      </c>
      <c r="P10" s="1">
        <v>7</v>
      </c>
      <c r="Q10" s="1">
        <v>119.745</v>
      </c>
      <c r="R10" s="1">
        <f t="shared" si="2"/>
        <v>14.887125000000012</v>
      </c>
      <c r="S10" s="1">
        <f t="shared" si="3"/>
        <v>14.887125000000012</v>
      </c>
    </row>
    <row r="11" spans="1:19" x14ac:dyDescent="0.2">
      <c r="A11" s="1" t="s">
        <v>4</v>
      </c>
      <c r="B11" s="1">
        <v>3317</v>
      </c>
      <c r="C11" s="6">
        <v>44314</v>
      </c>
      <c r="D11" s="5">
        <v>4</v>
      </c>
      <c r="E11" s="1">
        <v>8</v>
      </c>
      <c r="F11" s="1">
        <v>25.016999999999999</v>
      </c>
      <c r="G11" s="1">
        <f t="shared" si="0"/>
        <v>0.38207894736841652</v>
      </c>
      <c r="H11" s="1">
        <f t="shared" si="1"/>
        <v>0.38207894736841652</v>
      </c>
      <c r="L11" s="2" t="s">
        <v>5</v>
      </c>
      <c r="M11" s="1">
        <v>3324</v>
      </c>
      <c r="N11" s="6">
        <v>44329</v>
      </c>
      <c r="O11" s="5">
        <v>10</v>
      </c>
      <c r="P11" s="1">
        <v>8</v>
      </c>
      <c r="Q11" s="1">
        <v>131.36699999999999</v>
      </c>
      <c r="R11" s="1">
        <f t="shared" si="2"/>
        <v>26.509124999999997</v>
      </c>
      <c r="S11" s="1">
        <f t="shared" si="3"/>
        <v>26.509124999999997</v>
      </c>
    </row>
    <row r="12" spans="1:19" x14ac:dyDescent="0.2">
      <c r="A12" s="1" t="s">
        <v>4</v>
      </c>
      <c r="B12" s="1">
        <v>3317</v>
      </c>
      <c r="C12" s="6">
        <v>44314</v>
      </c>
      <c r="D12" s="5">
        <v>4</v>
      </c>
      <c r="E12" s="1">
        <v>9</v>
      </c>
      <c r="F12" s="1">
        <v>26.565000000000001</v>
      </c>
      <c r="G12" s="1">
        <f t="shared" si="0"/>
        <v>1.9300789473684183</v>
      </c>
      <c r="H12" s="1">
        <f t="shared" si="1"/>
        <v>1.9300789473684183</v>
      </c>
      <c r="L12" s="2" t="s">
        <v>5</v>
      </c>
      <c r="M12" s="1">
        <v>3324</v>
      </c>
      <c r="N12" s="6">
        <v>44329</v>
      </c>
      <c r="O12" s="5">
        <v>10</v>
      </c>
      <c r="P12" s="1">
        <v>9</v>
      </c>
      <c r="Q12" s="1">
        <v>98.471000000000004</v>
      </c>
      <c r="R12" s="1">
        <f t="shared" si="2"/>
        <v>-6.3868749999999892</v>
      </c>
      <c r="S12" s="1">
        <f t="shared" si="3"/>
        <v>6.3868749999999892</v>
      </c>
    </row>
    <row r="13" spans="1:19" x14ac:dyDescent="0.2">
      <c r="A13" s="1" t="s">
        <v>4</v>
      </c>
      <c r="B13" s="1">
        <v>3317</v>
      </c>
      <c r="C13" s="6">
        <v>44314</v>
      </c>
      <c r="D13" s="5">
        <v>4</v>
      </c>
      <c r="E13" s="1">
        <v>10</v>
      </c>
      <c r="F13" s="1">
        <v>25.463000000000001</v>
      </c>
      <c r="G13" s="1">
        <f t="shared" si="0"/>
        <v>0.82807894736841803</v>
      </c>
      <c r="H13" s="1">
        <f t="shared" si="1"/>
        <v>0.82807894736841803</v>
      </c>
      <c r="L13" s="2" t="s">
        <v>5</v>
      </c>
      <c r="M13" s="1">
        <v>3324</v>
      </c>
      <c r="N13" s="6">
        <v>44329</v>
      </c>
      <c r="O13" s="5">
        <v>10</v>
      </c>
      <c r="P13" s="1">
        <v>10</v>
      </c>
      <c r="Q13" s="1">
        <v>100.886</v>
      </c>
      <c r="R13" s="1">
        <f t="shared" si="2"/>
        <v>-3.9718749999999972</v>
      </c>
      <c r="S13" s="1">
        <f t="shared" si="3"/>
        <v>3.9718749999999972</v>
      </c>
    </row>
    <row r="14" spans="1:19" x14ac:dyDescent="0.2">
      <c r="A14" s="1" t="s">
        <v>4</v>
      </c>
      <c r="B14" s="1">
        <v>3317</v>
      </c>
      <c r="C14" s="6">
        <v>44314</v>
      </c>
      <c r="D14" s="5">
        <v>4</v>
      </c>
      <c r="E14" s="1">
        <v>11</v>
      </c>
      <c r="F14" s="1">
        <v>14.930999999999999</v>
      </c>
      <c r="G14" s="1">
        <f t="shared" si="0"/>
        <v>-9.7039210526315838</v>
      </c>
      <c r="H14" s="1">
        <f t="shared" si="1"/>
        <v>9.7039210526315838</v>
      </c>
      <c r="L14" s="2" t="s">
        <v>5</v>
      </c>
      <c r="M14" s="1">
        <v>3324</v>
      </c>
      <c r="N14" s="6">
        <v>44329</v>
      </c>
      <c r="O14" s="5">
        <v>10</v>
      </c>
      <c r="P14" s="1">
        <v>11</v>
      </c>
      <c r="Q14" s="1">
        <v>92.290999999999997</v>
      </c>
      <c r="R14" s="1">
        <f t="shared" si="2"/>
        <v>-12.566874999999996</v>
      </c>
      <c r="S14" s="1">
        <f t="shared" si="3"/>
        <v>12.566874999999996</v>
      </c>
    </row>
    <row r="15" spans="1:19" x14ac:dyDescent="0.2">
      <c r="A15" s="1" t="s">
        <v>4</v>
      </c>
      <c r="B15" s="1">
        <v>3317</v>
      </c>
      <c r="C15" s="6">
        <v>44314</v>
      </c>
      <c r="D15" s="5">
        <v>4</v>
      </c>
      <c r="E15" s="1">
        <v>12</v>
      </c>
      <c r="F15" s="1">
        <v>17.103000000000002</v>
      </c>
      <c r="G15" s="1">
        <f t="shared" si="0"/>
        <v>-7.5319210526315814</v>
      </c>
      <c r="H15" s="1">
        <f t="shared" si="1"/>
        <v>7.5319210526315814</v>
      </c>
      <c r="L15" s="2" t="s">
        <v>5</v>
      </c>
      <c r="M15" s="1">
        <v>3324</v>
      </c>
      <c r="N15" s="6">
        <v>44329</v>
      </c>
      <c r="O15" s="5">
        <v>10</v>
      </c>
      <c r="P15" s="1">
        <v>12</v>
      </c>
      <c r="Q15" s="1">
        <v>95.572000000000003</v>
      </c>
      <c r="R15" s="1">
        <f t="shared" si="2"/>
        <v>-9.2858749999999901</v>
      </c>
      <c r="S15" s="1">
        <f t="shared" si="3"/>
        <v>9.2858749999999901</v>
      </c>
    </row>
    <row r="16" spans="1:19" x14ac:dyDescent="0.2">
      <c r="A16" s="1" t="s">
        <v>4</v>
      </c>
      <c r="B16" s="1">
        <v>3317</v>
      </c>
      <c r="C16" s="6">
        <v>44314</v>
      </c>
      <c r="D16" s="5">
        <v>4</v>
      </c>
      <c r="E16" s="1">
        <v>13</v>
      </c>
      <c r="F16" s="1">
        <v>37.569000000000003</v>
      </c>
      <c r="G16" s="1">
        <f t="shared" si="0"/>
        <v>12.93407894736842</v>
      </c>
      <c r="H16" s="1">
        <f t="shared" si="1"/>
        <v>12.93407894736842</v>
      </c>
      <c r="L16" s="2" t="s">
        <v>5</v>
      </c>
      <c r="M16" s="1">
        <v>3324</v>
      </c>
      <c r="N16" s="6">
        <v>44329</v>
      </c>
      <c r="O16" s="5">
        <v>10</v>
      </c>
      <c r="P16" s="1">
        <v>13</v>
      </c>
      <c r="Q16" s="1">
        <v>102.907</v>
      </c>
      <c r="R16" s="1">
        <f t="shared" si="2"/>
        <v>-1.9508749999999964</v>
      </c>
      <c r="S16" s="1">
        <f t="shared" si="3"/>
        <v>1.9508749999999964</v>
      </c>
    </row>
    <row r="17" spans="1:19" x14ac:dyDescent="0.2">
      <c r="A17" s="1" t="s">
        <v>4</v>
      </c>
      <c r="B17" s="1">
        <v>3317</v>
      </c>
      <c r="C17" s="6">
        <v>44314</v>
      </c>
      <c r="D17" s="5">
        <v>4</v>
      </c>
      <c r="E17" s="1">
        <v>14</v>
      </c>
      <c r="F17" s="1">
        <v>33.69</v>
      </c>
      <c r="G17" s="1">
        <f t="shared" si="0"/>
        <v>9.0550789473684148</v>
      </c>
      <c r="H17" s="1">
        <f t="shared" si="1"/>
        <v>9.0550789473684148</v>
      </c>
      <c r="L17" s="2" t="s">
        <v>5</v>
      </c>
      <c r="M17" s="1">
        <v>3324</v>
      </c>
      <c r="N17" s="6">
        <v>44329</v>
      </c>
      <c r="O17" s="5">
        <v>10</v>
      </c>
      <c r="P17" s="1">
        <v>14</v>
      </c>
      <c r="Q17" s="1">
        <v>113.02500000000001</v>
      </c>
      <c r="R17" s="1">
        <f t="shared" si="2"/>
        <v>8.1671250000000128</v>
      </c>
      <c r="S17" s="1">
        <f t="shared" si="3"/>
        <v>8.1671250000000128</v>
      </c>
    </row>
    <row r="18" spans="1:19" x14ac:dyDescent="0.2">
      <c r="A18" s="1" t="s">
        <v>4</v>
      </c>
      <c r="B18" s="1">
        <v>3317</v>
      </c>
      <c r="C18" s="6">
        <v>44314</v>
      </c>
      <c r="D18" s="5">
        <v>4</v>
      </c>
      <c r="E18" s="1">
        <v>15</v>
      </c>
      <c r="F18" s="1">
        <v>18.434999999999999</v>
      </c>
      <c r="G18" s="1">
        <f t="shared" si="0"/>
        <v>-6.1999210526315842</v>
      </c>
      <c r="H18" s="1">
        <f t="shared" si="1"/>
        <v>6.1999210526315842</v>
      </c>
      <c r="L18" s="2" t="s">
        <v>5</v>
      </c>
      <c r="M18" s="1">
        <v>3324</v>
      </c>
      <c r="N18" s="6">
        <v>44329</v>
      </c>
      <c r="O18" s="5">
        <v>10</v>
      </c>
      <c r="P18" s="1">
        <v>15</v>
      </c>
      <c r="Q18" s="1">
        <v>102.095</v>
      </c>
      <c r="R18" s="1">
        <f t="shared" si="2"/>
        <v>-2.762874999999994</v>
      </c>
      <c r="S18" s="1">
        <f t="shared" si="3"/>
        <v>2.762874999999994</v>
      </c>
    </row>
    <row r="19" spans="1:19" x14ac:dyDescent="0.2">
      <c r="A19" s="1" t="s">
        <v>4</v>
      </c>
      <c r="B19" s="1">
        <v>3317</v>
      </c>
      <c r="C19" s="6">
        <v>44314</v>
      </c>
      <c r="D19" s="5">
        <v>4</v>
      </c>
      <c r="E19" s="1">
        <v>16</v>
      </c>
      <c r="F19" s="1">
        <v>20.556000000000001</v>
      </c>
      <c r="G19" s="1">
        <f t="shared" si="0"/>
        <v>-4.078921052631582</v>
      </c>
      <c r="H19" s="1">
        <f t="shared" si="1"/>
        <v>4.078921052631582</v>
      </c>
      <c r="L19" s="2" t="s">
        <v>5</v>
      </c>
      <c r="M19" s="1">
        <v>3324</v>
      </c>
      <c r="N19" s="6">
        <v>44329</v>
      </c>
      <c r="O19" s="5">
        <v>10</v>
      </c>
      <c r="P19" s="1">
        <v>16</v>
      </c>
      <c r="Q19" s="1">
        <v>117.474</v>
      </c>
      <c r="R19" s="1">
        <f t="shared" si="2"/>
        <v>12.616125000000011</v>
      </c>
      <c r="S19" s="1">
        <f t="shared" si="3"/>
        <v>12.616125000000011</v>
      </c>
    </row>
    <row r="20" spans="1:19" x14ac:dyDescent="0.2">
      <c r="A20" s="1" t="s">
        <v>4</v>
      </c>
      <c r="B20" s="1">
        <v>3317</v>
      </c>
      <c r="C20" s="6">
        <v>44314</v>
      </c>
      <c r="D20" s="5">
        <v>4</v>
      </c>
      <c r="E20" s="1">
        <v>17</v>
      </c>
      <c r="F20" s="1">
        <v>17.526</v>
      </c>
      <c r="G20" s="1">
        <f t="shared" si="0"/>
        <v>-7.1089210526315831</v>
      </c>
      <c r="H20" s="1">
        <f t="shared" si="1"/>
        <v>7.1089210526315831</v>
      </c>
      <c r="L20" s="2" t="s">
        <v>5</v>
      </c>
      <c r="M20" s="1">
        <v>3324</v>
      </c>
      <c r="N20" s="6">
        <v>44329</v>
      </c>
      <c r="O20" s="5">
        <v>10</v>
      </c>
      <c r="P20" s="1">
        <v>17</v>
      </c>
      <c r="Q20" s="1">
        <v>107.10299999999999</v>
      </c>
      <c r="R20" s="1">
        <f t="shared" si="2"/>
        <v>2.2451250000000016</v>
      </c>
      <c r="S20" s="1">
        <f t="shared" si="3"/>
        <v>2.2451250000000016</v>
      </c>
    </row>
    <row r="21" spans="1:19" x14ac:dyDescent="0.2">
      <c r="A21" s="1" t="s">
        <v>4</v>
      </c>
      <c r="B21" s="1">
        <v>3317</v>
      </c>
      <c r="C21" s="6">
        <v>44314</v>
      </c>
      <c r="D21" s="5">
        <v>4</v>
      </c>
      <c r="E21" s="1">
        <v>18</v>
      </c>
      <c r="F21" s="1">
        <v>21.800999999999998</v>
      </c>
      <c r="G21" s="1">
        <f t="shared" si="0"/>
        <v>-2.8339210526315846</v>
      </c>
      <c r="H21" s="1">
        <f t="shared" si="1"/>
        <v>2.8339210526315846</v>
      </c>
      <c r="L21" s="2" t="s">
        <v>5</v>
      </c>
      <c r="M21" s="1">
        <v>3324</v>
      </c>
      <c r="N21" s="6">
        <v>44329</v>
      </c>
      <c r="O21" s="5">
        <v>10</v>
      </c>
      <c r="P21" s="1">
        <v>18</v>
      </c>
      <c r="Q21" s="1">
        <v>95.44</v>
      </c>
      <c r="R21" s="1">
        <f t="shared" si="2"/>
        <v>-9.4178749999999951</v>
      </c>
      <c r="S21" s="1">
        <f t="shared" si="3"/>
        <v>9.4178749999999951</v>
      </c>
    </row>
    <row r="22" spans="1:19" x14ac:dyDescent="0.2">
      <c r="A22" s="1" t="s">
        <v>4</v>
      </c>
      <c r="B22" s="1">
        <v>3317</v>
      </c>
      <c r="C22" s="6">
        <v>44314</v>
      </c>
      <c r="D22" s="5">
        <v>4</v>
      </c>
      <c r="E22" s="1">
        <v>19</v>
      </c>
      <c r="F22" s="1">
        <v>22.834</v>
      </c>
      <c r="G22" s="1">
        <f t="shared" si="0"/>
        <v>-1.8009210526315833</v>
      </c>
      <c r="H22" s="1">
        <f t="shared" si="1"/>
        <v>1.8009210526315833</v>
      </c>
      <c r="L22" s="2" t="s">
        <v>5</v>
      </c>
      <c r="M22" s="1">
        <v>3324</v>
      </c>
      <c r="N22" s="6">
        <v>44329</v>
      </c>
      <c r="O22" s="5">
        <v>10</v>
      </c>
      <c r="P22" s="1">
        <v>19</v>
      </c>
      <c r="Q22" s="1">
        <v>95.44</v>
      </c>
      <c r="R22" s="1">
        <f t="shared" si="2"/>
        <v>-9.4178749999999951</v>
      </c>
      <c r="S22" s="1">
        <f t="shared" si="3"/>
        <v>9.4178749999999951</v>
      </c>
    </row>
    <row r="23" spans="1:19" x14ac:dyDescent="0.2">
      <c r="A23" s="1" t="s">
        <v>4</v>
      </c>
      <c r="B23" s="1">
        <v>3317</v>
      </c>
      <c r="C23" s="6">
        <v>44314</v>
      </c>
      <c r="D23" s="5">
        <v>4</v>
      </c>
      <c r="E23" s="1">
        <v>20</v>
      </c>
      <c r="F23" s="1">
        <v>12.994999999999999</v>
      </c>
      <c r="G23" s="1">
        <f t="shared" si="0"/>
        <v>-11.639921052631584</v>
      </c>
      <c r="H23" s="1">
        <f t="shared" si="1"/>
        <v>11.639921052631584</v>
      </c>
      <c r="L23" s="2" t="s">
        <v>5</v>
      </c>
      <c r="M23" s="1">
        <v>3324</v>
      </c>
      <c r="N23" s="6">
        <v>44329</v>
      </c>
      <c r="O23" s="5">
        <v>10</v>
      </c>
      <c r="P23" s="1">
        <v>20</v>
      </c>
      <c r="Q23" s="1">
        <v>91.218999999999994</v>
      </c>
      <c r="R23" s="1">
        <f t="shared" si="2"/>
        <v>-13.638874999999999</v>
      </c>
      <c r="S23" s="1">
        <f t="shared" si="3"/>
        <v>13.638874999999999</v>
      </c>
    </row>
    <row r="24" spans="1:19" x14ac:dyDescent="0.2">
      <c r="A24" s="1" t="s">
        <v>4</v>
      </c>
      <c r="B24" s="1">
        <v>3317</v>
      </c>
      <c r="C24" s="6">
        <v>44314</v>
      </c>
      <c r="D24" s="5">
        <v>4</v>
      </c>
      <c r="E24" s="1">
        <v>21</v>
      </c>
      <c r="F24" s="1">
        <v>22.478999999999999</v>
      </c>
      <c r="G24" s="1">
        <f t="shared" si="0"/>
        <v>-2.1559210526315837</v>
      </c>
      <c r="H24" s="1">
        <f t="shared" si="1"/>
        <v>2.1559210526315837</v>
      </c>
      <c r="L24" s="2" t="s">
        <v>5</v>
      </c>
      <c r="M24" s="1">
        <v>3324</v>
      </c>
      <c r="N24" s="6">
        <v>44329</v>
      </c>
      <c r="O24" s="5">
        <v>10</v>
      </c>
      <c r="P24" s="1">
        <v>21</v>
      </c>
      <c r="Q24" s="1">
        <v>91.081000000000003</v>
      </c>
      <c r="R24" s="1">
        <f t="shared" si="2"/>
        <v>-13.77687499999999</v>
      </c>
      <c r="S24" s="1">
        <f t="shared" si="3"/>
        <v>13.77687499999999</v>
      </c>
    </row>
    <row r="25" spans="1:19" x14ac:dyDescent="0.2">
      <c r="A25" s="1" t="s">
        <v>4</v>
      </c>
      <c r="B25" s="1">
        <v>3317</v>
      </c>
      <c r="C25" s="6">
        <v>44314</v>
      </c>
      <c r="D25" s="5">
        <v>4</v>
      </c>
      <c r="E25" s="1">
        <v>22</v>
      </c>
      <c r="F25" s="1">
        <v>24.146000000000001</v>
      </c>
      <c r="G25" s="1">
        <f t="shared" si="0"/>
        <v>-0.48892105263158214</v>
      </c>
      <c r="H25" s="1">
        <f t="shared" si="1"/>
        <v>0.48892105263158214</v>
      </c>
      <c r="L25" s="2" t="s">
        <v>5</v>
      </c>
      <c r="M25" s="1">
        <v>3324</v>
      </c>
      <c r="N25" s="6">
        <v>44329</v>
      </c>
      <c r="O25" s="5">
        <v>10</v>
      </c>
      <c r="P25" s="1">
        <v>22</v>
      </c>
      <c r="Q25" s="1">
        <v>98.427000000000007</v>
      </c>
      <c r="R25" s="1">
        <f t="shared" si="2"/>
        <v>-6.4308749999999861</v>
      </c>
      <c r="S25" s="1">
        <f t="shared" si="3"/>
        <v>6.4308749999999861</v>
      </c>
    </row>
    <row r="26" spans="1:19" x14ac:dyDescent="0.2">
      <c r="A26" s="1" t="s">
        <v>4</v>
      </c>
      <c r="B26" s="1">
        <v>3317</v>
      </c>
      <c r="C26" s="6">
        <v>44314</v>
      </c>
      <c r="D26" s="5">
        <v>4</v>
      </c>
      <c r="E26" s="1">
        <v>23</v>
      </c>
      <c r="F26" s="1">
        <v>38.366999999999997</v>
      </c>
      <c r="G26" s="1">
        <f t="shared" si="0"/>
        <v>13.732078947368414</v>
      </c>
      <c r="H26" s="1">
        <f t="shared" si="1"/>
        <v>13.732078947368414</v>
      </c>
      <c r="L26" s="2" t="s">
        <v>5</v>
      </c>
      <c r="M26" s="1">
        <v>3324</v>
      </c>
      <c r="N26" s="6">
        <v>44329</v>
      </c>
      <c r="O26" s="5">
        <v>10</v>
      </c>
      <c r="P26" s="1">
        <v>23</v>
      </c>
      <c r="Q26" s="1">
        <v>115.76900000000001</v>
      </c>
      <c r="R26" s="1">
        <f t="shared" si="2"/>
        <v>10.911125000000013</v>
      </c>
      <c r="S26" s="1">
        <f t="shared" si="3"/>
        <v>10.911125000000013</v>
      </c>
    </row>
    <row r="27" spans="1:19" x14ac:dyDescent="0.2">
      <c r="A27" s="1" t="s">
        <v>4</v>
      </c>
      <c r="B27" s="1">
        <v>3317</v>
      </c>
      <c r="C27" s="6">
        <v>44314</v>
      </c>
      <c r="D27" s="5">
        <v>4</v>
      </c>
      <c r="E27" s="1">
        <v>24</v>
      </c>
      <c r="F27" s="1">
        <v>26.003</v>
      </c>
      <c r="G27" s="1">
        <f t="shared" si="0"/>
        <v>1.3680789473684172</v>
      </c>
      <c r="H27" s="1">
        <f t="shared" si="1"/>
        <v>1.3680789473684172</v>
      </c>
      <c r="L27" s="2" t="s">
        <v>5</v>
      </c>
      <c r="M27" s="1">
        <v>3324</v>
      </c>
      <c r="N27" s="6">
        <v>44329</v>
      </c>
      <c r="O27" s="5">
        <v>10</v>
      </c>
      <c r="P27" s="1">
        <v>24</v>
      </c>
      <c r="Q27" s="1">
        <v>117.474</v>
      </c>
      <c r="R27" s="1">
        <f t="shared" si="2"/>
        <v>12.616125000000011</v>
      </c>
      <c r="S27" s="1">
        <f t="shared" si="3"/>
        <v>12.616125000000011</v>
      </c>
    </row>
    <row r="28" spans="1:19" x14ac:dyDescent="0.2">
      <c r="A28" s="1" t="s">
        <v>4</v>
      </c>
      <c r="B28" s="1">
        <v>3317</v>
      </c>
      <c r="C28" s="6">
        <v>44314</v>
      </c>
      <c r="D28" s="5">
        <v>4</v>
      </c>
      <c r="E28" s="1">
        <v>25</v>
      </c>
      <c r="F28" s="1">
        <v>26.565000000000001</v>
      </c>
      <c r="G28" s="1">
        <f t="shared" si="0"/>
        <v>1.9300789473684183</v>
      </c>
      <c r="H28" s="1">
        <f t="shared" si="1"/>
        <v>1.9300789473684183</v>
      </c>
      <c r="L28" s="2" t="s">
        <v>5</v>
      </c>
      <c r="M28" s="1">
        <v>3324</v>
      </c>
      <c r="N28" s="6">
        <v>44329</v>
      </c>
      <c r="O28" s="5">
        <v>10</v>
      </c>
      <c r="P28" s="1">
        <v>25</v>
      </c>
      <c r="Q28" s="1">
        <v>116.565</v>
      </c>
      <c r="R28" s="1">
        <f t="shared" si="2"/>
        <v>11.707125000000005</v>
      </c>
      <c r="S28" s="1">
        <f t="shared" si="3"/>
        <v>11.707125000000005</v>
      </c>
    </row>
    <row r="29" spans="1:19" x14ac:dyDescent="0.2">
      <c r="A29" s="1" t="s">
        <v>4</v>
      </c>
      <c r="B29" s="1">
        <v>3317</v>
      </c>
      <c r="C29" s="6">
        <v>44314</v>
      </c>
      <c r="D29" s="5">
        <v>4</v>
      </c>
      <c r="E29" s="1">
        <v>26</v>
      </c>
      <c r="F29" s="1">
        <v>38.156999999999996</v>
      </c>
      <c r="G29" s="1">
        <f t="shared" si="0"/>
        <v>13.522078947368414</v>
      </c>
      <c r="H29" s="1">
        <f t="shared" si="1"/>
        <v>13.522078947368414</v>
      </c>
      <c r="L29" s="2" t="s">
        <v>5</v>
      </c>
      <c r="M29" s="1">
        <v>3324</v>
      </c>
      <c r="N29" s="6">
        <v>44329</v>
      </c>
      <c r="O29" s="5">
        <v>10</v>
      </c>
      <c r="P29" s="1">
        <v>26</v>
      </c>
      <c r="Q29" s="1">
        <v>114.444</v>
      </c>
      <c r="R29" s="1">
        <f t="shared" si="2"/>
        <v>9.5861250000000098</v>
      </c>
      <c r="S29" s="1">
        <f t="shared" si="3"/>
        <v>9.5861250000000098</v>
      </c>
    </row>
    <row r="30" spans="1:19" x14ac:dyDescent="0.2">
      <c r="A30" s="1" t="s">
        <v>4</v>
      </c>
      <c r="B30" s="1">
        <v>3317</v>
      </c>
      <c r="C30" s="6">
        <v>44314</v>
      </c>
      <c r="D30" s="5">
        <v>4</v>
      </c>
      <c r="E30" s="1">
        <v>27</v>
      </c>
      <c r="F30" s="1">
        <v>25.768999999999998</v>
      </c>
      <c r="G30" s="1">
        <f t="shared" si="0"/>
        <v>1.1340789473684154</v>
      </c>
      <c r="H30" s="1">
        <f t="shared" si="1"/>
        <v>1.1340789473684154</v>
      </c>
      <c r="L30" s="2" t="s">
        <v>5</v>
      </c>
      <c r="M30" s="1">
        <v>3324</v>
      </c>
      <c r="N30" s="6">
        <v>44329</v>
      </c>
      <c r="O30" s="5">
        <v>10</v>
      </c>
      <c r="P30" s="1">
        <v>27</v>
      </c>
      <c r="Q30" s="1">
        <v>112.932</v>
      </c>
      <c r="R30" s="1">
        <f t="shared" si="2"/>
        <v>8.0741250000000093</v>
      </c>
      <c r="S30" s="1">
        <f t="shared" si="3"/>
        <v>8.0741250000000093</v>
      </c>
    </row>
    <row r="31" spans="1:19" x14ac:dyDescent="0.2">
      <c r="A31" s="1" t="s">
        <v>4</v>
      </c>
      <c r="B31" s="1">
        <v>3317</v>
      </c>
      <c r="C31" s="6">
        <v>44314</v>
      </c>
      <c r="D31" s="5">
        <v>4</v>
      </c>
      <c r="E31" s="1">
        <v>28</v>
      </c>
      <c r="F31" s="1">
        <v>34.991999999999997</v>
      </c>
      <c r="G31" s="1">
        <f t="shared" si="0"/>
        <v>10.357078947368414</v>
      </c>
      <c r="H31" s="1">
        <f t="shared" si="1"/>
        <v>10.357078947368414</v>
      </c>
      <c r="L31" s="2" t="s">
        <v>5</v>
      </c>
      <c r="M31" s="1">
        <v>3324</v>
      </c>
      <c r="N31" s="6">
        <v>44329</v>
      </c>
      <c r="O31" s="5">
        <v>10</v>
      </c>
      <c r="P31" s="1">
        <v>28</v>
      </c>
      <c r="Q31" s="1">
        <v>102.57899999999999</v>
      </c>
      <c r="R31" s="1">
        <f t="shared" si="2"/>
        <v>-2.2788749999999993</v>
      </c>
      <c r="S31" s="1">
        <f t="shared" si="3"/>
        <v>2.2788749999999993</v>
      </c>
    </row>
    <row r="32" spans="1:19" x14ac:dyDescent="0.2">
      <c r="A32" s="1" t="s">
        <v>4</v>
      </c>
      <c r="B32" s="1">
        <v>3317</v>
      </c>
      <c r="C32" s="6">
        <v>44314</v>
      </c>
      <c r="D32" s="5">
        <v>4</v>
      </c>
      <c r="E32" s="1">
        <v>29</v>
      </c>
      <c r="F32" s="1">
        <v>35.838000000000001</v>
      </c>
      <c r="G32" s="1">
        <f t="shared" si="0"/>
        <v>11.203078947368418</v>
      </c>
      <c r="H32" s="1">
        <f t="shared" si="1"/>
        <v>11.203078947368418</v>
      </c>
      <c r="L32" s="2" t="s">
        <v>5</v>
      </c>
      <c r="M32" s="1">
        <v>3324</v>
      </c>
      <c r="N32" s="6">
        <v>44329</v>
      </c>
      <c r="O32" s="5">
        <v>10</v>
      </c>
      <c r="P32" s="1">
        <v>29</v>
      </c>
      <c r="Q32" s="1">
        <v>103.092</v>
      </c>
      <c r="R32" s="1">
        <f t="shared" si="2"/>
        <v>-1.7658749999999941</v>
      </c>
      <c r="S32" s="1">
        <f t="shared" si="3"/>
        <v>1.7658749999999941</v>
      </c>
    </row>
    <row r="33" spans="1:19" x14ac:dyDescent="0.2">
      <c r="A33" s="1" t="s">
        <v>4</v>
      </c>
      <c r="B33" s="1">
        <v>3317</v>
      </c>
      <c r="C33" s="6">
        <v>44314</v>
      </c>
      <c r="D33" s="5">
        <v>4</v>
      </c>
      <c r="E33" s="1">
        <v>30</v>
      </c>
      <c r="F33" s="1">
        <v>39.805999999999997</v>
      </c>
      <c r="G33" s="1">
        <f t="shared" si="0"/>
        <v>15.171078947368414</v>
      </c>
      <c r="H33" s="1">
        <f t="shared" si="1"/>
        <v>15.171078947368414</v>
      </c>
      <c r="L33" s="2" t="s">
        <v>5</v>
      </c>
      <c r="M33" s="1">
        <v>3324</v>
      </c>
      <c r="N33" s="6">
        <v>44329</v>
      </c>
      <c r="O33" s="5">
        <v>10</v>
      </c>
      <c r="P33" s="1">
        <v>30</v>
      </c>
      <c r="Q33" s="1">
        <v>74.623999999999995</v>
      </c>
      <c r="R33" s="1">
        <f t="shared" si="2"/>
        <v>-30.233874999999998</v>
      </c>
      <c r="S33" s="1">
        <f t="shared" si="3"/>
        <v>30.233874999999998</v>
      </c>
    </row>
    <row r="34" spans="1:19" x14ac:dyDescent="0.2">
      <c r="A34" s="1" t="s">
        <v>4</v>
      </c>
      <c r="B34" s="1">
        <v>3317</v>
      </c>
      <c r="C34" s="6">
        <v>44314</v>
      </c>
      <c r="D34" s="5">
        <v>4</v>
      </c>
      <c r="E34" s="1">
        <v>31</v>
      </c>
      <c r="F34" s="1">
        <v>26.565000000000001</v>
      </c>
      <c r="G34" s="1">
        <f t="shared" si="0"/>
        <v>1.9300789473684183</v>
      </c>
      <c r="H34" s="1">
        <f t="shared" si="1"/>
        <v>1.9300789473684183</v>
      </c>
      <c r="L34" s="2" t="s">
        <v>5</v>
      </c>
      <c r="M34" s="1">
        <v>3324</v>
      </c>
      <c r="N34" s="6">
        <v>44329</v>
      </c>
      <c r="O34" s="5">
        <v>10</v>
      </c>
      <c r="P34" s="1">
        <v>31</v>
      </c>
      <c r="Q34" s="1">
        <v>104.036</v>
      </c>
      <c r="R34" s="1">
        <f t="shared" si="2"/>
        <v>-0.82187499999999147</v>
      </c>
      <c r="S34" s="1">
        <f t="shared" si="3"/>
        <v>0.82187499999999147</v>
      </c>
    </row>
    <row r="35" spans="1:19" x14ac:dyDescent="0.2">
      <c r="A35" s="1" t="s">
        <v>4</v>
      </c>
      <c r="B35" s="1">
        <v>3317</v>
      </c>
      <c r="C35" s="6">
        <v>44314</v>
      </c>
      <c r="D35" s="5">
        <v>4</v>
      </c>
      <c r="E35" s="1">
        <v>32</v>
      </c>
      <c r="F35" s="1">
        <v>29.055</v>
      </c>
      <c r="G35" s="1">
        <f t="shared" si="0"/>
        <v>4.4200789473684168</v>
      </c>
      <c r="H35" s="1">
        <f t="shared" si="1"/>
        <v>4.4200789473684168</v>
      </c>
      <c r="L35" s="2" t="s">
        <v>5</v>
      </c>
      <c r="M35" s="1">
        <v>3324</v>
      </c>
      <c r="N35" s="6">
        <v>44329</v>
      </c>
      <c r="O35" s="5">
        <v>10</v>
      </c>
      <c r="P35" s="1">
        <v>32</v>
      </c>
      <c r="Q35" s="1">
        <v>101.889</v>
      </c>
      <c r="R35" s="1">
        <f t="shared" si="2"/>
        <v>-2.968874999999997</v>
      </c>
      <c r="S35" s="1">
        <f t="shared" si="3"/>
        <v>2.968874999999997</v>
      </c>
    </row>
    <row r="36" spans="1:19" x14ac:dyDescent="0.2">
      <c r="A36" s="1" t="s">
        <v>4</v>
      </c>
      <c r="B36" s="1">
        <v>3317</v>
      </c>
      <c r="C36" s="6">
        <v>44314</v>
      </c>
      <c r="D36" s="5">
        <v>4</v>
      </c>
      <c r="E36" s="1">
        <v>33</v>
      </c>
      <c r="F36" s="1">
        <v>11.888999999999999</v>
      </c>
      <c r="G36" s="1">
        <f t="shared" si="0"/>
        <v>-12.745921052631584</v>
      </c>
      <c r="H36" s="1">
        <f t="shared" si="1"/>
        <v>12.745921052631584</v>
      </c>
      <c r="L36" s="2" t="s">
        <v>5</v>
      </c>
      <c r="M36" s="1">
        <v>3324</v>
      </c>
      <c r="N36" s="6">
        <v>44329</v>
      </c>
      <c r="O36" s="5">
        <v>10</v>
      </c>
      <c r="P36" s="1">
        <v>33</v>
      </c>
      <c r="Q36" s="1">
        <v>113.962</v>
      </c>
      <c r="R36" s="1">
        <f t="shared" si="2"/>
        <v>9.1041250000000105</v>
      </c>
      <c r="S36" s="1">
        <f t="shared" si="3"/>
        <v>9.1041250000000105</v>
      </c>
    </row>
    <row r="37" spans="1:19" x14ac:dyDescent="0.2">
      <c r="A37" s="1" t="s">
        <v>4</v>
      </c>
      <c r="B37" s="1">
        <v>3317</v>
      </c>
      <c r="C37" s="6">
        <v>44314</v>
      </c>
      <c r="D37" s="5">
        <v>4</v>
      </c>
      <c r="E37" s="1">
        <v>34</v>
      </c>
      <c r="F37" s="1">
        <v>32.276000000000003</v>
      </c>
      <c r="G37" s="1">
        <f t="shared" si="0"/>
        <v>7.6410789473684204</v>
      </c>
      <c r="H37" s="1">
        <f t="shared" si="1"/>
        <v>7.6410789473684204</v>
      </c>
      <c r="L37" s="2" t="s">
        <v>5</v>
      </c>
      <c r="M37" s="1">
        <v>3324</v>
      </c>
      <c r="N37" s="6">
        <v>44329</v>
      </c>
      <c r="O37" s="5">
        <v>10</v>
      </c>
      <c r="P37" s="1">
        <v>34</v>
      </c>
      <c r="Q37" s="1">
        <v>109.35899999999999</v>
      </c>
      <c r="R37" s="1">
        <f t="shared" si="2"/>
        <v>4.5011250000000018</v>
      </c>
      <c r="S37" s="1">
        <f t="shared" si="3"/>
        <v>4.5011250000000018</v>
      </c>
    </row>
    <row r="38" spans="1:19" x14ac:dyDescent="0.2">
      <c r="A38" s="1" t="s">
        <v>4</v>
      </c>
      <c r="B38" s="1">
        <v>3317</v>
      </c>
      <c r="C38" s="6">
        <v>44314</v>
      </c>
      <c r="D38" s="5">
        <v>4</v>
      </c>
      <c r="E38" s="1">
        <v>35</v>
      </c>
      <c r="F38" s="1">
        <v>36.253999999999998</v>
      </c>
      <c r="G38" s="1">
        <f t="shared" si="0"/>
        <v>11.619078947368415</v>
      </c>
      <c r="H38" s="1">
        <f t="shared" si="1"/>
        <v>11.619078947368415</v>
      </c>
      <c r="L38" s="2" t="s">
        <v>5</v>
      </c>
      <c r="M38" s="1">
        <v>3324</v>
      </c>
      <c r="N38" s="6">
        <v>44329</v>
      </c>
      <c r="O38" s="5">
        <v>10</v>
      </c>
      <c r="P38" s="1">
        <v>35</v>
      </c>
      <c r="Q38" s="1">
        <v>96.843000000000004</v>
      </c>
      <c r="R38" s="1">
        <f t="shared" si="2"/>
        <v>-8.0148749999999893</v>
      </c>
      <c r="S38" s="1">
        <f t="shared" si="3"/>
        <v>8.0148749999999893</v>
      </c>
    </row>
    <row r="39" spans="1:19" x14ac:dyDescent="0.2">
      <c r="A39" s="1" t="s">
        <v>4</v>
      </c>
      <c r="B39" s="1">
        <v>3317</v>
      </c>
      <c r="C39" s="6">
        <v>44314</v>
      </c>
      <c r="D39" s="5">
        <v>4</v>
      </c>
      <c r="E39" s="1">
        <v>36</v>
      </c>
      <c r="F39" s="1">
        <v>27.759</v>
      </c>
      <c r="G39" s="1">
        <f t="shared" si="0"/>
        <v>3.1240789473684174</v>
      </c>
      <c r="H39" s="1">
        <f t="shared" si="1"/>
        <v>3.1240789473684174</v>
      </c>
      <c r="L39" s="2" t="s">
        <v>5</v>
      </c>
      <c r="M39" s="1">
        <v>3324</v>
      </c>
      <c r="N39" s="6">
        <v>44329</v>
      </c>
      <c r="O39" s="5">
        <v>10</v>
      </c>
      <c r="P39" s="1">
        <v>36</v>
      </c>
      <c r="Q39" s="1">
        <v>107.65</v>
      </c>
      <c r="R39" s="1">
        <f t="shared" si="2"/>
        <v>2.7921250000000128</v>
      </c>
      <c r="S39" s="1">
        <f t="shared" si="3"/>
        <v>2.7921250000000128</v>
      </c>
    </row>
    <row r="40" spans="1:19" x14ac:dyDescent="0.2">
      <c r="A40" s="1" t="s">
        <v>4</v>
      </c>
      <c r="B40" s="1">
        <v>3317</v>
      </c>
      <c r="C40" s="6">
        <v>44314</v>
      </c>
      <c r="D40" s="5">
        <v>4</v>
      </c>
      <c r="E40" s="1">
        <v>37</v>
      </c>
      <c r="F40" s="1">
        <v>20.158000000000001</v>
      </c>
      <c r="G40" s="1">
        <f t="shared" si="0"/>
        <v>-4.4769210526315817</v>
      </c>
      <c r="H40" s="1">
        <f t="shared" si="1"/>
        <v>4.4769210526315817</v>
      </c>
      <c r="L40" s="2" t="s">
        <v>5</v>
      </c>
      <c r="M40" s="1">
        <v>3324</v>
      </c>
      <c r="N40" s="6">
        <v>44329</v>
      </c>
      <c r="O40" s="5">
        <v>10</v>
      </c>
      <c r="P40" s="1">
        <v>37</v>
      </c>
      <c r="Q40" s="1">
        <v>106.699</v>
      </c>
      <c r="R40" s="1">
        <f t="shared" si="2"/>
        <v>1.8411250000000052</v>
      </c>
      <c r="S40" s="1">
        <f t="shared" si="3"/>
        <v>1.8411250000000052</v>
      </c>
    </row>
    <row r="41" spans="1:19" x14ac:dyDescent="0.2">
      <c r="A41" s="1" t="s">
        <v>4</v>
      </c>
      <c r="B41" s="1">
        <v>3317</v>
      </c>
      <c r="C41" s="6">
        <v>44314</v>
      </c>
      <c r="D41" s="5">
        <v>4</v>
      </c>
      <c r="E41" s="1">
        <v>38</v>
      </c>
      <c r="F41" s="1">
        <v>35.960999999999999</v>
      </c>
      <c r="G41" s="1">
        <f t="shared" si="0"/>
        <v>11.326078947368416</v>
      </c>
      <c r="H41" s="1">
        <f t="shared" si="1"/>
        <v>11.326078947368416</v>
      </c>
      <c r="L41" s="2" t="s">
        <v>5</v>
      </c>
      <c r="M41" s="1">
        <v>3324</v>
      </c>
      <c r="N41" s="6">
        <v>44329</v>
      </c>
      <c r="O41" s="5">
        <v>10</v>
      </c>
      <c r="P41" s="1">
        <v>38</v>
      </c>
      <c r="Q41" s="1">
        <v>100.125</v>
      </c>
      <c r="R41" s="1">
        <f t="shared" si="2"/>
        <v>-4.7328749999999928</v>
      </c>
      <c r="S41" s="1">
        <f t="shared" si="3"/>
        <v>4.7328749999999928</v>
      </c>
    </row>
    <row r="42" spans="1:19" x14ac:dyDescent="0.2">
      <c r="L42" s="2" t="s">
        <v>5</v>
      </c>
      <c r="M42" s="1">
        <v>3324</v>
      </c>
      <c r="N42" s="6">
        <v>44329</v>
      </c>
      <c r="O42" s="5">
        <v>10</v>
      </c>
      <c r="P42" s="1">
        <v>39</v>
      </c>
      <c r="Q42" s="1">
        <v>104.676</v>
      </c>
      <c r="R42" s="1">
        <f t="shared" si="2"/>
        <v>-0.18187499999999091</v>
      </c>
      <c r="S42" s="1">
        <f t="shared" si="3"/>
        <v>0.18187499999999091</v>
      </c>
    </row>
    <row r="43" spans="1:19" x14ac:dyDescent="0.2">
      <c r="E43" s="130" t="s">
        <v>3</v>
      </c>
      <c r="F43" s="130">
        <f>AVERAGE(F4:F41)</f>
        <v>24.634921052631583</v>
      </c>
      <c r="L43" s="2" t="s">
        <v>5</v>
      </c>
      <c r="M43" s="1">
        <v>3324</v>
      </c>
      <c r="N43" s="6">
        <v>44329</v>
      </c>
      <c r="O43" s="5">
        <v>10</v>
      </c>
      <c r="P43" s="1">
        <v>40</v>
      </c>
      <c r="Q43" s="1">
        <v>104.036</v>
      </c>
      <c r="R43" s="1">
        <f t="shared" si="2"/>
        <v>-0.82187499999999147</v>
      </c>
      <c r="S43" s="1">
        <f t="shared" si="3"/>
        <v>0.82187499999999147</v>
      </c>
    </row>
    <row r="45" spans="1:19" x14ac:dyDescent="0.2">
      <c r="P45" s="130" t="s">
        <v>3</v>
      </c>
      <c r="Q45" s="130">
        <f>AVERAGE(Q4:Q43)</f>
        <v>104.85787499999999</v>
      </c>
    </row>
    <row r="49" spans="1:19" x14ac:dyDescent="0.2">
      <c r="A49" s="1" t="s">
        <v>4</v>
      </c>
      <c r="B49" s="1">
        <v>3317</v>
      </c>
      <c r="C49" s="6">
        <v>44314</v>
      </c>
      <c r="D49" s="5">
        <v>13</v>
      </c>
      <c r="E49" s="1">
        <v>1</v>
      </c>
      <c r="F49" s="1">
        <v>52.305999999999997</v>
      </c>
      <c r="G49" s="1">
        <f t="shared" ref="G49:G86" si="4">F49-$F$88</f>
        <v>-15.196342105263156</v>
      </c>
      <c r="H49" s="1">
        <f t="shared" ref="H49:H86" si="5">ABS(G49)</f>
        <v>15.196342105263156</v>
      </c>
      <c r="L49" s="2" t="s">
        <v>5</v>
      </c>
      <c r="M49" s="1">
        <v>3324</v>
      </c>
      <c r="N49" s="6">
        <v>44329</v>
      </c>
      <c r="O49" s="5">
        <v>23</v>
      </c>
      <c r="P49" s="1">
        <v>1</v>
      </c>
      <c r="Q49" s="1">
        <v>110.69499999999999</v>
      </c>
      <c r="R49" s="1">
        <f t="shared" ref="R49:R80" si="6">Q49-$Q$113</f>
        <v>-4.2431746031746371</v>
      </c>
      <c r="S49" s="1">
        <f t="shared" ref="S49:S80" si="7">ABS(R49)</f>
        <v>4.2431746031746371</v>
      </c>
    </row>
    <row r="50" spans="1:19" x14ac:dyDescent="0.2">
      <c r="A50" s="1" t="s">
        <v>4</v>
      </c>
      <c r="B50" s="1">
        <v>3317</v>
      </c>
      <c r="C50" s="6">
        <v>44314</v>
      </c>
      <c r="D50" s="5">
        <v>13</v>
      </c>
      <c r="E50" s="1">
        <v>2</v>
      </c>
      <c r="F50" s="1">
        <v>64.983000000000004</v>
      </c>
      <c r="G50" s="1">
        <f t="shared" si="4"/>
        <v>-2.5193421052631493</v>
      </c>
      <c r="H50" s="1">
        <f t="shared" si="5"/>
        <v>2.5193421052631493</v>
      </c>
      <c r="L50" s="2" t="s">
        <v>5</v>
      </c>
      <c r="M50" s="1">
        <v>3324</v>
      </c>
      <c r="N50" s="6">
        <v>44329</v>
      </c>
      <c r="O50" s="5">
        <v>23</v>
      </c>
      <c r="P50" s="1">
        <v>2</v>
      </c>
      <c r="Q50" s="1">
        <v>111.801</v>
      </c>
      <c r="R50" s="1">
        <f t="shared" si="6"/>
        <v>-3.1371746031746284</v>
      </c>
      <c r="S50" s="1">
        <f t="shared" si="7"/>
        <v>3.1371746031746284</v>
      </c>
    </row>
    <row r="51" spans="1:19" x14ac:dyDescent="0.2">
      <c r="A51" s="1" t="s">
        <v>4</v>
      </c>
      <c r="B51" s="1">
        <v>3317</v>
      </c>
      <c r="C51" s="6">
        <v>44314</v>
      </c>
      <c r="D51" s="5">
        <v>13</v>
      </c>
      <c r="E51" s="1">
        <v>3</v>
      </c>
      <c r="F51" s="1">
        <v>69.254000000000005</v>
      </c>
      <c r="G51" s="1">
        <f t="shared" si="4"/>
        <v>1.7516578947368515</v>
      </c>
      <c r="H51" s="1">
        <f t="shared" si="5"/>
        <v>1.7516578947368515</v>
      </c>
      <c r="L51" s="2" t="s">
        <v>5</v>
      </c>
      <c r="M51" s="1">
        <v>3324</v>
      </c>
      <c r="N51" s="6">
        <v>44329</v>
      </c>
      <c r="O51" s="5">
        <v>23</v>
      </c>
      <c r="P51" s="1">
        <v>3</v>
      </c>
      <c r="Q51" s="1">
        <v>120.7</v>
      </c>
      <c r="R51" s="1">
        <f t="shared" si="6"/>
        <v>5.7618253968253725</v>
      </c>
      <c r="S51" s="1">
        <f t="shared" si="7"/>
        <v>5.7618253968253725</v>
      </c>
    </row>
    <row r="52" spans="1:19" x14ac:dyDescent="0.2">
      <c r="A52" s="1" t="s">
        <v>4</v>
      </c>
      <c r="B52" s="1">
        <v>3317</v>
      </c>
      <c r="C52" s="6">
        <v>44314</v>
      </c>
      <c r="D52" s="5">
        <v>13</v>
      </c>
      <c r="E52" s="1">
        <v>4</v>
      </c>
      <c r="F52" s="1">
        <v>74.846000000000004</v>
      </c>
      <c r="G52" s="1">
        <f t="shared" si="4"/>
        <v>7.3436578947368503</v>
      </c>
      <c r="H52" s="1">
        <f t="shared" si="5"/>
        <v>7.3436578947368503</v>
      </c>
      <c r="L52" s="2" t="s">
        <v>5</v>
      </c>
      <c r="M52" s="1">
        <v>3324</v>
      </c>
      <c r="N52" s="6">
        <v>44329</v>
      </c>
      <c r="O52" s="5">
        <v>23</v>
      </c>
      <c r="P52" s="1">
        <v>4</v>
      </c>
      <c r="Q52" s="1">
        <v>121.43</v>
      </c>
      <c r="R52" s="1">
        <f t="shared" si="6"/>
        <v>6.4918253968253765</v>
      </c>
      <c r="S52" s="1">
        <f t="shared" si="7"/>
        <v>6.4918253968253765</v>
      </c>
    </row>
    <row r="53" spans="1:19" x14ac:dyDescent="0.2">
      <c r="A53" s="1" t="s">
        <v>4</v>
      </c>
      <c r="B53" s="1">
        <v>3317</v>
      </c>
      <c r="C53" s="6">
        <v>44314</v>
      </c>
      <c r="D53" s="5">
        <v>13</v>
      </c>
      <c r="E53" s="1">
        <v>5</v>
      </c>
      <c r="F53" s="1">
        <v>76.328999999999994</v>
      </c>
      <c r="G53" s="1">
        <f t="shared" si="4"/>
        <v>8.8266578947368401</v>
      </c>
      <c r="H53" s="1">
        <f t="shared" si="5"/>
        <v>8.8266578947368401</v>
      </c>
      <c r="L53" s="2" t="s">
        <v>5</v>
      </c>
      <c r="M53" s="1">
        <v>3324</v>
      </c>
      <c r="N53" s="6">
        <v>44329</v>
      </c>
      <c r="O53" s="5">
        <v>23</v>
      </c>
      <c r="P53" s="1">
        <v>5</v>
      </c>
      <c r="Q53" s="1">
        <v>120.31100000000001</v>
      </c>
      <c r="R53" s="1">
        <f t="shared" si="6"/>
        <v>5.3728253968253767</v>
      </c>
      <c r="S53" s="1">
        <f t="shared" si="7"/>
        <v>5.3728253968253767</v>
      </c>
    </row>
    <row r="54" spans="1:19" x14ac:dyDescent="0.2">
      <c r="A54" s="1" t="s">
        <v>4</v>
      </c>
      <c r="B54" s="1">
        <v>3317</v>
      </c>
      <c r="C54" s="6">
        <v>44314</v>
      </c>
      <c r="D54" s="5">
        <v>13</v>
      </c>
      <c r="E54" s="1">
        <v>6</v>
      </c>
      <c r="F54" s="1">
        <v>72.823999999999998</v>
      </c>
      <c r="G54" s="1">
        <f t="shared" si="4"/>
        <v>5.3216578947368447</v>
      </c>
      <c r="H54" s="1">
        <f t="shared" si="5"/>
        <v>5.3216578947368447</v>
      </c>
      <c r="L54" s="2" t="s">
        <v>5</v>
      </c>
      <c r="M54" s="1">
        <v>3324</v>
      </c>
      <c r="N54" s="6">
        <v>44329</v>
      </c>
      <c r="O54" s="5">
        <v>23</v>
      </c>
      <c r="P54" s="1">
        <v>6</v>
      </c>
      <c r="Q54" s="1">
        <v>118.706</v>
      </c>
      <c r="R54" s="1">
        <f t="shared" si="6"/>
        <v>3.7678253968253728</v>
      </c>
      <c r="S54" s="1">
        <f t="shared" si="7"/>
        <v>3.7678253968253728</v>
      </c>
    </row>
    <row r="55" spans="1:19" x14ac:dyDescent="0.2">
      <c r="A55" s="1" t="s">
        <v>4</v>
      </c>
      <c r="B55" s="1">
        <v>3317</v>
      </c>
      <c r="C55" s="6">
        <v>44314</v>
      </c>
      <c r="D55" s="5">
        <v>13</v>
      </c>
      <c r="E55" s="1">
        <v>7</v>
      </c>
      <c r="F55" s="1">
        <v>70.278000000000006</v>
      </c>
      <c r="G55" s="1">
        <f t="shared" si="4"/>
        <v>2.7756578947368524</v>
      </c>
      <c r="H55" s="1">
        <f t="shared" si="5"/>
        <v>2.7756578947368524</v>
      </c>
      <c r="L55" s="2" t="s">
        <v>5</v>
      </c>
      <c r="M55" s="1">
        <v>3324</v>
      </c>
      <c r="N55" s="6">
        <v>44329</v>
      </c>
      <c r="O55" s="5">
        <v>23</v>
      </c>
      <c r="P55" s="1">
        <v>7</v>
      </c>
      <c r="Q55" s="1">
        <v>118.61</v>
      </c>
      <c r="R55" s="1">
        <f t="shared" si="6"/>
        <v>3.6718253968253691</v>
      </c>
      <c r="S55" s="1">
        <f t="shared" si="7"/>
        <v>3.6718253968253691</v>
      </c>
    </row>
    <row r="56" spans="1:19" x14ac:dyDescent="0.2">
      <c r="A56" s="1" t="s">
        <v>4</v>
      </c>
      <c r="B56" s="1">
        <v>3317</v>
      </c>
      <c r="C56" s="6">
        <v>44314</v>
      </c>
      <c r="D56" s="5">
        <v>13</v>
      </c>
      <c r="E56" s="1">
        <v>8</v>
      </c>
      <c r="F56" s="1">
        <v>68.805999999999997</v>
      </c>
      <c r="G56" s="1">
        <f t="shared" si="4"/>
        <v>1.303657894736844</v>
      </c>
      <c r="H56" s="1">
        <f t="shared" si="5"/>
        <v>1.303657894736844</v>
      </c>
      <c r="L56" s="2" t="s">
        <v>5</v>
      </c>
      <c r="M56" s="1">
        <v>3324</v>
      </c>
      <c r="N56" s="6">
        <v>44329</v>
      </c>
      <c r="O56" s="5">
        <v>23</v>
      </c>
      <c r="P56" s="1">
        <v>8</v>
      </c>
      <c r="Q56" s="1">
        <v>101.768</v>
      </c>
      <c r="R56" s="1">
        <f t="shared" si="6"/>
        <v>-13.17017460317463</v>
      </c>
      <c r="S56" s="1">
        <f t="shared" si="7"/>
        <v>13.17017460317463</v>
      </c>
    </row>
    <row r="57" spans="1:19" x14ac:dyDescent="0.2">
      <c r="A57" s="1" t="s">
        <v>4</v>
      </c>
      <c r="B57" s="1">
        <v>3317</v>
      </c>
      <c r="C57" s="6">
        <v>44314</v>
      </c>
      <c r="D57" s="5">
        <v>13</v>
      </c>
      <c r="E57" s="1">
        <v>9</v>
      </c>
      <c r="F57" s="1">
        <v>70.906999999999996</v>
      </c>
      <c r="G57" s="1">
        <f t="shared" si="4"/>
        <v>3.4046578947368431</v>
      </c>
      <c r="H57" s="1">
        <f t="shared" si="5"/>
        <v>3.4046578947368431</v>
      </c>
      <c r="L57" s="2" t="s">
        <v>5</v>
      </c>
      <c r="M57" s="1">
        <v>3324</v>
      </c>
      <c r="N57" s="6">
        <v>44329</v>
      </c>
      <c r="O57" s="5">
        <v>23</v>
      </c>
      <c r="P57" s="1">
        <v>9</v>
      </c>
      <c r="Q57" s="1">
        <v>111.801</v>
      </c>
      <c r="R57" s="1">
        <f t="shared" si="6"/>
        <v>-3.1371746031746284</v>
      </c>
      <c r="S57" s="1">
        <f t="shared" si="7"/>
        <v>3.1371746031746284</v>
      </c>
    </row>
    <row r="58" spans="1:19" x14ac:dyDescent="0.2">
      <c r="A58" s="1" t="s">
        <v>4</v>
      </c>
      <c r="B58" s="1">
        <v>3317</v>
      </c>
      <c r="C58" s="6">
        <v>44314</v>
      </c>
      <c r="D58" s="5">
        <v>13</v>
      </c>
      <c r="E58" s="1">
        <v>10</v>
      </c>
      <c r="F58" s="1">
        <v>70.462999999999994</v>
      </c>
      <c r="G58" s="1">
        <f t="shared" si="4"/>
        <v>2.9606578947368405</v>
      </c>
      <c r="H58" s="1">
        <f t="shared" si="5"/>
        <v>2.9606578947368405</v>
      </c>
      <c r="L58" s="2" t="s">
        <v>5</v>
      </c>
      <c r="M58" s="1">
        <v>3324</v>
      </c>
      <c r="N58" s="6">
        <v>44329</v>
      </c>
      <c r="O58" s="5">
        <v>23</v>
      </c>
      <c r="P58" s="1">
        <v>10</v>
      </c>
      <c r="Q58" s="1">
        <v>112.62</v>
      </c>
      <c r="R58" s="1">
        <f t="shared" si="6"/>
        <v>-2.3181746031746258</v>
      </c>
      <c r="S58" s="1">
        <f t="shared" si="7"/>
        <v>2.3181746031746258</v>
      </c>
    </row>
    <row r="59" spans="1:19" x14ac:dyDescent="0.2">
      <c r="A59" s="1" t="s">
        <v>4</v>
      </c>
      <c r="B59" s="1">
        <v>3317</v>
      </c>
      <c r="C59" s="6">
        <v>44314</v>
      </c>
      <c r="D59" s="5">
        <v>13</v>
      </c>
      <c r="E59" s="1">
        <v>11</v>
      </c>
      <c r="F59" s="1">
        <v>68.198999999999998</v>
      </c>
      <c r="G59" s="1">
        <f t="shared" si="4"/>
        <v>0.6966578947368447</v>
      </c>
      <c r="H59" s="1">
        <f t="shared" si="5"/>
        <v>0.6966578947368447</v>
      </c>
      <c r="L59" s="2" t="s">
        <v>5</v>
      </c>
      <c r="M59" s="1">
        <v>3324</v>
      </c>
      <c r="N59" s="6">
        <v>44329</v>
      </c>
      <c r="O59" s="5">
        <v>23</v>
      </c>
      <c r="P59" s="1">
        <v>11</v>
      </c>
      <c r="Q59" s="1">
        <v>117.408</v>
      </c>
      <c r="R59" s="1">
        <f t="shared" si="6"/>
        <v>2.4698253968253709</v>
      </c>
      <c r="S59" s="1">
        <f t="shared" si="7"/>
        <v>2.4698253968253709</v>
      </c>
    </row>
    <row r="60" spans="1:19" x14ac:dyDescent="0.2">
      <c r="A60" s="1" t="s">
        <v>4</v>
      </c>
      <c r="B60" s="1">
        <v>3317</v>
      </c>
      <c r="C60" s="6">
        <v>44314</v>
      </c>
      <c r="D60" s="5">
        <v>13</v>
      </c>
      <c r="E60" s="1">
        <v>12</v>
      </c>
      <c r="F60" s="1">
        <v>68.629000000000005</v>
      </c>
      <c r="G60" s="1">
        <f t="shared" si="4"/>
        <v>1.1266578947368515</v>
      </c>
      <c r="H60" s="1">
        <f t="shared" si="5"/>
        <v>1.1266578947368515</v>
      </c>
      <c r="L60" s="2" t="s">
        <v>5</v>
      </c>
      <c r="M60" s="1">
        <v>3324</v>
      </c>
      <c r="N60" s="6">
        <v>44329</v>
      </c>
      <c r="O60" s="5">
        <v>23</v>
      </c>
      <c r="P60" s="1">
        <v>12</v>
      </c>
      <c r="Q60" s="1">
        <v>113.629</v>
      </c>
      <c r="R60" s="1">
        <f t="shared" si="6"/>
        <v>-1.3091746031746254</v>
      </c>
      <c r="S60" s="1">
        <f t="shared" si="7"/>
        <v>1.3091746031746254</v>
      </c>
    </row>
    <row r="61" spans="1:19" x14ac:dyDescent="0.2">
      <c r="A61" s="1" t="s">
        <v>4</v>
      </c>
      <c r="B61" s="1">
        <v>3317</v>
      </c>
      <c r="C61" s="6">
        <v>44314</v>
      </c>
      <c r="D61" s="5">
        <v>13</v>
      </c>
      <c r="E61" s="1">
        <v>13</v>
      </c>
      <c r="F61" s="1">
        <v>75.53</v>
      </c>
      <c r="G61" s="1">
        <f t="shared" si="4"/>
        <v>8.0276578947368478</v>
      </c>
      <c r="H61" s="1">
        <f t="shared" si="5"/>
        <v>8.0276578947368478</v>
      </c>
      <c r="L61" s="2" t="s">
        <v>5</v>
      </c>
      <c r="M61" s="1">
        <v>3324</v>
      </c>
      <c r="N61" s="6">
        <v>44329</v>
      </c>
      <c r="O61" s="5">
        <v>23</v>
      </c>
      <c r="P61" s="1">
        <v>13</v>
      </c>
      <c r="Q61" s="1">
        <v>121.608</v>
      </c>
      <c r="R61" s="1">
        <f t="shared" si="6"/>
        <v>6.6698253968253738</v>
      </c>
      <c r="S61" s="1">
        <f t="shared" si="7"/>
        <v>6.6698253968253738</v>
      </c>
    </row>
    <row r="62" spans="1:19" x14ac:dyDescent="0.2">
      <c r="A62" s="1" t="s">
        <v>4</v>
      </c>
      <c r="B62" s="1">
        <v>3317</v>
      </c>
      <c r="C62" s="6">
        <v>44314</v>
      </c>
      <c r="D62" s="5">
        <v>13</v>
      </c>
      <c r="E62" s="1">
        <v>14</v>
      </c>
      <c r="F62" s="1">
        <v>71.564999999999998</v>
      </c>
      <c r="G62" s="1">
        <f t="shared" si="4"/>
        <v>4.0626578947368444</v>
      </c>
      <c r="H62" s="1">
        <f t="shared" si="5"/>
        <v>4.0626578947368444</v>
      </c>
      <c r="L62" s="2" t="s">
        <v>5</v>
      </c>
      <c r="M62" s="1">
        <v>3324</v>
      </c>
      <c r="N62" s="6">
        <v>44329</v>
      </c>
      <c r="O62" s="5">
        <v>23</v>
      </c>
      <c r="P62" s="1">
        <v>14</v>
      </c>
      <c r="Q62" s="1">
        <v>112.145</v>
      </c>
      <c r="R62" s="1">
        <f t="shared" si="6"/>
        <v>-2.7931746031746343</v>
      </c>
      <c r="S62" s="1">
        <f t="shared" si="7"/>
        <v>2.7931746031746343</v>
      </c>
    </row>
    <row r="63" spans="1:19" x14ac:dyDescent="0.2">
      <c r="A63" s="1" t="s">
        <v>4</v>
      </c>
      <c r="B63" s="1">
        <v>3317</v>
      </c>
      <c r="C63" s="6">
        <v>44314</v>
      </c>
      <c r="D63" s="5">
        <v>13</v>
      </c>
      <c r="E63" s="1">
        <v>15</v>
      </c>
      <c r="F63" s="1">
        <v>62.987000000000002</v>
      </c>
      <c r="G63" s="1">
        <f t="shared" si="4"/>
        <v>-4.5153421052631515</v>
      </c>
      <c r="H63" s="1">
        <f t="shared" si="5"/>
        <v>4.5153421052631515</v>
      </c>
      <c r="L63" s="2" t="s">
        <v>5</v>
      </c>
      <c r="M63" s="1">
        <v>3324</v>
      </c>
      <c r="N63" s="6">
        <v>44329</v>
      </c>
      <c r="O63" s="5">
        <v>23</v>
      </c>
      <c r="P63" s="1">
        <v>15</v>
      </c>
      <c r="Q63" s="1">
        <v>113.334</v>
      </c>
      <c r="R63" s="1">
        <f t="shared" si="6"/>
        <v>-1.6041746031746271</v>
      </c>
      <c r="S63" s="1">
        <f t="shared" si="7"/>
        <v>1.6041746031746271</v>
      </c>
    </row>
    <row r="64" spans="1:19" x14ac:dyDescent="0.2">
      <c r="A64" s="1" t="s">
        <v>4</v>
      </c>
      <c r="B64" s="1">
        <v>3317</v>
      </c>
      <c r="C64" s="6">
        <v>44314</v>
      </c>
      <c r="D64" s="5">
        <v>13</v>
      </c>
      <c r="E64" s="1">
        <v>16</v>
      </c>
      <c r="F64" s="1">
        <v>53.13</v>
      </c>
      <c r="G64" s="1">
        <f t="shared" si="4"/>
        <v>-14.372342105263151</v>
      </c>
      <c r="H64" s="1">
        <f t="shared" si="5"/>
        <v>14.372342105263151</v>
      </c>
      <c r="L64" s="2" t="s">
        <v>5</v>
      </c>
      <c r="M64" s="1">
        <v>3324</v>
      </c>
      <c r="N64" s="6">
        <v>44329</v>
      </c>
      <c r="O64" s="5">
        <v>23</v>
      </c>
      <c r="P64" s="1">
        <v>16</v>
      </c>
      <c r="Q64" s="1">
        <v>111.801</v>
      </c>
      <c r="R64" s="1">
        <f t="shared" si="6"/>
        <v>-3.1371746031746284</v>
      </c>
      <c r="S64" s="1">
        <f t="shared" si="7"/>
        <v>3.1371746031746284</v>
      </c>
    </row>
    <row r="65" spans="1:19" x14ac:dyDescent="0.2">
      <c r="A65" s="1" t="s">
        <v>4</v>
      </c>
      <c r="B65" s="1">
        <v>3317</v>
      </c>
      <c r="C65" s="6">
        <v>44314</v>
      </c>
      <c r="D65" s="5">
        <v>13</v>
      </c>
      <c r="E65" s="1">
        <v>17</v>
      </c>
      <c r="F65" s="1">
        <v>51.009</v>
      </c>
      <c r="G65" s="1">
        <f t="shared" si="4"/>
        <v>-16.493342105263153</v>
      </c>
      <c r="H65" s="1">
        <f t="shared" si="5"/>
        <v>16.493342105263153</v>
      </c>
      <c r="L65" s="2" t="s">
        <v>5</v>
      </c>
      <c r="M65" s="1">
        <v>3324</v>
      </c>
      <c r="N65" s="6">
        <v>44329</v>
      </c>
      <c r="O65" s="5">
        <v>23</v>
      </c>
      <c r="P65" s="1">
        <v>17</v>
      </c>
      <c r="Q65" s="1">
        <v>117.759</v>
      </c>
      <c r="R65" s="1">
        <f t="shared" si="6"/>
        <v>2.82082539682537</v>
      </c>
      <c r="S65" s="1">
        <f t="shared" si="7"/>
        <v>2.82082539682537</v>
      </c>
    </row>
    <row r="66" spans="1:19" x14ac:dyDescent="0.2">
      <c r="A66" s="1" t="s">
        <v>4</v>
      </c>
      <c r="B66" s="1">
        <v>3317</v>
      </c>
      <c r="C66" s="6">
        <v>44314</v>
      </c>
      <c r="D66" s="5">
        <v>13</v>
      </c>
      <c r="E66" s="1">
        <v>18</v>
      </c>
      <c r="F66" s="1">
        <v>59.036000000000001</v>
      </c>
      <c r="G66" s="1">
        <f t="shared" si="4"/>
        <v>-8.466342105263152</v>
      </c>
      <c r="H66" s="1">
        <f t="shared" si="5"/>
        <v>8.466342105263152</v>
      </c>
      <c r="L66" s="2" t="s">
        <v>5</v>
      </c>
      <c r="M66" s="1">
        <v>3324</v>
      </c>
      <c r="N66" s="6">
        <v>44329</v>
      </c>
      <c r="O66" s="5">
        <v>23</v>
      </c>
      <c r="P66" s="1">
        <v>18</v>
      </c>
      <c r="Q66" s="1">
        <v>117.759</v>
      </c>
      <c r="R66" s="1">
        <f t="shared" si="6"/>
        <v>2.82082539682537</v>
      </c>
      <c r="S66" s="1">
        <f t="shared" si="7"/>
        <v>2.82082539682537</v>
      </c>
    </row>
    <row r="67" spans="1:19" x14ac:dyDescent="0.2">
      <c r="A67" s="1" t="s">
        <v>4</v>
      </c>
      <c r="B67" s="1">
        <v>3317</v>
      </c>
      <c r="C67" s="6">
        <v>44314</v>
      </c>
      <c r="D67" s="5">
        <v>13</v>
      </c>
      <c r="E67" s="1">
        <v>19</v>
      </c>
      <c r="F67" s="1">
        <v>61.927999999999997</v>
      </c>
      <c r="G67" s="1">
        <f t="shared" si="4"/>
        <v>-5.5743421052631561</v>
      </c>
      <c r="H67" s="1">
        <f t="shared" si="5"/>
        <v>5.5743421052631561</v>
      </c>
      <c r="L67" s="2" t="s">
        <v>5</v>
      </c>
      <c r="M67" s="1">
        <v>3324</v>
      </c>
      <c r="N67" s="6">
        <v>44329</v>
      </c>
      <c r="O67" s="5">
        <v>23</v>
      </c>
      <c r="P67" s="1">
        <v>19</v>
      </c>
      <c r="Q67" s="1">
        <v>115.76900000000001</v>
      </c>
      <c r="R67" s="1">
        <f t="shared" si="6"/>
        <v>0.83082539682537515</v>
      </c>
      <c r="S67" s="1">
        <f t="shared" si="7"/>
        <v>0.83082539682537515</v>
      </c>
    </row>
    <row r="68" spans="1:19" x14ac:dyDescent="0.2">
      <c r="A68" s="1" t="s">
        <v>4</v>
      </c>
      <c r="B68" s="1">
        <v>3317</v>
      </c>
      <c r="C68" s="6">
        <v>44314</v>
      </c>
      <c r="D68" s="5">
        <v>13</v>
      </c>
      <c r="E68" s="1">
        <v>20</v>
      </c>
      <c r="F68" s="1">
        <v>73.113</v>
      </c>
      <c r="G68" s="1">
        <f t="shared" si="4"/>
        <v>5.6106578947368462</v>
      </c>
      <c r="H68" s="1">
        <f t="shared" si="5"/>
        <v>5.6106578947368462</v>
      </c>
      <c r="L68" s="2" t="s">
        <v>5</v>
      </c>
      <c r="M68" s="1">
        <v>3324</v>
      </c>
      <c r="N68" s="6">
        <v>44329</v>
      </c>
      <c r="O68" s="5">
        <v>23</v>
      </c>
      <c r="P68" s="1">
        <v>20</v>
      </c>
      <c r="Q68" s="1">
        <v>114.59</v>
      </c>
      <c r="R68" s="1">
        <f t="shared" si="6"/>
        <v>-0.3481746031746269</v>
      </c>
      <c r="S68" s="1">
        <f t="shared" si="7"/>
        <v>0.3481746031746269</v>
      </c>
    </row>
    <row r="69" spans="1:19" x14ac:dyDescent="0.2">
      <c r="A69" s="1" t="s">
        <v>4</v>
      </c>
      <c r="B69" s="1">
        <v>3317</v>
      </c>
      <c r="C69" s="6">
        <v>44314</v>
      </c>
      <c r="D69" s="5">
        <v>13</v>
      </c>
      <c r="E69" s="1">
        <v>21</v>
      </c>
      <c r="F69" s="1">
        <v>69.716999999999999</v>
      </c>
      <c r="G69" s="1">
        <f t="shared" si="4"/>
        <v>2.2146578947368454</v>
      </c>
      <c r="H69" s="1">
        <f t="shared" si="5"/>
        <v>2.2146578947368454</v>
      </c>
      <c r="L69" s="2" t="s">
        <v>5</v>
      </c>
      <c r="M69" s="1">
        <v>3324</v>
      </c>
      <c r="N69" s="6">
        <v>44329</v>
      </c>
      <c r="O69" s="5">
        <v>23</v>
      </c>
      <c r="P69" s="1">
        <v>21</v>
      </c>
      <c r="Q69" s="1">
        <v>113.806</v>
      </c>
      <c r="R69" s="1">
        <f t="shared" si="6"/>
        <v>-1.1321746031746329</v>
      </c>
      <c r="S69" s="1">
        <f t="shared" si="7"/>
        <v>1.1321746031746329</v>
      </c>
    </row>
    <row r="70" spans="1:19" x14ac:dyDescent="0.2">
      <c r="A70" s="1" t="s">
        <v>4</v>
      </c>
      <c r="B70" s="1">
        <v>3317</v>
      </c>
      <c r="C70" s="6">
        <v>44314</v>
      </c>
      <c r="D70" s="5">
        <v>13</v>
      </c>
      <c r="E70" s="1">
        <v>22</v>
      </c>
      <c r="F70" s="1">
        <v>64.058000000000007</v>
      </c>
      <c r="G70" s="1">
        <f t="shared" si="4"/>
        <v>-3.4443421052631464</v>
      </c>
      <c r="H70" s="1">
        <f t="shared" si="5"/>
        <v>3.4443421052631464</v>
      </c>
      <c r="L70" s="2" t="s">
        <v>5</v>
      </c>
      <c r="M70" s="1">
        <v>3324</v>
      </c>
      <c r="N70" s="6">
        <v>44329</v>
      </c>
      <c r="O70" s="5">
        <v>23</v>
      </c>
      <c r="P70" s="1">
        <v>22</v>
      </c>
      <c r="Q70" s="1">
        <v>112.306</v>
      </c>
      <c r="R70" s="1">
        <f t="shared" si="6"/>
        <v>-2.6321746031746329</v>
      </c>
      <c r="S70" s="1">
        <f t="shared" si="7"/>
        <v>2.6321746031746329</v>
      </c>
    </row>
    <row r="71" spans="1:19" x14ac:dyDescent="0.2">
      <c r="A71" s="1" t="s">
        <v>4</v>
      </c>
      <c r="B71" s="1">
        <v>3317</v>
      </c>
      <c r="C71" s="6">
        <v>44314</v>
      </c>
      <c r="D71" s="5">
        <v>13</v>
      </c>
      <c r="E71" s="1">
        <v>23</v>
      </c>
      <c r="F71" s="1">
        <v>68.962000000000003</v>
      </c>
      <c r="G71" s="1">
        <f t="shared" si="4"/>
        <v>1.4596578947368499</v>
      </c>
      <c r="H71" s="1">
        <f t="shared" si="5"/>
        <v>1.4596578947368499</v>
      </c>
      <c r="L71" s="2" t="s">
        <v>5</v>
      </c>
      <c r="M71" s="1">
        <v>3324</v>
      </c>
      <c r="N71" s="6">
        <v>44329</v>
      </c>
      <c r="O71" s="5">
        <v>23</v>
      </c>
      <c r="P71" s="1">
        <v>23</v>
      </c>
      <c r="Q71" s="1">
        <v>118.61</v>
      </c>
      <c r="R71" s="1">
        <f t="shared" si="6"/>
        <v>3.6718253968253691</v>
      </c>
      <c r="S71" s="1">
        <f t="shared" si="7"/>
        <v>3.6718253968253691</v>
      </c>
    </row>
    <row r="72" spans="1:19" x14ac:dyDescent="0.2">
      <c r="A72" s="1" t="s">
        <v>4</v>
      </c>
      <c r="B72" s="1">
        <v>3317</v>
      </c>
      <c r="C72" s="6">
        <v>44314</v>
      </c>
      <c r="D72" s="5">
        <v>13</v>
      </c>
      <c r="E72" s="1">
        <v>24</v>
      </c>
      <c r="F72" s="1">
        <v>69.864000000000004</v>
      </c>
      <c r="G72" s="1">
        <f t="shared" si="4"/>
        <v>2.3616578947368509</v>
      </c>
      <c r="H72" s="1">
        <f t="shared" si="5"/>
        <v>2.3616578947368509</v>
      </c>
      <c r="L72" s="2" t="s">
        <v>5</v>
      </c>
      <c r="M72" s="1">
        <v>3324</v>
      </c>
      <c r="N72" s="6">
        <v>44329</v>
      </c>
      <c r="O72" s="5">
        <v>23</v>
      </c>
      <c r="P72" s="1">
        <v>24</v>
      </c>
      <c r="Q72" s="1">
        <v>120.46599999999999</v>
      </c>
      <c r="R72" s="1">
        <f t="shared" si="6"/>
        <v>5.5278253968253637</v>
      </c>
      <c r="S72" s="1">
        <f t="shared" si="7"/>
        <v>5.5278253968253637</v>
      </c>
    </row>
    <row r="73" spans="1:19" x14ac:dyDescent="0.2">
      <c r="A73" s="1" t="s">
        <v>4</v>
      </c>
      <c r="B73" s="1">
        <v>3317</v>
      </c>
      <c r="C73" s="6">
        <v>44314</v>
      </c>
      <c r="D73" s="5">
        <v>13</v>
      </c>
      <c r="E73" s="1">
        <v>25</v>
      </c>
      <c r="F73" s="1">
        <v>62.819000000000003</v>
      </c>
      <c r="G73" s="1">
        <f t="shared" si="4"/>
        <v>-4.6833421052631508</v>
      </c>
      <c r="H73" s="1">
        <f t="shared" si="5"/>
        <v>4.6833421052631508</v>
      </c>
      <c r="L73" s="2" t="s">
        <v>5</v>
      </c>
      <c r="M73" s="1">
        <v>3324</v>
      </c>
      <c r="N73" s="6">
        <v>44329</v>
      </c>
      <c r="O73" s="5">
        <v>23</v>
      </c>
      <c r="P73" s="1">
        <v>25</v>
      </c>
      <c r="Q73" s="1">
        <v>115.974</v>
      </c>
      <c r="R73" s="1">
        <f t="shared" si="6"/>
        <v>1.0358253968253734</v>
      </c>
      <c r="S73" s="1">
        <f t="shared" si="7"/>
        <v>1.0358253968253734</v>
      </c>
    </row>
    <row r="74" spans="1:19" x14ac:dyDescent="0.2">
      <c r="A74" s="1" t="s">
        <v>4</v>
      </c>
      <c r="B74" s="1">
        <v>3317</v>
      </c>
      <c r="C74" s="6">
        <v>44314</v>
      </c>
      <c r="D74" s="5">
        <v>13</v>
      </c>
      <c r="E74" s="1">
        <v>26</v>
      </c>
      <c r="F74" s="1">
        <v>71.114000000000004</v>
      </c>
      <c r="G74" s="1">
        <f t="shared" si="4"/>
        <v>3.6116578947368509</v>
      </c>
      <c r="H74" s="1">
        <f t="shared" si="5"/>
        <v>3.6116578947368509</v>
      </c>
      <c r="L74" s="2" t="s">
        <v>5</v>
      </c>
      <c r="M74" s="1">
        <v>3324</v>
      </c>
      <c r="N74" s="6">
        <v>44329</v>
      </c>
      <c r="O74" s="5">
        <v>23</v>
      </c>
      <c r="P74" s="1">
        <v>26</v>
      </c>
      <c r="Q74" s="1">
        <v>115.346</v>
      </c>
      <c r="R74" s="1">
        <f t="shared" si="6"/>
        <v>0.40782539682537333</v>
      </c>
      <c r="S74" s="1">
        <f t="shared" si="7"/>
        <v>0.40782539682537333</v>
      </c>
    </row>
    <row r="75" spans="1:19" x14ac:dyDescent="0.2">
      <c r="A75" s="1" t="s">
        <v>4</v>
      </c>
      <c r="B75" s="1">
        <v>3317</v>
      </c>
      <c r="C75" s="6">
        <v>44314</v>
      </c>
      <c r="D75" s="5">
        <v>13</v>
      </c>
      <c r="E75" s="1">
        <v>27</v>
      </c>
      <c r="F75" s="1">
        <v>78.275000000000006</v>
      </c>
      <c r="G75" s="1">
        <f t="shared" si="4"/>
        <v>10.772657894736852</v>
      </c>
      <c r="H75" s="1">
        <f t="shared" si="5"/>
        <v>10.772657894736852</v>
      </c>
      <c r="L75" s="2" t="s">
        <v>5</v>
      </c>
      <c r="M75" s="1">
        <v>3324</v>
      </c>
      <c r="N75" s="6">
        <v>44329</v>
      </c>
      <c r="O75" s="5">
        <v>23</v>
      </c>
      <c r="P75" s="1">
        <v>27</v>
      </c>
      <c r="Q75" s="1">
        <v>115.53</v>
      </c>
      <c r="R75" s="1">
        <f t="shared" si="6"/>
        <v>0.59182539682537083</v>
      </c>
      <c r="S75" s="1">
        <f t="shared" si="7"/>
        <v>0.59182539682537083</v>
      </c>
    </row>
    <row r="76" spans="1:19" x14ac:dyDescent="0.2">
      <c r="A76" s="1" t="s">
        <v>4</v>
      </c>
      <c r="B76" s="1">
        <v>3317</v>
      </c>
      <c r="C76" s="6">
        <v>44314</v>
      </c>
      <c r="D76" s="5">
        <v>13</v>
      </c>
      <c r="E76" s="1">
        <v>28</v>
      </c>
      <c r="F76" s="1">
        <v>80.34</v>
      </c>
      <c r="G76" s="1">
        <f t="shared" si="4"/>
        <v>12.83765789473685</v>
      </c>
      <c r="H76" s="1">
        <f t="shared" si="5"/>
        <v>12.83765789473685</v>
      </c>
      <c r="L76" s="2" t="s">
        <v>5</v>
      </c>
      <c r="M76" s="1">
        <v>3324</v>
      </c>
      <c r="N76" s="6">
        <v>44329</v>
      </c>
      <c r="O76" s="5">
        <v>23</v>
      </c>
      <c r="P76" s="1">
        <v>28</v>
      </c>
      <c r="Q76" s="1">
        <v>114.444</v>
      </c>
      <c r="R76" s="1">
        <f t="shared" si="6"/>
        <v>-0.49417460317462769</v>
      </c>
      <c r="S76" s="1">
        <f t="shared" si="7"/>
        <v>0.49417460317462769</v>
      </c>
    </row>
    <row r="77" spans="1:19" x14ac:dyDescent="0.2">
      <c r="A77" s="1" t="s">
        <v>4</v>
      </c>
      <c r="B77" s="1">
        <v>3317</v>
      </c>
      <c r="C77" s="6">
        <v>44314</v>
      </c>
      <c r="D77" s="5">
        <v>13</v>
      </c>
      <c r="E77" s="1">
        <v>29</v>
      </c>
      <c r="F77" s="1">
        <v>64.983000000000004</v>
      </c>
      <c r="G77" s="1">
        <f t="shared" si="4"/>
        <v>-2.5193421052631493</v>
      </c>
      <c r="H77" s="1">
        <f t="shared" si="5"/>
        <v>2.5193421052631493</v>
      </c>
      <c r="L77" s="2" t="s">
        <v>5</v>
      </c>
      <c r="M77" s="1">
        <v>3324</v>
      </c>
      <c r="N77" s="6">
        <v>44329</v>
      </c>
      <c r="O77" s="5">
        <v>23</v>
      </c>
      <c r="P77" s="1">
        <v>29</v>
      </c>
      <c r="Q77" s="1">
        <v>112.90600000000001</v>
      </c>
      <c r="R77" s="1">
        <f t="shared" si="6"/>
        <v>-2.0321746031746244</v>
      </c>
      <c r="S77" s="1">
        <f t="shared" si="7"/>
        <v>2.0321746031746244</v>
      </c>
    </row>
    <row r="78" spans="1:19" x14ac:dyDescent="0.2">
      <c r="A78" s="1" t="s">
        <v>4</v>
      </c>
      <c r="B78" s="1">
        <v>3317</v>
      </c>
      <c r="C78" s="6">
        <v>44314</v>
      </c>
      <c r="D78" s="5">
        <v>13</v>
      </c>
      <c r="E78" s="1">
        <v>30</v>
      </c>
      <c r="F78" s="1">
        <v>67.834000000000003</v>
      </c>
      <c r="G78" s="1">
        <f t="shared" si="4"/>
        <v>0.33165789473684981</v>
      </c>
      <c r="H78" s="1">
        <f t="shared" si="5"/>
        <v>0.33165789473684981</v>
      </c>
      <c r="L78" s="2" t="s">
        <v>5</v>
      </c>
      <c r="M78" s="1">
        <v>3324</v>
      </c>
      <c r="N78" s="6">
        <v>44329</v>
      </c>
      <c r="O78" s="5">
        <v>23</v>
      </c>
      <c r="P78" s="1">
        <v>30</v>
      </c>
      <c r="Q78" s="1">
        <v>113.429</v>
      </c>
      <c r="R78" s="1">
        <f t="shared" si="6"/>
        <v>-1.5091746031746283</v>
      </c>
      <c r="S78" s="1">
        <f t="shared" si="7"/>
        <v>1.5091746031746283</v>
      </c>
    </row>
    <row r="79" spans="1:19" x14ac:dyDescent="0.2">
      <c r="A79" s="1" t="s">
        <v>4</v>
      </c>
      <c r="B79" s="1">
        <v>3317</v>
      </c>
      <c r="C79" s="6">
        <v>44314</v>
      </c>
      <c r="D79" s="5">
        <v>13</v>
      </c>
      <c r="E79" s="1">
        <v>31</v>
      </c>
      <c r="F79" s="1">
        <v>67.248999999999995</v>
      </c>
      <c r="G79" s="1">
        <f t="shared" si="4"/>
        <v>-0.25334210526315815</v>
      </c>
      <c r="H79" s="1">
        <f t="shared" si="5"/>
        <v>0.25334210526315815</v>
      </c>
      <c r="L79" s="2" t="s">
        <v>5</v>
      </c>
      <c r="M79" s="1">
        <v>3324</v>
      </c>
      <c r="N79" s="6">
        <v>44329</v>
      </c>
      <c r="O79" s="5">
        <v>23</v>
      </c>
      <c r="P79" s="1">
        <v>31</v>
      </c>
      <c r="Q79" s="1">
        <v>113.962</v>
      </c>
      <c r="R79" s="1">
        <f t="shared" si="6"/>
        <v>-0.97617460317462701</v>
      </c>
      <c r="S79" s="1">
        <f t="shared" si="7"/>
        <v>0.97617460317462701</v>
      </c>
    </row>
    <row r="80" spans="1:19" x14ac:dyDescent="0.2">
      <c r="A80" s="1" t="s">
        <v>4</v>
      </c>
      <c r="B80" s="1">
        <v>3317</v>
      </c>
      <c r="C80" s="6">
        <v>44314</v>
      </c>
      <c r="D80" s="5">
        <v>13</v>
      </c>
      <c r="E80" s="1">
        <v>32</v>
      </c>
      <c r="F80" s="1">
        <v>63.435000000000002</v>
      </c>
      <c r="G80" s="1">
        <f t="shared" si="4"/>
        <v>-4.0673421052631511</v>
      </c>
      <c r="H80" s="1">
        <f t="shared" si="5"/>
        <v>4.0673421052631511</v>
      </c>
      <c r="L80" s="2" t="s">
        <v>5</v>
      </c>
      <c r="M80" s="1">
        <v>3324</v>
      </c>
      <c r="N80" s="6">
        <v>44329</v>
      </c>
      <c r="O80" s="5">
        <v>23</v>
      </c>
      <c r="P80" s="1">
        <v>32</v>
      </c>
      <c r="Q80" s="1">
        <v>116.565</v>
      </c>
      <c r="R80" s="1">
        <f t="shared" si="6"/>
        <v>1.6268253968253674</v>
      </c>
      <c r="S80" s="1">
        <f t="shared" si="7"/>
        <v>1.6268253968253674</v>
      </c>
    </row>
    <row r="81" spans="1:19" x14ac:dyDescent="0.2">
      <c r="A81" s="1" t="s">
        <v>4</v>
      </c>
      <c r="B81" s="1">
        <v>3317</v>
      </c>
      <c r="C81" s="6">
        <v>44314</v>
      </c>
      <c r="D81" s="5">
        <v>13</v>
      </c>
      <c r="E81" s="1">
        <v>33</v>
      </c>
      <c r="F81" s="1">
        <v>68.748999999999995</v>
      </c>
      <c r="G81" s="1">
        <f t="shared" si="4"/>
        <v>1.2466578947368419</v>
      </c>
      <c r="H81" s="1">
        <f t="shared" si="5"/>
        <v>1.2466578947368419</v>
      </c>
      <c r="L81" s="2" t="s">
        <v>5</v>
      </c>
      <c r="M81" s="1">
        <v>3324</v>
      </c>
      <c r="N81" s="6">
        <v>44329</v>
      </c>
      <c r="O81" s="5">
        <v>23</v>
      </c>
      <c r="P81" s="1">
        <v>33</v>
      </c>
      <c r="Q81" s="1">
        <v>116.003</v>
      </c>
      <c r="R81" s="1">
        <f t="shared" ref="R81:R111" si="8">Q81-$Q$113</f>
        <v>1.0648253968253698</v>
      </c>
      <c r="S81" s="1">
        <f t="shared" ref="S81:S111" si="9">ABS(R81)</f>
        <v>1.0648253968253698</v>
      </c>
    </row>
    <row r="82" spans="1:19" x14ac:dyDescent="0.2">
      <c r="A82" s="1" t="s">
        <v>4</v>
      </c>
      <c r="B82" s="1">
        <v>3317</v>
      </c>
      <c r="C82" s="6">
        <v>44314</v>
      </c>
      <c r="D82" s="5">
        <v>13</v>
      </c>
      <c r="E82" s="1">
        <v>34</v>
      </c>
      <c r="F82" s="1">
        <v>61.189</v>
      </c>
      <c r="G82" s="1">
        <f t="shared" si="4"/>
        <v>-6.3133421052631533</v>
      </c>
      <c r="H82" s="1">
        <f t="shared" si="5"/>
        <v>6.3133421052631533</v>
      </c>
      <c r="L82" s="2" t="s">
        <v>5</v>
      </c>
      <c r="M82" s="1">
        <v>3324</v>
      </c>
      <c r="N82" s="6">
        <v>44329</v>
      </c>
      <c r="O82" s="5">
        <v>23</v>
      </c>
      <c r="P82" s="1">
        <v>34</v>
      </c>
      <c r="Q82" s="1">
        <v>116.565</v>
      </c>
      <c r="R82" s="1">
        <f t="shared" si="8"/>
        <v>1.6268253968253674</v>
      </c>
      <c r="S82" s="1">
        <f t="shared" si="9"/>
        <v>1.6268253968253674</v>
      </c>
    </row>
    <row r="83" spans="1:19" x14ac:dyDescent="0.2">
      <c r="A83" s="1" t="s">
        <v>4</v>
      </c>
      <c r="B83" s="1">
        <v>3317</v>
      </c>
      <c r="C83" s="6">
        <v>44314</v>
      </c>
      <c r="D83" s="5">
        <v>13</v>
      </c>
      <c r="E83" s="1">
        <v>35</v>
      </c>
      <c r="F83" s="1">
        <v>63.435000000000002</v>
      </c>
      <c r="G83" s="1">
        <f t="shared" si="4"/>
        <v>-4.0673421052631511</v>
      </c>
      <c r="H83" s="1">
        <f t="shared" si="5"/>
        <v>4.0673421052631511</v>
      </c>
      <c r="L83" s="2" t="s">
        <v>5</v>
      </c>
      <c r="M83" s="1">
        <v>3324</v>
      </c>
      <c r="N83" s="6">
        <v>44329</v>
      </c>
      <c r="O83" s="5">
        <v>23</v>
      </c>
      <c r="P83" s="1">
        <v>35</v>
      </c>
      <c r="Q83" s="1">
        <v>112.834</v>
      </c>
      <c r="R83" s="1">
        <f t="shared" si="8"/>
        <v>-2.1041746031746271</v>
      </c>
      <c r="S83" s="1">
        <f t="shared" si="9"/>
        <v>2.1041746031746271</v>
      </c>
    </row>
    <row r="84" spans="1:19" x14ac:dyDescent="0.2">
      <c r="A84" s="1" t="s">
        <v>4</v>
      </c>
      <c r="B84" s="1">
        <v>3317</v>
      </c>
      <c r="C84" s="6">
        <v>44314</v>
      </c>
      <c r="D84" s="5">
        <v>13</v>
      </c>
      <c r="E84" s="1">
        <v>36</v>
      </c>
      <c r="F84" s="1">
        <v>71.564999999999998</v>
      </c>
      <c r="G84" s="1">
        <f t="shared" si="4"/>
        <v>4.0626578947368444</v>
      </c>
      <c r="H84" s="1">
        <f t="shared" si="5"/>
        <v>4.0626578947368444</v>
      </c>
      <c r="L84" s="2" t="s">
        <v>5</v>
      </c>
      <c r="M84" s="1">
        <v>3324</v>
      </c>
      <c r="N84" s="6">
        <v>44329</v>
      </c>
      <c r="O84" s="5">
        <v>23</v>
      </c>
      <c r="P84" s="1">
        <v>36</v>
      </c>
      <c r="Q84" s="1">
        <v>114.146</v>
      </c>
      <c r="R84" s="1">
        <f t="shared" si="8"/>
        <v>-0.79217460317462951</v>
      </c>
      <c r="S84" s="1">
        <f t="shared" si="9"/>
        <v>0.79217460317462951</v>
      </c>
    </row>
    <row r="85" spans="1:19" x14ac:dyDescent="0.2">
      <c r="A85" s="1" t="s">
        <v>4</v>
      </c>
      <c r="B85" s="1">
        <v>3317</v>
      </c>
      <c r="C85" s="6">
        <v>44314</v>
      </c>
      <c r="D85" s="5">
        <v>13</v>
      </c>
      <c r="E85" s="1">
        <v>37</v>
      </c>
      <c r="F85" s="1">
        <v>66.037999999999997</v>
      </c>
      <c r="G85" s="1">
        <f t="shared" si="4"/>
        <v>-1.4643421052631567</v>
      </c>
      <c r="H85" s="1">
        <f t="shared" si="5"/>
        <v>1.4643421052631567</v>
      </c>
      <c r="L85" s="2" t="s">
        <v>5</v>
      </c>
      <c r="M85" s="1">
        <v>3324</v>
      </c>
      <c r="N85" s="6">
        <v>44329</v>
      </c>
      <c r="O85" s="5">
        <v>23</v>
      </c>
      <c r="P85" s="1">
        <v>37</v>
      </c>
      <c r="Q85" s="1">
        <v>99.462000000000003</v>
      </c>
      <c r="R85" s="1">
        <f t="shared" si="8"/>
        <v>-15.476174603174627</v>
      </c>
      <c r="S85" s="1">
        <f t="shared" si="9"/>
        <v>15.476174603174627</v>
      </c>
    </row>
    <row r="86" spans="1:19" x14ac:dyDescent="0.2">
      <c r="A86" s="1" t="s">
        <v>4</v>
      </c>
      <c r="B86" s="1">
        <v>3317</v>
      </c>
      <c r="C86" s="6">
        <v>44314</v>
      </c>
      <c r="D86" s="5">
        <v>13</v>
      </c>
      <c r="E86" s="1">
        <v>38</v>
      </c>
      <c r="F86" s="1">
        <v>69.340999999999994</v>
      </c>
      <c r="G86" s="1">
        <f t="shared" si="4"/>
        <v>1.8386578947368406</v>
      </c>
      <c r="H86" s="1">
        <f t="shared" si="5"/>
        <v>1.8386578947368406</v>
      </c>
      <c r="L86" s="2" t="s">
        <v>5</v>
      </c>
      <c r="M86" s="1">
        <v>3324</v>
      </c>
      <c r="N86" s="6">
        <v>44329</v>
      </c>
      <c r="O86" s="5">
        <v>23</v>
      </c>
      <c r="P86" s="1">
        <v>38</v>
      </c>
      <c r="Q86" s="1">
        <v>108.435</v>
      </c>
      <c r="R86" s="1">
        <f t="shared" si="8"/>
        <v>-6.503174603174628</v>
      </c>
      <c r="S86" s="1">
        <f t="shared" si="9"/>
        <v>6.503174603174628</v>
      </c>
    </row>
    <row r="87" spans="1:19" x14ac:dyDescent="0.2">
      <c r="L87" s="2" t="s">
        <v>5</v>
      </c>
      <c r="M87" s="1">
        <v>3324</v>
      </c>
      <c r="N87" s="6">
        <v>44329</v>
      </c>
      <c r="O87" s="5">
        <v>23</v>
      </c>
      <c r="P87" s="1">
        <v>39</v>
      </c>
      <c r="Q87" s="1">
        <v>116.565</v>
      </c>
      <c r="R87" s="1">
        <f t="shared" si="8"/>
        <v>1.6268253968253674</v>
      </c>
      <c r="S87" s="1">
        <f t="shared" si="9"/>
        <v>1.6268253968253674</v>
      </c>
    </row>
    <row r="88" spans="1:19" x14ac:dyDescent="0.2">
      <c r="E88" s="130" t="s">
        <v>3</v>
      </c>
      <c r="F88" s="130">
        <f>AVERAGE(F49:F86)</f>
        <v>67.502342105263153</v>
      </c>
      <c r="L88" s="2" t="s">
        <v>5</v>
      </c>
      <c r="M88" s="1">
        <v>3324</v>
      </c>
      <c r="N88" s="6">
        <v>44329</v>
      </c>
      <c r="O88" s="5">
        <v>23</v>
      </c>
      <c r="P88" s="1">
        <v>40</v>
      </c>
      <c r="Q88" s="1">
        <v>117.474</v>
      </c>
      <c r="R88" s="1">
        <f t="shared" si="8"/>
        <v>2.5358253968253734</v>
      </c>
      <c r="S88" s="1">
        <f t="shared" si="9"/>
        <v>2.5358253968253734</v>
      </c>
    </row>
    <row r="89" spans="1:19" x14ac:dyDescent="0.2">
      <c r="E89" s="130"/>
      <c r="F89" s="130"/>
      <c r="L89" s="2" t="s">
        <v>5</v>
      </c>
      <c r="M89" s="1">
        <v>3324</v>
      </c>
      <c r="N89" s="6">
        <v>44329</v>
      </c>
      <c r="O89" s="5">
        <v>23</v>
      </c>
      <c r="P89" s="1">
        <v>41</v>
      </c>
      <c r="Q89" s="1">
        <v>116.565</v>
      </c>
      <c r="R89" s="1">
        <f t="shared" si="8"/>
        <v>1.6268253968253674</v>
      </c>
      <c r="S89" s="1">
        <f t="shared" si="9"/>
        <v>1.6268253968253674</v>
      </c>
    </row>
    <row r="90" spans="1:19" x14ac:dyDescent="0.2">
      <c r="L90" s="2" t="s">
        <v>5</v>
      </c>
      <c r="M90" s="1">
        <v>3324</v>
      </c>
      <c r="N90" s="6">
        <v>44329</v>
      </c>
      <c r="O90" s="5">
        <v>23</v>
      </c>
      <c r="P90" s="1">
        <v>42</v>
      </c>
      <c r="Q90" s="1">
        <v>114.624</v>
      </c>
      <c r="R90" s="1">
        <f t="shared" si="8"/>
        <v>-0.31417460317463508</v>
      </c>
      <c r="S90" s="1">
        <f t="shared" si="9"/>
        <v>0.31417460317463508</v>
      </c>
    </row>
    <row r="91" spans="1:19" x14ac:dyDescent="0.2">
      <c r="L91" s="2" t="s">
        <v>5</v>
      </c>
      <c r="M91" s="1">
        <v>3324</v>
      </c>
      <c r="N91" s="6">
        <v>44329</v>
      </c>
      <c r="O91" s="5">
        <v>23</v>
      </c>
      <c r="P91" s="1">
        <v>43</v>
      </c>
      <c r="Q91" s="1">
        <v>113.895</v>
      </c>
      <c r="R91" s="1">
        <f t="shared" si="8"/>
        <v>-1.0431746031746343</v>
      </c>
      <c r="S91" s="1">
        <f t="shared" si="9"/>
        <v>1.0431746031746343</v>
      </c>
    </row>
    <row r="92" spans="1:19" x14ac:dyDescent="0.2">
      <c r="L92" s="2" t="s">
        <v>5</v>
      </c>
      <c r="M92" s="1">
        <v>3324</v>
      </c>
      <c r="N92" s="6">
        <v>44329</v>
      </c>
      <c r="O92" s="5">
        <v>23</v>
      </c>
      <c r="P92" s="1">
        <v>44</v>
      </c>
      <c r="Q92" s="1">
        <v>123.69</v>
      </c>
      <c r="R92" s="1">
        <f t="shared" si="8"/>
        <v>8.7518253968253674</v>
      </c>
      <c r="S92" s="1">
        <f t="shared" si="9"/>
        <v>8.7518253968253674</v>
      </c>
    </row>
    <row r="93" spans="1:19" x14ac:dyDescent="0.2">
      <c r="L93" s="2" t="s">
        <v>5</v>
      </c>
      <c r="M93" s="1">
        <v>3324</v>
      </c>
      <c r="N93" s="6">
        <v>44329</v>
      </c>
      <c r="O93" s="5">
        <v>23</v>
      </c>
      <c r="P93" s="1">
        <v>45</v>
      </c>
      <c r="Q93" s="1">
        <v>119.476</v>
      </c>
      <c r="R93" s="1">
        <f t="shared" si="8"/>
        <v>4.5378253968253688</v>
      </c>
      <c r="S93" s="1">
        <f t="shared" si="9"/>
        <v>4.5378253968253688</v>
      </c>
    </row>
    <row r="94" spans="1:19" x14ac:dyDescent="0.2">
      <c r="L94" s="2" t="s">
        <v>5</v>
      </c>
      <c r="M94" s="1">
        <v>3324</v>
      </c>
      <c r="N94" s="6">
        <v>44329</v>
      </c>
      <c r="O94" s="5">
        <v>23</v>
      </c>
      <c r="P94" s="1">
        <v>46</v>
      </c>
      <c r="Q94" s="1">
        <v>118.124</v>
      </c>
      <c r="R94" s="1">
        <f t="shared" si="8"/>
        <v>3.1858253968253649</v>
      </c>
      <c r="S94" s="1">
        <f t="shared" si="9"/>
        <v>3.1858253968253649</v>
      </c>
    </row>
    <row r="95" spans="1:19" x14ac:dyDescent="0.2">
      <c r="L95" s="2" t="s">
        <v>5</v>
      </c>
      <c r="M95" s="1">
        <v>3324</v>
      </c>
      <c r="N95" s="6">
        <v>44329</v>
      </c>
      <c r="O95" s="5">
        <v>23</v>
      </c>
      <c r="P95" s="1">
        <v>47</v>
      </c>
      <c r="Q95" s="1">
        <v>117.19799999999999</v>
      </c>
      <c r="R95" s="1">
        <f t="shared" si="8"/>
        <v>2.259825396825363</v>
      </c>
      <c r="S95" s="1">
        <f t="shared" si="9"/>
        <v>2.259825396825363</v>
      </c>
    </row>
    <row r="96" spans="1:19" x14ac:dyDescent="0.2">
      <c r="L96" s="2" t="s">
        <v>5</v>
      </c>
      <c r="M96" s="1">
        <v>3324</v>
      </c>
      <c r="N96" s="6">
        <v>44329</v>
      </c>
      <c r="O96" s="5">
        <v>23</v>
      </c>
      <c r="P96" s="1">
        <v>48</v>
      </c>
      <c r="Q96" s="1">
        <v>116.887</v>
      </c>
      <c r="R96" s="1">
        <f t="shared" si="8"/>
        <v>1.9488253968253701</v>
      </c>
      <c r="S96" s="1">
        <f t="shared" si="9"/>
        <v>1.9488253968253701</v>
      </c>
    </row>
    <row r="97" spans="12:19" x14ac:dyDescent="0.2">
      <c r="L97" s="2" t="s">
        <v>5</v>
      </c>
      <c r="M97" s="1">
        <v>3324</v>
      </c>
      <c r="N97" s="6">
        <v>44329</v>
      </c>
      <c r="O97" s="5">
        <v>23</v>
      </c>
      <c r="P97" s="1">
        <v>49</v>
      </c>
      <c r="Q97" s="1">
        <v>104.036</v>
      </c>
      <c r="R97" s="1">
        <f t="shared" si="8"/>
        <v>-10.902174603174629</v>
      </c>
      <c r="S97" s="1">
        <f t="shared" si="9"/>
        <v>10.902174603174629</v>
      </c>
    </row>
    <row r="98" spans="12:19" x14ac:dyDescent="0.2">
      <c r="L98" s="2" t="s">
        <v>5</v>
      </c>
      <c r="M98" s="1">
        <v>3324</v>
      </c>
      <c r="N98" s="6">
        <v>44329</v>
      </c>
      <c r="O98" s="5">
        <v>23</v>
      </c>
      <c r="P98" s="1">
        <v>50</v>
      </c>
      <c r="Q98" s="1">
        <v>112.166</v>
      </c>
      <c r="R98" s="1">
        <f t="shared" si="8"/>
        <v>-2.7721746031746335</v>
      </c>
      <c r="S98" s="1">
        <f t="shared" si="9"/>
        <v>2.7721746031746335</v>
      </c>
    </row>
    <row r="99" spans="12:19" x14ac:dyDescent="0.2">
      <c r="L99" s="2" t="s">
        <v>5</v>
      </c>
      <c r="M99" s="1">
        <v>3324</v>
      </c>
      <c r="N99" s="6">
        <v>44329</v>
      </c>
      <c r="O99" s="5">
        <v>23</v>
      </c>
      <c r="P99" s="1">
        <v>51</v>
      </c>
      <c r="Q99" s="1">
        <v>108.06</v>
      </c>
      <c r="R99" s="1">
        <f t="shared" si="8"/>
        <v>-6.878174603174628</v>
      </c>
      <c r="S99" s="1">
        <f t="shared" si="9"/>
        <v>6.878174603174628</v>
      </c>
    </row>
    <row r="100" spans="12:19" x14ac:dyDescent="0.2">
      <c r="L100" s="2" t="s">
        <v>5</v>
      </c>
      <c r="M100" s="1">
        <v>3324</v>
      </c>
      <c r="N100" s="6">
        <v>44329</v>
      </c>
      <c r="O100" s="5">
        <v>23</v>
      </c>
      <c r="P100" s="1">
        <v>52</v>
      </c>
      <c r="Q100" s="1">
        <v>99.09</v>
      </c>
      <c r="R100" s="1">
        <f t="shared" si="8"/>
        <v>-15.848174603174627</v>
      </c>
      <c r="S100" s="1">
        <f t="shared" si="9"/>
        <v>15.848174603174627</v>
      </c>
    </row>
    <row r="101" spans="12:19" x14ac:dyDescent="0.2">
      <c r="L101" s="2" t="s">
        <v>5</v>
      </c>
      <c r="M101" s="1">
        <v>3324</v>
      </c>
      <c r="N101" s="6">
        <v>44329</v>
      </c>
      <c r="O101" s="5">
        <v>23</v>
      </c>
      <c r="P101" s="1">
        <v>53</v>
      </c>
      <c r="Q101" s="1">
        <v>116.565</v>
      </c>
      <c r="R101" s="1">
        <f t="shared" si="8"/>
        <v>1.6268253968253674</v>
      </c>
      <c r="S101" s="1">
        <f t="shared" si="9"/>
        <v>1.6268253968253674</v>
      </c>
    </row>
    <row r="102" spans="12:19" x14ac:dyDescent="0.2">
      <c r="L102" s="2" t="s">
        <v>5</v>
      </c>
      <c r="M102" s="1">
        <v>3324</v>
      </c>
      <c r="N102" s="6">
        <v>44329</v>
      </c>
      <c r="O102" s="5">
        <v>23</v>
      </c>
      <c r="P102" s="1">
        <v>54</v>
      </c>
      <c r="Q102" s="1">
        <v>112.443</v>
      </c>
      <c r="R102" s="1">
        <f t="shared" si="8"/>
        <v>-2.4951746031746325</v>
      </c>
      <c r="S102" s="1">
        <f t="shared" si="9"/>
        <v>2.4951746031746325</v>
      </c>
    </row>
    <row r="103" spans="12:19" x14ac:dyDescent="0.2">
      <c r="L103" s="2" t="s">
        <v>5</v>
      </c>
      <c r="M103" s="1">
        <v>3324</v>
      </c>
      <c r="N103" s="6">
        <v>44329</v>
      </c>
      <c r="O103" s="5">
        <v>23</v>
      </c>
      <c r="P103" s="1">
        <v>55</v>
      </c>
      <c r="Q103" s="1">
        <v>117.35</v>
      </c>
      <c r="R103" s="1">
        <f t="shared" si="8"/>
        <v>2.411825396825364</v>
      </c>
      <c r="S103" s="1">
        <f t="shared" si="9"/>
        <v>2.411825396825364</v>
      </c>
    </row>
    <row r="104" spans="12:19" x14ac:dyDescent="0.2">
      <c r="L104" s="2" t="s">
        <v>5</v>
      </c>
      <c r="M104" s="1">
        <v>3324</v>
      </c>
      <c r="N104" s="6">
        <v>44329</v>
      </c>
      <c r="O104" s="5">
        <v>23</v>
      </c>
      <c r="P104" s="1">
        <v>56</v>
      </c>
      <c r="Q104" s="1">
        <v>121.92100000000001</v>
      </c>
      <c r="R104" s="1">
        <f t="shared" si="8"/>
        <v>6.9828253968253762</v>
      </c>
      <c r="S104" s="1">
        <f t="shared" si="9"/>
        <v>6.9828253968253762</v>
      </c>
    </row>
    <row r="105" spans="12:19" x14ac:dyDescent="0.2">
      <c r="L105" s="2" t="s">
        <v>5</v>
      </c>
      <c r="M105" s="1">
        <v>3324</v>
      </c>
      <c r="N105" s="6">
        <v>44329</v>
      </c>
      <c r="O105" s="5">
        <v>23</v>
      </c>
      <c r="P105" s="1">
        <v>57</v>
      </c>
      <c r="Q105" s="1">
        <v>124.21599999999999</v>
      </c>
      <c r="R105" s="1">
        <f t="shared" si="8"/>
        <v>9.2778253968253637</v>
      </c>
      <c r="S105" s="1">
        <f t="shared" si="9"/>
        <v>9.2778253968253637</v>
      </c>
    </row>
    <row r="106" spans="12:19" x14ac:dyDescent="0.2">
      <c r="L106" s="2" t="s">
        <v>5</v>
      </c>
      <c r="M106" s="1">
        <v>3324</v>
      </c>
      <c r="N106" s="6">
        <v>44329</v>
      </c>
      <c r="O106" s="5">
        <v>23</v>
      </c>
      <c r="P106" s="1">
        <v>58</v>
      </c>
      <c r="Q106" s="1">
        <v>117.35</v>
      </c>
      <c r="R106" s="1">
        <f t="shared" si="8"/>
        <v>2.411825396825364</v>
      </c>
      <c r="S106" s="1">
        <f t="shared" si="9"/>
        <v>2.411825396825364</v>
      </c>
    </row>
    <row r="107" spans="12:19" x14ac:dyDescent="0.2">
      <c r="L107" s="2" t="s">
        <v>5</v>
      </c>
      <c r="M107" s="1">
        <v>3324</v>
      </c>
      <c r="N107" s="6">
        <v>44329</v>
      </c>
      <c r="O107" s="5">
        <v>23</v>
      </c>
      <c r="P107" s="1">
        <v>59</v>
      </c>
      <c r="Q107" s="1">
        <v>118.74</v>
      </c>
      <c r="R107" s="1">
        <f t="shared" si="8"/>
        <v>3.8018253968253646</v>
      </c>
      <c r="S107" s="1">
        <f t="shared" si="9"/>
        <v>3.8018253968253646</v>
      </c>
    </row>
    <row r="108" spans="12:19" x14ac:dyDescent="0.2">
      <c r="L108" s="2" t="s">
        <v>5</v>
      </c>
      <c r="M108" s="1">
        <v>3324</v>
      </c>
      <c r="N108" s="6">
        <v>44329</v>
      </c>
      <c r="O108" s="5">
        <v>23</v>
      </c>
      <c r="P108" s="1">
        <v>60</v>
      </c>
      <c r="Q108" s="1">
        <v>117.03100000000001</v>
      </c>
      <c r="R108" s="1">
        <f t="shared" si="8"/>
        <v>2.0928253968253756</v>
      </c>
      <c r="S108" s="1">
        <f t="shared" si="9"/>
        <v>2.0928253968253756</v>
      </c>
    </row>
    <row r="109" spans="12:19" x14ac:dyDescent="0.2">
      <c r="L109" s="2" t="s">
        <v>5</v>
      </c>
      <c r="M109" s="1">
        <v>3324</v>
      </c>
      <c r="N109" s="6">
        <v>44329</v>
      </c>
      <c r="O109" s="5">
        <v>23</v>
      </c>
      <c r="P109" s="1">
        <v>61</v>
      </c>
      <c r="Q109" s="1">
        <v>117.512</v>
      </c>
      <c r="R109" s="1">
        <f t="shared" si="8"/>
        <v>2.5738253968253701</v>
      </c>
      <c r="S109" s="1">
        <f t="shared" si="9"/>
        <v>2.5738253968253701</v>
      </c>
    </row>
    <row r="110" spans="12:19" x14ac:dyDescent="0.2">
      <c r="L110" s="2" t="s">
        <v>5</v>
      </c>
      <c r="M110" s="1">
        <v>3324</v>
      </c>
      <c r="N110" s="6">
        <v>44329</v>
      </c>
      <c r="O110" s="5">
        <v>23</v>
      </c>
      <c r="P110" s="1">
        <v>62</v>
      </c>
      <c r="Q110" s="1">
        <v>111.161</v>
      </c>
      <c r="R110" s="1">
        <f t="shared" si="8"/>
        <v>-3.7771746031746289</v>
      </c>
      <c r="S110" s="1">
        <f t="shared" si="9"/>
        <v>3.7771746031746289</v>
      </c>
    </row>
    <row r="111" spans="12:19" x14ac:dyDescent="0.2">
      <c r="L111" s="2" t="s">
        <v>5</v>
      </c>
      <c r="M111" s="1">
        <v>3324</v>
      </c>
      <c r="N111" s="6">
        <v>44329</v>
      </c>
      <c r="O111" s="5">
        <v>23</v>
      </c>
      <c r="P111" s="1">
        <v>63</v>
      </c>
      <c r="Q111" s="1">
        <v>113.93300000000001</v>
      </c>
      <c r="R111" s="1">
        <f t="shared" si="8"/>
        <v>-1.0051746031746234</v>
      </c>
      <c r="S111" s="1">
        <f t="shared" si="9"/>
        <v>1.0051746031746234</v>
      </c>
    </row>
    <row r="112" spans="12:19" ht="13.5" customHeight="1" x14ac:dyDescent="0.2"/>
    <row r="113" spans="1:19" ht="13.5" customHeight="1" x14ac:dyDescent="0.2">
      <c r="P113" s="130" t="s">
        <v>3</v>
      </c>
      <c r="Q113" s="130">
        <f>AVERAGE(Q49:Q111)</f>
        <v>114.93817460317463</v>
      </c>
    </row>
    <row r="114" spans="1:19" s="7" customFormat="1" ht="16" thickBot="1" x14ac:dyDescent="0.25"/>
    <row r="115" spans="1:19" x14ac:dyDescent="0.2">
      <c r="A115" s="1" t="s">
        <v>4</v>
      </c>
      <c r="B115" s="1">
        <v>3330</v>
      </c>
      <c r="C115" s="6">
        <v>44329</v>
      </c>
      <c r="D115" s="5">
        <v>17</v>
      </c>
      <c r="E115" s="5">
        <v>1</v>
      </c>
      <c r="F115" s="1">
        <v>-1.123</v>
      </c>
      <c r="G115" s="1">
        <f t="shared" ref="G115:G151" si="10">F115-$F$153</f>
        <v>-5.6030270270270277</v>
      </c>
      <c r="H115" s="1">
        <f t="shared" ref="H115:H151" si="11">ABS(G115)</f>
        <v>5.6030270270270277</v>
      </c>
      <c r="L115" s="2" t="s">
        <v>5</v>
      </c>
      <c r="M115" s="1">
        <v>3325</v>
      </c>
      <c r="N115" s="6">
        <v>44329</v>
      </c>
      <c r="O115" s="5">
        <v>6</v>
      </c>
      <c r="P115" s="1">
        <v>1</v>
      </c>
      <c r="Q115" s="1">
        <v>77.905000000000001</v>
      </c>
      <c r="R115" s="1">
        <f t="shared" ref="R115:R146" si="12">Q115-$Q$194</f>
        <v>12.906038461538458</v>
      </c>
      <c r="S115" s="1">
        <f t="shared" ref="S115:S146" si="13">ABS(R115)</f>
        <v>12.906038461538458</v>
      </c>
    </row>
    <row r="116" spans="1:19" x14ac:dyDescent="0.2">
      <c r="A116" s="1" t="s">
        <v>4</v>
      </c>
      <c r="B116" s="1">
        <v>3330</v>
      </c>
      <c r="C116" s="6">
        <v>44329</v>
      </c>
      <c r="D116" s="5">
        <v>17</v>
      </c>
      <c r="E116" s="5">
        <v>2</v>
      </c>
      <c r="F116" s="1">
        <v>-1.169</v>
      </c>
      <c r="G116" s="1">
        <f t="shared" si="10"/>
        <v>-5.649027027027028</v>
      </c>
      <c r="H116" s="1">
        <f t="shared" si="11"/>
        <v>5.649027027027028</v>
      </c>
      <c r="L116" s="2" t="s">
        <v>5</v>
      </c>
      <c r="M116" s="1">
        <v>3325</v>
      </c>
      <c r="N116" s="6">
        <v>44329</v>
      </c>
      <c r="O116" s="5">
        <v>6</v>
      </c>
      <c r="P116" s="1">
        <v>2</v>
      </c>
      <c r="Q116" s="1">
        <v>75.465999999999994</v>
      </c>
      <c r="R116" s="1">
        <f t="shared" si="12"/>
        <v>10.467038461538451</v>
      </c>
      <c r="S116" s="1">
        <f t="shared" si="13"/>
        <v>10.467038461538451</v>
      </c>
    </row>
    <row r="117" spans="1:19" x14ac:dyDescent="0.2">
      <c r="A117" s="1" t="s">
        <v>4</v>
      </c>
      <c r="B117" s="1">
        <v>3330</v>
      </c>
      <c r="C117" s="6">
        <v>44329</v>
      </c>
      <c r="D117" s="5">
        <v>17</v>
      </c>
      <c r="E117" s="5">
        <v>3</v>
      </c>
      <c r="F117" s="1">
        <v>5.8559999999999999</v>
      </c>
      <c r="G117" s="1">
        <f t="shared" si="10"/>
        <v>1.3759729729729724</v>
      </c>
      <c r="H117" s="1">
        <f t="shared" si="11"/>
        <v>1.3759729729729724</v>
      </c>
      <c r="L117" s="2" t="s">
        <v>5</v>
      </c>
      <c r="M117" s="1">
        <v>3325</v>
      </c>
      <c r="N117" s="6">
        <v>44329</v>
      </c>
      <c r="O117" s="5">
        <v>6</v>
      </c>
      <c r="P117" s="1">
        <v>3</v>
      </c>
      <c r="Q117" s="1">
        <v>71.03</v>
      </c>
      <c r="R117" s="1">
        <f t="shared" si="12"/>
        <v>6.0310384615384578</v>
      </c>
      <c r="S117" s="1">
        <f t="shared" si="13"/>
        <v>6.0310384615384578</v>
      </c>
    </row>
    <row r="118" spans="1:19" x14ac:dyDescent="0.2">
      <c r="A118" s="1" t="s">
        <v>4</v>
      </c>
      <c r="B118" s="1">
        <v>3330</v>
      </c>
      <c r="C118" s="6">
        <v>44329</v>
      </c>
      <c r="D118" s="5">
        <v>17</v>
      </c>
      <c r="E118" s="5">
        <v>4</v>
      </c>
      <c r="F118" s="1">
        <v>9.7279999999999998</v>
      </c>
      <c r="G118" s="1">
        <f t="shared" si="10"/>
        <v>5.2479729729729723</v>
      </c>
      <c r="H118" s="1">
        <f t="shared" si="11"/>
        <v>5.2479729729729723</v>
      </c>
      <c r="L118" s="2" t="s">
        <v>5</v>
      </c>
      <c r="M118" s="1">
        <v>3325</v>
      </c>
      <c r="N118" s="6">
        <v>44329</v>
      </c>
      <c r="O118" s="5">
        <v>6</v>
      </c>
      <c r="P118" s="1">
        <v>4</v>
      </c>
      <c r="Q118" s="1">
        <v>64.058000000000007</v>
      </c>
      <c r="R118" s="1">
        <f t="shared" si="12"/>
        <v>-0.94096153846153641</v>
      </c>
      <c r="S118" s="1">
        <f t="shared" si="13"/>
        <v>0.94096153846153641</v>
      </c>
    </row>
    <row r="119" spans="1:19" x14ac:dyDescent="0.2">
      <c r="A119" s="1" t="s">
        <v>4</v>
      </c>
      <c r="B119" s="1">
        <v>3330</v>
      </c>
      <c r="C119" s="6">
        <v>44329</v>
      </c>
      <c r="D119" s="5">
        <v>17</v>
      </c>
      <c r="E119" s="5">
        <v>5</v>
      </c>
      <c r="F119" s="1">
        <v>3.0129999999999999</v>
      </c>
      <c r="G119" s="1">
        <f t="shared" si="10"/>
        <v>-1.4670270270270276</v>
      </c>
      <c r="H119" s="1">
        <f t="shared" si="11"/>
        <v>1.4670270270270276</v>
      </c>
      <c r="L119" s="2" t="s">
        <v>5</v>
      </c>
      <c r="M119" s="1">
        <v>3325</v>
      </c>
      <c r="N119" s="6">
        <v>44329</v>
      </c>
      <c r="O119" s="5">
        <v>6</v>
      </c>
      <c r="P119" s="1">
        <v>5</v>
      </c>
      <c r="Q119" s="1">
        <v>68.838999999999999</v>
      </c>
      <c r="R119" s="1">
        <f t="shared" si="12"/>
        <v>3.8400384615384553</v>
      </c>
      <c r="S119" s="1">
        <f t="shared" si="13"/>
        <v>3.8400384615384553</v>
      </c>
    </row>
    <row r="120" spans="1:19" x14ac:dyDescent="0.2">
      <c r="A120" s="1" t="s">
        <v>4</v>
      </c>
      <c r="B120" s="1">
        <v>3330</v>
      </c>
      <c r="C120" s="6">
        <v>44329</v>
      </c>
      <c r="D120" s="5">
        <v>17</v>
      </c>
      <c r="E120" s="5">
        <v>6</v>
      </c>
      <c r="F120" s="1">
        <v>12.2</v>
      </c>
      <c r="G120" s="1">
        <f t="shared" si="10"/>
        <v>7.7199729729729718</v>
      </c>
      <c r="H120" s="1">
        <f t="shared" si="11"/>
        <v>7.7199729729729718</v>
      </c>
      <c r="L120" s="2" t="s">
        <v>5</v>
      </c>
      <c r="M120" s="1">
        <v>3325</v>
      </c>
      <c r="N120" s="6">
        <v>44329</v>
      </c>
      <c r="O120" s="5">
        <v>6</v>
      </c>
      <c r="P120" s="1">
        <v>6</v>
      </c>
      <c r="Q120" s="1">
        <v>71.564999999999998</v>
      </c>
      <c r="R120" s="1">
        <f t="shared" si="12"/>
        <v>6.5660384615384544</v>
      </c>
      <c r="S120" s="1">
        <f t="shared" si="13"/>
        <v>6.5660384615384544</v>
      </c>
    </row>
    <row r="121" spans="1:19" x14ac:dyDescent="0.2">
      <c r="A121" s="1" t="s">
        <v>4</v>
      </c>
      <c r="B121" s="1">
        <v>3330</v>
      </c>
      <c r="C121" s="6">
        <v>44329</v>
      </c>
      <c r="D121" s="5">
        <v>17</v>
      </c>
      <c r="E121" s="5">
        <v>7</v>
      </c>
      <c r="F121" s="1">
        <v>9.09</v>
      </c>
      <c r="G121" s="1">
        <f t="shared" si="10"/>
        <v>4.6099729729729724</v>
      </c>
      <c r="H121" s="1">
        <f t="shared" si="11"/>
        <v>4.6099729729729724</v>
      </c>
      <c r="L121" s="2" t="s">
        <v>5</v>
      </c>
      <c r="M121" s="1">
        <v>3325</v>
      </c>
      <c r="N121" s="6">
        <v>44329</v>
      </c>
      <c r="O121" s="5">
        <v>6</v>
      </c>
      <c r="P121" s="1">
        <v>7</v>
      </c>
      <c r="Q121" s="1">
        <v>73.686000000000007</v>
      </c>
      <c r="R121" s="1">
        <f t="shared" si="12"/>
        <v>8.6870384615384637</v>
      </c>
      <c r="S121" s="1">
        <f t="shared" si="13"/>
        <v>8.6870384615384637</v>
      </c>
    </row>
    <row r="122" spans="1:19" x14ac:dyDescent="0.2">
      <c r="A122" s="1" t="s">
        <v>4</v>
      </c>
      <c r="B122" s="1">
        <v>3330</v>
      </c>
      <c r="C122" s="6">
        <v>44329</v>
      </c>
      <c r="D122" s="5">
        <v>17</v>
      </c>
      <c r="E122" s="5">
        <v>8</v>
      </c>
      <c r="F122" s="1">
        <v>10.784000000000001</v>
      </c>
      <c r="G122" s="1">
        <f t="shared" si="10"/>
        <v>6.3039729729729732</v>
      </c>
      <c r="H122" s="1">
        <f t="shared" si="11"/>
        <v>6.3039729729729732</v>
      </c>
      <c r="L122" s="2" t="s">
        <v>5</v>
      </c>
      <c r="M122" s="1">
        <v>3325</v>
      </c>
      <c r="N122" s="6">
        <v>44329</v>
      </c>
      <c r="O122" s="5">
        <v>6</v>
      </c>
      <c r="P122" s="1">
        <v>8</v>
      </c>
      <c r="Q122" s="1">
        <v>70.427000000000007</v>
      </c>
      <c r="R122" s="1">
        <f t="shared" si="12"/>
        <v>5.4280384615384634</v>
      </c>
      <c r="S122" s="1">
        <f t="shared" si="13"/>
        <v>5.4280384615384634</v>
      </c>
    </row>
    <row r="123" spans="1:19" x14ac:dyDescent="0.2">
      <c r="A123" s="1" t="s">
        <v>4</v>
      </c>
      <c r="B123" s="1">
        <v>3330</v>
      </c>
      <c r="C123" s="6">
        <v>44329</v>
      </c>
      <c r="D123" s="5">
        <v>17</v>
      </c>
      <c r="E123" s="5">
        <v>9</v>
      </c>
      <c r="F123" s="1">
        <v>-1.79</v>
      </c>
      <c r="G123" s="1">
        <f t="shared" si="10"/>
        <v>-6.2700270270270275</v>
      </c>
      <c r="H123" s="1">
        <f t="shared" si="11"/>
        <v>6.2700270270270275</v>
      </c>
      <c r="L123" s="2" t="s">
        <v>5</v>
      </c>
      <c r="M123" s="1">
        <v>3325</v>
      </c>
      <c r="N123" s="6">
        <v>44329</v>
      </c>
      <c r="O123" s="5">
        <v>6</v>
      </c>
      <c r="P123" s="1">
        <v>9</v>
      </c>
      <c r="Q123" s="1">
        <v>76.608000000000004</v>
      </c>
      <c r="R123" s="1">
        <f t="shared" si="12"/>
        <v>11.609038461538461</v>
      </c>
      <c r="S123" s="1">
        <f t="shared" si="13"/>
        <v>11.609038461538461</v>
      </c>
    </row>
    <row r="124" spans="1:19" x14ac:dyDescent="0.2">
      <c r="A124" s="1" t="s">
        <v>4</v>
      </c>
      <c r="B124" s="1">
        <v>3330</v>
      </c>
      <c r="C124" s="6">
        <v>44329</v>
      </c>
      <c r="D124" s="5">
        <v>17</v>
      </c>
      <c r="E124" s="5">
        <v>10</v>
      </c>
      <c r="F124" s="1">
        <v>11.592000000000001</v>
      </c>
      <c r="G124" s="1">
        <f t="shared" si="10"/>
        <v>7.111972972972973</v>
      </c>
      <c r="H124" s="1">
        <f t="shared" si="11"/>
        <v>7.111972972972973</v>
      </c>
      <c r="L124" s="2" t="s">
        <v>5</v>
      </c>
      <c r="M124" s="1">
        <v>3325</v>
      </c>
      <c r="N124" s="6">
        <v>44329</v>
      </c>
      <c r="O124" s="5">
        <v>6</v>
      </c>
      <c r="P124" s="1">
        <v>10</v>
      </c>
      <c r="Q124" s="1">
        <v>83.796999999999997</v>
      </c>
      <c r="R124" s="1">
        <f t="shared" si="12"/>
        <v>18.798038461538454</v>
      </c>
      <c r="S124" s="1">
        <f t="shared" si="13"/>
        <v>18.798038461538454</v>
      </c>
    </row>
    <row r="125" spans="1:19" x14ac:dyDescent="0.2">
      <c r="A125" s="1" t="s">
        <v>4</v>
      </c>
      <c r="B125" s="1">
        <v>3330</v>
      </c>
      <c r="C125" s="6">
        <v>44329</v>
      </c>
      <c r="D125" s="5">
        <v>17</v>
      </c>
      <c r="E125" s="5">
        <v>11</v>
      </c>
      <c r="F125" s="1">
        <v>5.5990000000000002</v>
      </c>
      <c r="G125" s="1">
        <f t="shared" si="10"/>
        <v>1.1189729729729727</v>
      </c>
      <c r="H125" s="1">
        <f t="shared" si="11"/>
        <v>1.1189729729729727</v>
      </c>
      <c r="L125" s="2" t="s">
        <v>5</v>
      </c>
      <c r="M125" s="1">
        <v>3325</v>
      </c>
      <c r="N125" s="6">
        <v>44329</v>
      </c>
      <c r="O125" s="5">
        <v>6</v>
      </c>
      <c r="P125" s="1">
        <v>11</v>
      </c>
      <c r="Q125" s="1">
        <v>78.275000000000006</v>
      </c>
      <c r="R125" s="1">
        <f t="shared" si="12"/>
        <v>13.276038461538462</v>
      </c>
      <c r="S125" s="1">
        <f t="shared" si="13"/>
        <v>13.276038461538462</v>
      </c>
    </row>
    <row r="126" spans="1:19" x14ac:dyDescent="0.2">
      <c r="A126" s="1" t="s">
        <v>4</v>
      </c>
      <c r="B126" s="1">
        <v>3330</v>
      </c>
      <c r="C126" s="6">
        <v>44329</v>
      </c>
      <c r="D126" s="5">
        <v>17</v>
      </c>
      <c r="E126" s="5">
        <v>12</v>
      </c>
      <c r="F126" s="1">
        <v>1.1020000000000001</v>
      </c>
      <c r="G126" s="1">
        <f t="shared" si="10"/>
        <v>-3.3780270270270272</v>
      </c>
      <c r="H126" s="1">
        <f t="shared" si="11"/>
        <v>3.3780270270270272</v>
      </c>
      <c r="L126" s="2" t="s">
        <v>5</v>
      </c>
      <c r="M126" s="1">
        <v>3325</v>
      </c>
      <c r="N126" s="6">
        <v>44329</v>
      </c>
      <c r="O126" s="5">
        <v>6</v>
      </c>
      <c r="P126" s="1">
        <v>12</v>
      </c>
      <c r="Q126" s="1">
        <v>80.537999999999997</v>
      </c>
      <c r="R126" s="1">
        <f t="shared" si="12"/>
        <v>15.539038461538453</v>
      </c>
      <c r="S126" s="1">
        <f t="shared" si="13"/>
        <v>15.539038461538453</v>
      </c>
    </row>
    <row r="127" spans="1:19" x14ac:dyDescent="0.2">
      <c r="A127" s="1" t="s">
        <v>4</v>
      </c>
      <c r="B127" s="1">
        <v>3330</v>
      </c>
      <c r="C127" s="6">
        <v>44329</v>
      </c>
      <c r="D127" s="5">
        <v>17</v>
      </c>
      <c r="E127" s="5">
        <v>13</v>
      </c>
      <c r="F127" s="1">
        <v>-6.34</v>
      </c>
      <c r="G127" s="1">
        <f t="shared" si="10"/>
        <v>-10.820027027027027</v>
      </c>
      <c r="H127" s="1">
        <f t="shared" si="11"/>
        <v>10.820027027027027</v>
      </c>
      <c r="L127" s="2" t="s">
        <v>5</v>
      </c>
      <c r="M127" s="1">
        <v>3325</v>
      </c>
      <c r="N127" s="6">
        <v>44329</v>
      </c>
      <c r="O127" s="5">
        <v>6</v>
      </c>
      <c r="P127" s="1">
        <v>13</v>
      </c>
      <c r="Q127" s="1">
        <v>88.754999999999995</v>
      </c>
      <c r="R127" s="1">
        <f t="shared" si="12"/>
        <v>23.756038461538452</v>
      </c>
      <c r="S127" s="1">
        <f t="shared" si="13"/>
        <v>23.756038461538452</v>
      </c>
    </row>
    <row r="128" spans="1:19" x14ac:dyDescent="0.2">
      <c r="A128" s="1" t="s">
        <v>4</v>
      </c>
      <c r="B128" s="1">
        <v>3330</v>
      </c>
      <c r="C128" s="6">
        <v>44329</v>
      </c>
      <c r="D128" s="5">
        <v>17</v>
      </c>
      <c r="E128" s="5">
        <v>14</v>
      </c>
      <c r="F128" s="1">
        <v>-7.9889999999999999</v>
      </c>
      <c r="G128" s="1">
        <f t="shared" si="10"/>
        <v>-12.469027027027028</v>
      </c>
      <c r="H128" s="1">
        <f t="shared" si="11"/>
        <v>12.469027027027028</v>
      </c>
      <c r="L128" s="2" t="s">
        <v>5</v>
      </c>
      <c r="M128" s="1">
        <v>3325</v>
      </c>
      <c r="N128" s="6">
        <v>44329</v>
      </c>
      <c r="O128" s="5">
        <v>6</v>
      </c>
      <c r="P128" s="1">
        <v>14</v>
      </c>
      <c r="Q128" s="1">
        <v>61.783000000000001</v>
      </c>
      <c r="R128" s="1">
        <f t="shared" si="12"/>
        <v>-3.2159615384615421</v>
      </c>
      <c r="S128" s="1">
        <f t="shared" si="13"/>
        <v>3.2159615384615421</v>
      </c>
    </row>
    <row r="129" spans="1:19" x14ac:dyDescent="0.2">
      <c r="A129" s="1" t="s">
        <v>4</v>
      </c>
      <c r="B129" s="1">
        <v>3330</v>
      </c>
      <c r="C129" s="6">
        <v>44329</v>
      </c>
      <c r="D129" s="5">
        <v>17</v>
      </c>
      <c r="E129" s="5">
        <v>15</v>
      </c>
      <c r="F129" s="1">
        <v>-6.0890000000000004</v>
      </c>
      <c r="G129" s="1">
        <f t="shared" si="10"/>
        <v>-10.569027027027028</v>
      </c>
      <c r="H129" s="1">
        <f t="shared" si="11"/>
        <v>10.569027027027028</v>
      </c>
      <c r="L129" s="2" t="s">
        <v>5</v>
      </c>
      <c r="M129" s="1">
        <v>3325</v>
      </c>
      <c r="N129" s="6">
        <v>44329</v>
      </c>
      <c r="O129" s="5">
        <v>6</v>
      </c>
      <c r="P129" s="1">
        <v>15</v>
      </c>
      <c r="Q129" s="1">
        <v>63.06</v>
      </c>
      <c r="R129" s="1">
        <f t="shared" si="12"/>
        <v>-1.9389615384615411</v>
      </c>
      <c r="S129" s="1">
        <f t="shared" si="13"/>
        <v>1.9389615384615411</v>
      </c>
    </row>
    <row r="130" spans="1:19" x14ac:dyDescent="0.2">
      <c r="A130" s="1" t="s">
        <v>4</v>
      </c>
      <c r="B130" s="1">
        <v>3330</v>
      </c>
      <c r="C130" s="6">
        <v>44329</v>
      </c>
      <c r="D130" s="5">
        <v>17</v>
      </c>
      <c r="E130" s="5">
        <v>16</v>
      </c>
      <c r="F130" s="1">
        <v>6.633</v>
      </c>
      <c r="G130" s="1">
        <f t="shared" si="10"/>
        <v>2.1529729729729725</v>
      </c>
      <c r="H130" s="1">
        <f t="shared" si="11"/>
        <v>2.1529729729729725</v>
      </c>
      <c r="L130" s="2" t="s">
        <v>5</v>
      </c>
      <c r="M130" s="1">
        <v>3325</v>
      </c>
      <c r="N130" s="6">
        <v>44329</v>
      </c>
      <c r="O130" s="5">
        <v>6</v>
      </c>
      <c r="P130" s="1">
        <v>16</v>
      </c>
      <c r="Q130" s="1">
        <v>66.801000000000002</v>
      </c>
      <c r="R130" s="1">
        <f t="shared" si="12"/>
        <v>1.8020384615384586</v>
      </c>
      <c r="S130" s="1">
        <f t="shared" si="13"/>
        <v>1.8020384615384586</v>
      </c>
    </row>
    <row r="131" spans="1:19" x14ac:dyDescent="0.2">
      <c r="A131" s="1" t="s">
        <v>4</v>
      </c>
      <c r="B131" s="1">
        <v>3330</v>
      </c>
      <c r="C131" s="6">
        <v>44329</v>
      </c>
      <c r="D131" s="5">
        <v>17</v>
      </c>
      <c r="E131" s="5">
        <v>17</v>
      </c>
      <c r="F131" s="1">
        <v>6.726</v>
      </c>
      <c r="G131" s="1">
        <f t="shared" si="10"/>
        <v>2.2459729729729725</v>
      </c>
      <c r="H131" s="1">
        <f t="shared" si="11"/>
        <v>2.2459729729729725</v>
      </c>
      <c r="L131" s="2" t="s">
        <v>5</v>
      </c>
      <c r="M131" s="1">
        <v>3325</v>
      </c>
      <c r="N131" s="6">
        <v>44329</v>
      </c>
      <c r="O131" s="5">
        <v>6</v>
      </c>
      <c r="P131" s="1">
        <v>17</v>
      </c>
      <c r="Q131" s="1">
        <v>66.501000000000005</v>
      </c>
      <c r="R131" s="1">
        <f t="shared" si="12"/>
        <v>1.5020384615384614</v>
      </c>
      <c r="S131" s="1">
        <f t="shared" si="13"/>
        <v>1.5020384615384614</v>
      </c>
    </row>
    <row r="132" spans="1:19" x14ac:dyDescent="0.2">
      <c r="A132" s="1" t="s">
        <v>4</v>
      </c>
      <c r="B132" s="1">
        <v>3330</v>
      </c>
      <c r="C132" s="6">
        <v>44329</v>
      </c>
      <c r="D132" s="5">
        <v>17</v>
      </c>
      <c r="E132" s="5">
        <v>18</v>
      </c>
      <c r="F132" s="1">
        <v>14.036</v>
      </c>
      <c r="G132" s="1">
        <f t="shared" si="10"/>
        <v>9.5559729729729721</v>
      </c>
      <c r="H132" s="1">
        <f t="shared" si="11"/>
        <v>9.5559729729729721</v>
      </c>
      <c r="L132" s="2" t="s">
        <v>5</v>
      </c>
      <c r="M132" s="1">
        <v>3325</v>
      </c>
      <c r="N132" s="6">
        <v>44329</v>
      </c>
      <c r="O132" s="5">
        <v>6</v>
      </c>
      <c r="P132" s="1">
        <v>18</v>
      </c>
      <c r="Q132" s="1">
        <v>66.801000000000002</v>
      </c>
      <c r="R132" s="1">
        <f t="shared" si="12"/>
        <v>1.8020384615384586</v>
      </c>
      <c r="S132" s="1">
        <f t="shared" si="13"/>
        <v>1.8020384615384586</v>
      </c>
    </row>
    <row r="133" spans="1:19" x14ac:dyDescent="0.2">
      <c r="A133" s="1" t="s">
        <v>4</v>
      </c>
      <c r="B133" s="1">
        <v>3330</v>
      </c>
      <c r="C133" s="6">
        <v>44329</v>
      </c>
      <c r="D133" s="5">
        <v>17</v>
      </c>
      <c r="E133" s="5">
        <v>19</v>
      </c>
      <c r="F133" s="1">
        <v>13.092000000000001</v>
      </c>
      <c r="G133" s="1">
        <f t="shared" si="10"/>
        <v>8.611972972972973</v>
      </c>
      <c r="H133" s="1">
        <f t="shared" si="11"/>
        <v>8.611972972972973</v>
      </c>
      <c r="L133" s="2" t="s">
        <v>5</v>
      </c>
      <c r="M133" s="1">
        <v>3325</v>
      </c>
      <c r="N133" s="6">
        <v>44329</v>
      </c>
      <c r="O133" s="5">
        <v>6</v>
      </c>
      <c r="P133" s="1">
        <v>19</v>
      </c>
      <c r="Q133" s="1">
        <v>68.629000000000005</v>
      </c>
      <c r="R133" s="1">
        <f t="shared" si="12"/>
        <v>3.6300384615384615</v>
      </c>
      <c r="S133" s="1">
        <f t="shared" si="13"/>
        <v>3.6300384615384615</v>
      </c>
    </row>
    <row r="134" spans="1:19" x14ac:dyDescent="0.2">
      <c r="A134" s="1" t="s">
        <v>4</v>
      </c>
      <c r="B134" s="1">
        <v>3330</v>
      </c>
      <c r="C134" s="6">
        <v>44329</v>
      </c>
      <c r="D134" s="5">
        <v>17</v>
      </c>
      <c r="E134" s="5">
        <v>20</v>
      </c>
      <c r="F134" s="1">
        <v>12.7</v>
      </c>
      <c r="G134" s="1">
        <f t="shared" si="10"/>
        <v>8.2199729729729718</v>
      </c>
      <c r="H134" s="1">
        <f t="shared" si="11"/>
        <v>8.2199729729729718</v>
      </c>
      <c r="L134" s="2" t="s">
        <v>5</v>
      </c>
      <c r="M134" s="1">
        <v>3325</v>
      </c>
      <c r="N134" s="6">
        <v>44329</v>
      </c>
      <c r="O134" s="5">
        <v>6</v>
      </c>
      <c r="P134" s="1">
        <v>20</v>
      </c>
      <c r="Q134" s="1">
        <v>64.983000000000004</v>
      </c>
      <c r="R134" s="1">
        <f t="shared" si="12"/>
        <v>-1.5961538461539249E-2</v>
      </c>
      <c r="S134" s="1">
        <f t="shared" si="13"/>
        <v>1.5961538461539249E-2</v>
      </c>
    </row>
    <row r="135" spans="1:19" x14ac:dyDescent="0.2">
      <c r="A135" s="1" t="s">
        <v>4</v>
      </c>
      <c r="B135" s="1">
        <v>3330</v>
      </c>
      <c r="C135" s="6">
        <v>44329</v>
      </c>
      <c r="D135" s="5">
        <v>17</v>
      </c>
      <c r="E135" s="5">
        <v>21</v>
      </c>
      <c r="F135" s="1">
        <v>11.929</v>
      </c>
      <c r="G135" s="1">
        <f t="shared" si="10"/>
        <v>7.4489729729729728</v>
      </c>
      <c r="H135" s="1">
        <f t="shared" si="11"/>
        <v>7.4489729729729728</v>
      </c>
      <c r="L135" s="2" t="s">
        <v>5</v>
      </c>
      <c r="M135" s="1">
        <v>3325</v>
      </c>
      <c r="N135" s="6">
        <v>44329</v>
      </c>
      <c r="O135" s="5">
        <v>6</v>
      </c>
      <c r="P135" s="1">
        <v>21</v>
      </c>
      <c r="Q135" s="1">
        <v>64.721999999999994</v>
      </c>
      <c r="R135" s="1">
        <f t="shared" si="12"/>
        <v>-0.27696153846154914</v>
      </c>
      <c r="S135" s="1">
        <f t="shared" si="13"/>
        <v>0.27696153846154914</v>
      </c>
    </row>
    <row r="136" spans="1:19" x14ac:dyDescent="0.2">
      <c r="A136" s="1" t="s">
        <v>4</v>
      </c>
      <c r="B136" s="1">
        <v>3330</v>
      </c>
      <c r="C136" s="6">
        <v>44329</v>
      </c>
      <c r="D136" s="5">
        <v>17</v>
      </c>
      <c r="E136" s="5">
        <v>22</v>
      </c>
      <c r="F136" s="1">
        <v>4.343</v>
      </c>
      <c r="G136" s="1">
        <f t="shared" si="10"/>
        <v>-0.13702702702702751</v>
      </c>
      <c r="H136" s="1">
        <f t="shared" si="11"/>
        <v>0.13702702702702751</v>
      </c>
      <c r="L136" s="2" t="s">
        <v>5</v>
      </c>
      <c r="M136" s="1">
        <v>3325</v>
      </c>
      <c r="N136" s="6">
        <v>44329</v>
      </c>
      <c r="O136" s="5">
        <v>6</v>
      </c>
      <c r="P136" s="1">
        <v>22</v>
      </c>
      <c r="Q136" s="1">
        <v>59.47</v>
      </c>
      <c r="R136" s="1">
        <f t="shared" si="12"/>
        <v>-5.5289615384615445</v>
      </c>
      <c r="S136" s="1">
        <f t="shared" si="13"/>
        <v>5.5289615384615445</v>
      </c>
    </row>
    <row r="137" spans="1:19" x14ac:dyDescent="0.2">
      <c r="A137" s="1" t="s">
        <v>4</v>
      </c>
      <c r="B137" s="1">
        <v>3330</v>
      </c>
      <c r="C137" s="6">
        <v>44329</v>
      </c>
      <c r="D137" s="5">
        <v>17</v>
      </c>
      <c r="E137" s="5">
        <v>23</v>
      </c>
      <c r="F137" s="1">
        <v>0.61599999999999999</v>
      </c>
      <c r="G137" s="1">
        <f t="shared" si="10"/>
        <v>-3.8640270270270274</v>
      </c>
      <c r="H137" s="1">
        <f t="shared" si="11"/>
        <v>3.8640270270270274</v>
      </c>
      <c r="L137" s="2" t="s">
        <v>5</v>
      </c>
      <c r="M137" s="1">
        <v>3325</v>
      </c>
      <c r="N137" s="6">
        <v>44329</v>
      </c>
      <c r="O137" s="5">
        <v>6</v>
      </c>
      <c r="P137" s="1">
        <v>23</v>
      </c>
      <c r="Q137" s="1">
        <v>53.13</v>
      </c>
      <c r="R137" s="1">
        <f t="shared" si="12"/>
        <v>-11.868961538461541</v>
      </c>
      <c r="S137" s="1">
        <f t="shared" si="13"/>
        <v>11.868961538461541</v>
      </c>
    </row>
    <row r="138" spans="1:19" x14ac:dyDescent="0.2">
      <c r="A138" s="1" t="s">
        <v>4</v>
      </c>
      <c r="B138" s="1">
        <v>3330</v>
      </c>
      <c r="C138" s="6">
        <v>44329</v>
      </c>
      <c r="D138" s="5">
        <v>17</v>
      </c>
      <c r="E138" s="5">
        <v>24</v>
      </c>
      <c r="F138" s="1">
        <v>1.2729999999999999</v>
      </c>
      <c r="G138" s="1">
        <f t="shared" si="10"/>
        <v>-3.2070270270270278</v>
      </c>
      <c r="H138" s="1">
        <f t="shared" si="11"/>
        <v>3.2070270270270278</v>
      </c>
      <c r="L138" s="2" t="s">
        <v>5</v>
      </c>
      <c r="M138" s="1">
        <v>3325</v>
      </c>
      <c r="N138" s="6">
        <v>44329</v>
      </c>
      <c r="O138" s="5">
        <v>6</v>
      </c>
      <c r="P138" s="1">
        <v>24</v>
      </c>
      <c r="Q138" s="1">
        <v>62.241</v>
      </c>
      <c r="R138" s="1">
        <f t="shared" si="12"/>
        <v>-2.7579615384615437</v>
      </c>
      <c r="S138" s="1">
        <f t="shared" si="13"/>
        <v>2.7579615384615437</v>
      </c>
    </row>
    <row r="139" spans="1:19" x14ac:dyDescent="0.2">
      <c r="A139" s="1" t="s">
        <v>4</v>
      </c>
      <c r="B139" s="1">
        <v>3330</v>
      </c>
      <c r="C139" s="6">
        <v>44329</v>
      </c>
      <c r="D139" s="5">
        <v>17</v>
      </c>
      <c r="E139" s="5">
        <v>25</v>
      </c>
      <c r="F139" s="1">
        <v>4.7640000000000002</v>
      </c>
      <c r="G139" s="1">
        <f t="shared" si="10"/>
        <v>0.28397297297297275</v>
      </c>
      <c r="H139" s="1">
        <f t="shared" si="11"/>
        <v>0.28397297297297275</v>
      </c>
      <c r="L139" s="2" t="s">
        <v>5</v>
      </c>
      <c r="M139" s="1">
        <v>3325</v>
      </c>
      <c r="N139" s="6">
        <v>44329</v>
      </c>
      <c r="O139" s="5">
        <v>6</v>
      </c>
      <c r="P139" s="1">
        <v>25</v>
      </c>
      <c r="Q139" s="1">
        <v>63.435000000000002</v>
      </c>
      <c r="R139" s="1">
        <f t="shared" si="12"/>
        <v>-1.5639615384615411</v>
      </c>
      <c r="S139" s="1">
        <f t="shared" si="13"/>
        <v>1.5639615384615411</v>
      </c>
    </row>
    <row r="140" spans="1:19" x14ac:dyDescent="0.2">
      <c r="A140" s="1" t="s">
        <v>4</v>
      </c>
      <c r="B140" s="1">
        <v>3330</v>
      </c>
      <c r="C140" s="6">
        <v>44329</v>
      </c>
      <c r="D140" s="5">
        <v>17</v>
      </c>
      <c r="E140" s="5">
        <v>26</v>
      </c>
      <c r="F140" s="1">
        <v>8.6159999999999997</v>
      </c>
      <c r="G140" s="1">
        <f t="shared" si="10"/>
        <v>4.1359729729729722</v>
      </c>
      <c r="H140" s="1">
        <f t="shared" si="11"/>
        <v>4.1359729729729722</v>
      </c>
      <c r="L140" s="2" t="s">
        <v>5</v>
      </c>
      <c r="M140" s="1">
        <v>3325</v>
      </c>
      <c r="N140" s="6">
        <v>44329</v>
      </c>
      <c r="O140" s="5">
        <v>6</v>
      </c>
      <c r="P140" s="1">
        <v>26</v>
      </c>
      <c r="Q140" s="1">
        <v>75.191999999999993</v>
      </c>
      <c r="R140" s="1">
        <f t="shared" si="12"/>
        <v>10.19303846153845</v>
      </c>
      <c r="S140" s="1">
        <f t="shared" si="13"/>
        <v>10.19303846153845</v>
      </c>
    </row>
    <row r="141" spans="1:19" x14ac:dyDescent="0.2">
      <c r="A141" s="1" t="s">
        <v>4</v>
      </c>
      <c r="B141" s="1">
        <v>3330</v>
      </c>
      <c r="C141" s="6">
        <v>44329</v>
      </c>
      <c r="D141" s="5">
        <v>17</v>
      </c>
      <c r="E141" s="5">
        <v>27</v>
      </c>
      <c r="F141" s="1">
        <v>6.4589999999999996</v>
      </c>
      <c r="G141" s="1">
        <f t="shared" si="10"/>
        <v>1.9789729729729721</v>
      </c>
      <c r="H141" s="1">
        <f t="shared" si="11"/>
        <v>1.9789729729729721</v>
      </c>
      <c r="L141" s="2" t="s">
        <v>5</v>
      </c>
      <c r="M141" s="1">
        <v>3325</v>
      </c>
      <c r="N141" s="6">
        <v>44329</v>
      </c>
      <c r="O141" s="5">
        <v>6</v>
      </c>
      <c r="P141" s="1">
        <v>27</v>
      </c>
      <c r="Q141" s="1">
        <v>91.432000000000002</v>
      </c>
      <c r="R141" s="1">
        <f t="shared" si="12"/>
        <v>26.433038461538459</v>
      </c>
      <c r="S141" s="1">
        <f t="shared" si="13"/>
        <v>26.433038461538459</v>
      </c>
    </row>
    <row r="142" spans="1:19" x14ac:dyDescent="0.2">
      <c r="A142" s="1" t="s">
        <v>4</v>
      </c>
      <c r="B142" s="1">
        <v>3330</v>
      </c>
      <c r="C142" s="6">
        <v>44329</v>
      </c>
      <c r="D142" s="5">
        <v>17</v>
      </c>
      <c r="E142" s="5">
        <v>28</v>
      </c>
      <c r="F142" s="1">
        <v>4.2359999999999998</v>
      </c>
      <c r="G142" s="1">
        <f t="shared" si="10"/>
        <v>-0.24402702702702772</v>
      </c>
      <c r="H142" s="1">
        <f t="shared" si="11"/>
        <v>0.24402702702702772</v>
      </c>
      <c r="L142" s="2" t="s">
        <v>5</v>
      </c>
      <c r="M142" s="1">
        <v>3325</v>
      </c>
      <c r="N142" s="6">
        <v>44329</v>
      </c>
      <c r="O142" s="5">
        <v>6</v>
      </c>
      <c r="P142" s="1">
        <v>28</v>
      </c>
      <c r="Q142" s="1">
        <v>58.392000000000003</v>
      </c>
      <c r="R142" s="1">
        <f t="shared" si="12"/>
        <v>-6.6069615384615403</v>
      </c>
      <c r="S142" s="1">
        <f t="shared" si="13"/>
        <v>6.6069615384615403</v>
      </c>
    </row>
    <row r="143" spans="1:19" x14ac:dyDescent="0.2">
      <c r="A143" s="1" t="s">
        <v>4</v>
      </c>
      <c r="B143" s="1">
        <v>3330</v>
      </c>
      <c r="C143" s="6">
        <v>44329</v>
      </c>
      <c r="D143" s="5">
        <v>17</v>
      </c>
      <c r="E143" s="5">
        <v>29</v>
      </c>
      <c r="F143" s="1">
        <v>8.5310000000000006</v>
      </c>
      <c r="G143" s="1">
        <f t="shared" si="10"/>
        <v>4.0509729729729731</v>
      </c>
      <c r="H143" s="1">
        <f t="shared" si="11"/>
        <v>4.0509729729729731</v>
      </c>
      <c r="L143" s="2" t="s">
        <v>5</v>
      </c>
      <c r="M143" s="1">
        <v>3325</v>
      </c>
      <c r="N143" s="6">
        <v>44329</v>
      </c>
      <c r="O143" s="5">
        <v>6</v>
      </c>
      <c r="P143" s="1">
        <v>29</v>
      </c>
      <c r="Q143" s="1">
        <v>52.524000000000001</v>
      </c>
      <c r="R143" s="1">
        <f t="shared" si="12"/>
        <v>-12.474961538461542</v>
      </c>
      <c r="S143" s="1">
        <f t="shared" si="13"/>
        <v>12.474961538461542</v>
      </c>
    </row>
    <row r="144" spans="1:19" x14ac:dyDescent="0.2">
      <c r="A144" s="1" t="s">
        <v>4</v>
      </c>
      <c r="B144" s="1">
        <v>3330</v>
      </c>
      <c r="C144" s="6">
        <v>44329</v>
      </c>
      <c r="D144" s="5">
        <v>17</v>
      </c>
      <c r="E144" s="5">
        <v>30</v>
      </c>
      <c r="F144" s="1">
        <v>11.821</v>
      </c>
      <c r="G144" s="1">
        <f t="shared" si="10"/>
        <v>7.3409729729729722</v>
      </c>
      <c r="H144" s="1">
        <f t="shared" si="11"/>
        <v>7.3409729729729722</v>
      </c>
      <c r="L144" s="2" t="s">
        <v>5</v>
      </c>
      <c r="M144" s="1">
        <v>3325</v>
      </c>
      <c r="N144" s="6">
        <v>44329</v>
      </c>
      <c r="O144" s="5">
        <v>6</v>
      </c>
      <c r="P144" s="1">
        <v>30</v>
      </c>
      <c r="Q144" s="1">
        <v>61.448999999999998</v>
      </c>
      <c r="R144" s="1">
        <f t="shared" si="12"/>
        <v>-3.5499615384615453</v>
      </c>
      <c r="S144" s="1">
        <f t="shared" si="13"/>
        <v>3.5499615384615453</v>
      </c>
    </row>
    <row r="145" spans="1:19" x14ac:dyDescent="0.2">
      <c r="A145" s="1" t="s">
        <v>4</v>
      </c>
      <c r="B145" s="1">
        <v>3330</v>
      </c>
      <c r="C145" s="6">
        <v>44329</v>
      </c>
      <c r="D145" s="5">
        <v>17</v>
      </c>
      <c r="E145" s="5">
        <v>31</v>
      </c>
      <c r="F145" s="1">
        <v>8.3260000000000005</v>
      </c>
      <c r="G145" s="1">
        <f t="shared" si="10"/>
        <v>3.845972972972973</v>
      </c>
      <c r="H145" s="1">
        <f t="shared" si="11"/>
        <v>3.845972972972973</v>
      </c>
      <c r="L145" s="2" t="s">
        <v>5</v>
      </c>
      <c r="M145" s="1">
        <v>3325</v>
      </c>
      <c r="N145" s="6">
        <v>44329</v>
      </c>
      <c r="O145" s="5">
        <v>6</v>
      </c>
      <c r="P145" s="1">
        <v>31</v>
      </c>
      <c r="Q145" s="1">
        <v>65.694999999999993</v>
      </c>
      <c r="R145" s="1">
        <f t="shared" si="12"/>
        <v>0.69603846153844984</v>
      </c>
      <c r="S145" s="1">
        <f t="shared" si="13"/>
        <v>0.69603846153844984</v>
      </c>
    </row>
    <row r="146" spans="1:19" x14ac:dyDescent="0.2">
      <c r="A146" s="1" t="s">
        <v>4</v>
      </c>
      <c r="B146" s="1">
        <v>3330</v>
      </c>
      <c r="C146" s="6">
        <v>44329</v>
      </c>
      <c r="D146" s="5">
        <v>17</v>
      </c>
      <c r="E146" s="5">
        <v>32</v>
      </c>
      <c r="F146" s="1">
        <v>2.6629999999999998</v>
      </c>
      <c r="G146" s="1">
        <f t="shared" si="10"/>
        <v>-1.8170270270270277</v>
      </c>
      <c r="H146" s="1">
        <f t="shared" si="11"/>
        <v>1.8170270270270277</v>
      </c>
      <c r="L146" s="2" t="s">
        <v>5</v>
      </c>
      <c r="M146" s="1">
        <v>3325</v>
      </c>
      <c r="N146" s="6">
        <v>44329</v>
      </c>
      <c r="O146" s="5">
        <v>6</v>
      </c>
      <c r="P146" s="1">
        <v>32</v>
      </c>
      <c r="Q146" s="1">
        <v>67.694000000000003</v>
      </c>
      <c r="R146" s="1">
        <f t="shared" si="12"/>
        <v>2.6950384615384593</v>
      </c>
      <c r="S146" s="1">
        <f t="shared" si="13"/>
        <v>2.6950384615384593</v>
      </c>
    </row>
    <row r="147" spans="1:19" x14ac:dyDescent="0.2">
      <c r="A147" s="1" t="s">
        <v>4</v>
      </c>
      <c r="B147" s="1">
        <v>3330</v>
      </c>
      <c r="C147" s="6">
        <v>44329</v>
      </c>
      <c r="D147" s="5">
        <v>17</v>
      </c>
      <c r="E147" s="5">
        <v>33</v>
      </c>
      <c r="F147" s="1">
        <v>5.3890000000000002</v>
      </c>
      <c r="G147" s="1">
        <f t="shared" si="10"/>
        <v>0.90897297297297275</v>
      </c>
      <c r="H147" s="1">
        <f t="shared" si="11"/>
        <v>0.90897297297297275</v>
      </c>
      <c r="L147" s="2" t="s">
        <v>5</v>
      </c>
      <c r="M147" s="1">
        <v>3325</v>
      </c>
      <c r="N147" s="6">
        <v>44329</v>
      </c>
      <c r="O147" s="5">
        <v>6</v>
      </c>
      <c r="P147" s="1">
        <v>33</v>
      </c>
      <c r="Q147" s="1">
        <v>67.834000000000003</v>
      </c>
      <c r="R147" s="1">
        <f t="shared" ref="R147:R178" si="14">Q147-$Q$194</f>
        <v>2.8350384615384598</v>
      </c>
      <c r="S147" s="1">
        <f t="shared" ref="S147:S178" si="15">ABS(R147)</f>
        <v>2.8350384615384598</v>
      </c>
    </row>
    <row r="148" spans="1:19" x14ac:dyDescent="0.2">
      <c r="A148" s="1" t="s">
        <v>4</v>
      </c>
      <c r="B148" s="1">
        <v>3330</v>
      </c>
      <c r="C148" s="6">
        <v>44329</v>
      </c>
      <c r="D148" s="5">
        <v>17</v>
      </c>
      <c r="E148" s="5">
        <v>34</v>
      </c>
      <c r="F148" s="1">
        <v>-8.4710000000000001</v>
      </c>
      <c r="G148" s="1">
        <f t="shared" si="10"/>
        <v>-12.951027027027028</v>
      </c>
      <c r="H148" s="1">
        <f t="shared" si="11"/>
        <v>12.951027027027028</v>
      </c>
      <c r="L148" s="2" t="s">
        <v>5</v>
      </c>
      <c r="M148" s="1">
        <v>3325</v>
      </c>
      <c r="N148" s="6">
        <v>44329</v>
      </c>
      <c r="O148" s="5">
        <v>6</v>
      </c>
      <c r="P148" s="1">
        <v>34</v>
      </c>
      <c r="Q148" s="1">
        <v>69.227999999999994</v>
      </c>
      <c r="R148" s="1">
        <f t="shared" si="14"/>
        <v>4.2290384615384511</v>
      </c>
      <c r="S148" s="1">
        <f t="shared" si="15"/>
        <v>4.2290384615384511</v>
      </c>
    </row>
    <row r="149" spans="1:19" x14ac:dyDescent="0.2">
      <c r="A149" s="1" t="s">
        <v>4</v>
      </c>
      <c r="B149" s="1">
        <v>3330</v>
      </c>
      <c r="C149" s="6">
        <v>44329</v>
      </c>
      <c r="D149" s="5">
        <v>17</v>
      </c>
      <c r="E149" s="5">
        <v>35</v>
      </c>
      <c r="F149" s="1">
        <v>-15.945</v>
      </c>
      <c r="G149" s="1">
        <f t="shared" si="10"/>
        <v>-20.425027027027028</v>
      </c>
      <c r="H149" s="1">
        <f t="shared" si="11"/>
        <v>20.425027027027028</v>
      </c>
      <c r="L149" s="2" t="s">
        <v>5</v>
      </c>
      <c r="M149" s="1">
        <v>3325</v>
      </c>
      <c r="N149" s="6">
        <v>44329</v>
      </c>
      <c r="O149" s="5">
        <v>6</v>
      </c>
      <c r="P149" s="1">
        <v>35</v>
      </c>
      <c r="Q149" s="1">
        <v>68.748999999999995</v>
      </c>
      <c r="R149" s="1">
        <f t="shared" si="14"/>
        <v>3.7500384615384519</v>
      </c>
      <c r="S149" s="1">
        <f t="shared" si="15"/>
        <v>3.7500384615384519</v>
      </c>
    </row>
    <row r="150" spans="1:19" x14ac:dyDescent="0.2">
      <c r="A150" s="1" t="s">
        <v>4</v>
      </c>
      <c r="B150" s="1">
        <v>3330</v>
      </c>
      <c r="C150" s="6">
        <v>44329</v>
      </c>
      <c r="D150" s="5">
        <v>17</v>
      </c>
      <c r="E150" s="5">
        <v>36</v>
      </c>
      <c r="F150" s="1">
        <v>5.194</v>
      </c>
      <c r="G150" s="1">
        <f t="shared" si="10"/>
        <v>0.71397297297297246</v>
      </c>
      <c r="H150" s="1">
        <f t="shared" si="11"/>
        <v>0.71397297297297246</v>
      </c>
      <c r="L150" s="2" t="s">
        <v>5</v>
      </c>
      <c r="M150" s="1">
        <v>3325</v>
      </c>
      <c r="N150" s="6">
        <v>44329</v>
      </c>
      <c r="O150" s="5">
        <v>6</v>
      </c>
      <c r="P150" s="1">
        <v>36</v>
      </c>
      <c r="Q150" s="1">
        <v>63.905000000000001</v>
      </c>
      <c r="R150" s="1">
        <f t="shared" si="14"/>
        <v>-1.0939615384615422</v>
      </c>
      <c r="S150" s="1">
        <f t="shared" si="15"/>
        <v>1.0939615384615422</v>
      </c>
    </row>
    <row r="151" spans="1:19" x14ac:dyDescent="0.2">
      <c r="A151" s="1" t="s">
        <v>4</v>
      </c>
      <c r="B151" s="1">
        <v>3330</v>
      </c>
      <c r="C151" s="6">
        <v>44329</v>
      </c>
      <c r="D151" s="5">
        <v>17</v>
      </c>
      <c r="E151" s="5">
        <v>37</v>
      </c>
      <c r="F151" s="1">
        <v>8.3659999999999997</v>
      </c>
      <c r="G151" s="1">
        <f t="shared" si="10"/>
        <v>3.8859729729729722</v>
      </c>
      <c r="H151" s="1">
        <f t="shared" si="11"/>
        <v>3.8859729729729722</v>
      </c>
      <c r="L151" s="2" t="s">
        <v>5</v>
      </c>
      <c r="M151" s="1">
        <v>3325</v>
      </c>
      <c r="N151" s="6">
        <v>44329</v>
      </c>
      <c r="O151" s="5">
        <v>6</v>
      </c>
      <c r="P151" s="1">
        <v>37</v>
      </c>
      <c r="Q151" s="1">
        <v>61.39</v>
      </c>
      <c r="R151" s="1">
        <f t="shared" si="14"/>
        <v>-3.6089615384615428</v>
      </c>
      <c r="S151" s="1">
        <f t="shared" si="15"/>
        <v>3.6089615384615428</v>
      </c>
    </row>
    <row r="152" spans="1:19" x14ac:dyDescent="0.2">
      <c r="L152" s="2" t="s">
        <v>5</v>
      </c>
      <c r="M152" s="1">
        <v>3325</v>
      </c>
      <c r="N152" s="6">
        <v>44329</v>
      </c>
      <c r="O152" s="5">
        <v>6</v>
      </c>
      <c r="P152" s="1">
        <v>38</v>
      </c>
      <c r="Q152" s="1">
        <v>61.54</v>
      </c>
      <c r="R152" s="1">
        <f t="shared" si="14"/>
        <v>-3.4589615384615442</v>
      </c>
      <c r="S152" s="1">
        <f t="shared" si="15"/>
        <v>3.4589615384615442</v>
      </c>
    </row>
    <row r="153" spans="1:19" x14ac:dyDescent="0.2">
      <c r="E153" s="130" t="s">
        <v>3</v>
      </c>
      <c r="F153" s="130">
        <f>AVERAGE(F115:F151)</f>
        <v>4.4800270270270275</v>
      </c>
      <c r="L153" s="2" t="s">
        <v>5</v>
      </c>
      <c r="M153" s="1">
        <v>3325</v>
      </c>
      <c r="N153" s="6">
        <v>44329</v>
      </c>
      <c r="O153" s="5">
        <v>6</v>
      </c>
      <c r="P153" s="1">
        <v>39</v>
      </c>
      <c r="Q153" s="1">
        <v>86.009</v>
      </c>
      <c r="R153" s="1">
        <f t="shared" si="14"/>
        <v>21.010038461538457</v>
      </c>
      <c r="S153" s="1">
        <f t="shared" si="15"/>
        <v>21.010038461538457</v>
      </c>
    </row>
    <row r="154" spans="1:19" x14ac:dyDescent="0.2">
      <c r="L154" s="2" t="s">
        <v>5</v>
      </c>
      <c r="M154" s="1">
        <v>3325</v>
      </c>
      <c r="N154" s="6">
        <v>44329</v>
      </c>
      <c r="O154" s="5">
        <v>6</v>
      </c>
      <c r="P154" s="1">
        <v>40</v>
      </c>
      <c r="Q154" s="1">
        <v>61.189</v>
      </c>
      <c r="R154" s="1">
        <f t="shared" si="14"/>
        <v>-3.8099615384615433</v>
      </c>
      <c r="S154" s="1">
        <f t="shared" si="15"/>
        <v>3.8099615384615433</v>
      </c>
    </row>
    <row r="155" spans="1:19" x14ac:dyDescent="0.2">
      <c r="L155" s="2" t="s">
        <v>5</v>
      </c>
      <c r="M155" s="1">
        <v>3325</v>
      </c>
      <c r="N155" s="6">
        <v>44329</v>
      </c>
      <c r="O155" s="5">
        <v>6</v>
      </c>
      <c r="P155" s="1">
        <v>41</v>
      </c>
      <c r="Q155" s="1">
        <v>66.114000000000004</v>
      </c>
      <c r="R155" s="1">
        <f t="shared" si="14"/>
        <v>1.115038461538461</v>
      </c>
      <c r="S155" s="1">
        <f t="shared" si="15"/>
        <v>1.115038461538461</v>
      </c>
    </row>
    <row r="156" spans="1:19" x14ac:dyDescent="0.2">
      <c r="L156" s="2" t="s">
        <v>5</v>
      </c>
      <c r="M156" s="1">
        <v>3325</v>
      </c>
      <c r="N156" s="6">
        <v>44329</v>
      </c>
      <c r="O156" s="5">
        <v>6</v>
      </c>
      <c r="P156" s="1">
        <v>42</v>
      </c>
      <c r="Q156" s="1">
        <v>67.328999999999994</v>
      </c>
      <c r="R156" s="1">
        <f t="shared" si="14"/>
        <v>2.3300384615384502</v>
      </c>
      <c r="S156" s="1">
        <f t="shared" si="15"/>
        <v>2.3300384615384502</v>
      </c>
    </row>
    <row r="157" spans="1:19" x14ac:dyDescent="0.2">
      <c r="L157" s="2" t="s">
        <v>5</v>
      </c>
      <c r="M157" s="1">
        <v>3325</v>
      </c>
      <c r="N157" s="6">
        <v>44329</v>
      </c>
      <c r="O157" s="5">
        <v>6</v>
      </c>
      <c r="P157" s="1">
        <v>43</v>
      </c>
      <c r="Q157" s="1">
        <v>64.819000000000003</v>
      </c>
      <c r="R157" s="1">
        <f t="shared" si="14"/>
        <v>-0.17996153846154073</v>
      </c>
      <c r="S157" s="1">
        <f t="shared" si="15"/>
        <v>0.17996153846154073</v>
      </c>
    </row>
    <row r="158" spans="1:19" x14ac:dyDescent="0.2">
      <c r="L158" s="2" t="s">
        <v>5</v>
      </c>
      <c r="M158" s="1">
        <v>3325</v>
      </c>
      <c r="N158" s="6">
        <v>44329</v>
      </c>
      <c r="O158" s="5">
        <v>6</v>
      </c>
      <c r="P158" s="1">
        <v>44</v>
      </c>
      <c r="Q158" s="1">
        <v>65.772000000000006</v>
      </c>
      <c r="R158" s="1">
        <f t="shared" si="14"/>
        <v>0.77303846153846223</v>
      </c>
      <c r="S158" s="1">
        <f t="shared" si="15"/>
        <v>0.77303846153846223</v>
      </c>
    </row>
    <row r="159" spans="1:19" x14ac:dyDescent="0.2">
      <c r="L159" s="2" t="s">
        <v>5</v>
      </c>
      <c r="M159" s="1">
        <v>3325</v>
      </c>
      <c r="N159" s="6">
        <v>44329</v>
      </c>
      <c r="O159" s="5">
        <v>6</v>
      </c>
      <c r="P159" s="1">
        <v>45</v>
      </c>
      <c r="Q159" s="1">
        <v>77.775000000000006</v>
      </c>
      <c r="R159" s="1">
        <f t="shared" si="14"/>
        <v>12.776038461538462</v>
      </c>
      <c r="S159" s="1">
        <f t="shared" si="15"/>
        <v>12.776038461538462</v>
      </c>
    </row>
    <row r="160" spans="1:19" x14ac:dyDescent="0.2">
      <c r="L160" s="2" t="s">
        <v>5</v>
      </c>
      <c r="M160" s="1">
        <v>3325</v>
      </c>
      <c r="N160" s="6">
        <v>44329</v>
      </c>
      <c r="O160" s="5">
        <v>6</v>
      </c>
      <c r="P160" s="1">
        <v>46</v>
      </c>
      <c r="Q160" s="1">
        <v>57.094999999999999</v>
      </c>
      <c r="R160" s="1">
        <f t="shared" si="14"/>
        <v>-7.9039615384615445</v>
      </c>
      <c r="S160" s="1">
        <f t="shared" si="15"/>
        <v>7.9039615384615445</v>
      </c>
    </row>
    <row r="161" spans="12:19" x14ac:dyDescent="0.2">
      <c r="L161" s="2" t="s">
        <v>5</v>
      </c>
      <c r="M161" s="1">
        <v>3325</v>
      </c>
      <c r="N161" s="6">
        <v>44329</v>
      </c>
      <c r="O161" s="5">
        <v>6</v>
      </c>
      <c r="P161" s="1">
        <v>47</v>
      </c>
      <c r="Q161" s="1">
        <v>55.408000000000001</v>
      </c>
      <c r="R161" s="1">
        <f t="shared" si="14"/>
        <v>-9.5909615384615421</v>
      </c>
      <c r="S161" s="1">
        <f t="shared" si="15"/>
        <v>9.5909615384615421</v>
      </c>
    </row>
    <row r="162" spans="12:19" x14ac:dyDescent="0.2">
      <c r="L162" s="2" t="s">
        <v>5</v>
      </c>
      <c r="M162" s="1">
        <v>3325</v>
      </c>
      <c r="N162" s="6">
        <v>44329</v>
      </c>
      <c r="O162" s="5">
        <v>6</v>
      </c>
      <c r="P162" s="1">
        <v>48</v>
      </c>
      <c r="Q162" s="1">
        <v>63.435000000000002</v>
      </c>
      <c r="R162" s="1">
        <f t="shared" si="14"/>
        <v>-1.5639615384615411</v>
      </c>
      <c r="S162" s="1">
        <f t="shared" si="15"/>
        <v>1.5639615384615411</v>
      </c>
    </row>
    <row r="163" spans="12:19" x14ac:dyDescent="0.2">
      <c r="L163" s="2" t="s">
        <v>5</v>
      </c>
      <c r="M163" s="1">
        <v>3325</v>
      </c>
      <c r="N163" s="6">
        <v>44329</v>
      </c>
      <c r="O163" s="5">
        <v>6</v>
      </c>
      <c r="P163" s="1">
        <v>49</v>
      </c>
      <c r="Q163" s="1">
        <v>61.606999999999999</v>
      </c>
      <c r="R163" s="1">
        <f t="shared" si="14"/>
        <v>-3.391961538461544</v>
      </c>
      <c r="S163" s="1">
        <f t="shared" si="15"/>
        <v>3.391961538461544</v>
      </c>
    </row>
    <row r="164" spans="12:19" x14ac:dyDescent="0.2">
      <c r="L164" s="2" t="s">
        <v>5</v>
      </c>
      <c r="M164" s="1">
        <v>3325</v>
      </c>
      <c r="N164" s="6">
        <v>44329</v>
      </c>
      <c r="O164" s="5">
        <v>6</v>
      </c>
      <c r="P164" s="1">
        <v>50</v>
      </c>
      <c r="Q164" s="1">
        <v>59.3</v>
      </c>
      <c r="R164" s="1">
        <f t="shared" si="14"/>
        <v>-5.6989615384615462</v>
      </c>
      <c r="S164" s="1">
        <f t="shared" si="15"/>
        <v>5.6989615384615462</v>
      </c>
    </row>
    <row r="165" spans="12:19" x14ac:dyDescent="0.2">
      <c r="L165" s="2" t="s">
        <v>5</v>
      </c>
      <c r="M165" s="1">
        <v>3325</v>
      </c>
      <c r="N165" s="6">
        <v>44329</v>
      </c>
      <c r="O165" s="5">
        <v>6</v>
      </c>
      <c r="P165" s="1">
        <v>51</v>
      </c>
      <c r="Q165" s="1">
        <v>60.341000000000001</v>
      </c>
      <c r="R165" s="1">
        <f t="shared" si="14"/>
        <v>-4.6579615384615423</v>
      </c>
      <c r="S165" s="1">
        <f t="shared" si="15"/>
        <v>4.6579615384615423</v>
      </c>
    </row>
    <row r="166" spans="12:19" x14ac:dyDescent="0.2">
      <c r="L166" s="2" t="s">
        <v>5</v>
      </c>
      <c r="M166" s="1">
        <v>3325</v>
      </c>
      <c r="N166" s="6">
        <v>44329</v>
      </c>
      <c r="O166" s="5">
        <v>6</v>
      </c>
      <c r="P166" s="1">
        <v>52</v>
      </c>
      <c r="Q166" s="1">
        <v>77.152000000000001</v>
      </c>
      <c r="R166" s="1">
        <f t="shared" si="14"/>
        <v>12.153038461538458</v>
      </c>
      <c r="S166" s="1">
        <f t="shared" si="15"/>
        <v>12.153038461538458</v>
      </c>
    </row>
    <row r="167" spans="12:19" x14ac:dyDescent="0.2">
      <c r="L167" s="2" t="s">
        <v>5</v>
      </c>
      <c r="M167" s="1">
        <v>3325</v>
      </c>
      <c r="N167" s="6">
        <v>44329</v>
      </c>
      <c r="O167" s="5">
        <v>6</v>
      </c>
      <c r="P167" s="1">
        <v>53</v>
      </c>
      <c r="Q167" s="1">
        <v>51.545999999999999</v>
      </c>
      <c r="R167" s="1">
        <f t="shared" si="14"/>
        <v>-13.452961538461544</v>
      </c>
      <c r="S167" s="1">
        <f t="shared" si="15"/>
        <v>13.452961538461544</v>
      </c>
    </row>
    <row r="168" spans="12:19" x14ac:dyDescent="0.2">
      <c r="L168" s="2" t="s">
        <v>5</v>
      </c>
      <c r="M168" s="1">
        <v>3325</v>
      </c>
      <c r="N168" s="6">
        <v>44329</v>
      </c>
      <c r="O168" s="5">
        <v>6</v>
      </c>
      <c r="P168" s="1">
        <v>54</v>
      </c>
      <c r="Q168" s="1">
        <v>71.564999999999998</v>
      </c>
      <c r="R168" s="1">
        <f t="shared" si="14"/>
        <v>6.5660384615384544</v>
      </c>
      <c r="S168" s="1">
        <f t="shared" si="15"/>
        <v>6.5660384615384544</v>
      </c>
    </row>
    <row r="169" spans="12:19" x14ac:dyDescent="0.2">
      <c r="L169" s="2" t="s">
        <v>5</v>
      </c>
      <c r="M169" s="1">
        <v>3325</v>
      </c>
      <c r="N169" s="6">
        <v>44329</v>
      </c>
      <c r="O169" s="5">
        <v>6</v>
      </c>
      <c r="P169" s="1">
        <v>55</v>
      </c>
      <c r="Q169" s="1">
        <v>64.179000000000002</v>
      </c>
      <c r="R169" s="1">
        <f t="shared" si="14"/>
        <v>-0.81996153846154129</v>
      </c>
      <c r="S169" s="1">
        <f t="shared" si="15"/>
        <v>0.81996153846154129</v>
      </c>
    </row>
    <row r="170" spans="12:19" x14ac:dyDescent="0.2">
      <c r="L170" s="2" t="s">
        <v>5</v>
      </c>
      <c r="M170" s="1">
        <v>3325</v>
      </c>
      <c r="N170" s="6">
        <v>44329</v>
      </c>
      <c r="O170" s="5">
        <v>6</v>
      </c>
      <c r="P170" s="1">
        <v>56</v>
      </c>
      <c r="Q170" s="1">
        <v>57.804000000000002</v>
      </c>
      <c r="R170" s="1">
        <f t="shared" si="14"/>
        <v>-7.1949615384615413</v>
      </c>
      <c r="S170" s="1">
        <f t="shared" si="15"/>
        <v>7.1949615384615413</v>
      </c>
    </row>
    <row r="171" spans="12:19" x14ac:dyDescent="0.2">
      <c r="L171" s="2" t="s">
        <v>5</v>
      </c>
      <c r="M171" s="1">
        <v>3325</v>
      </c>
      <c r="N171" s="6">
        <v>44329</v>
      </c>
      <c r="O171" s="5">
        <v>6</v>
      </c>
      <c r="P171" s="1">
        <v>57</v>
      </c>
      <c r="Q171" s="1">
        <v>56.31</v>
      </c>
      <c r="R171" s="1">
        <f t="shared" si="14"/>
        <v>-8.6889615384615411</v>
      </c>
      <c r="S171" s="1">
        <f t="shared" si="15"/>
        <v>8.6889615384615411</v>
      </c>
    </row>
    <row r="172" spans="12:19" x14ac:dyDescent="0.2">
      <c r="L172" s="2" t="s">
        <v>5</v>
      </c>
      <c r="M172" s="1">
        <v>3325</v>
      </c>
      <c r="N172" s="6">
        <v>44329</v>
      </c>
      <c r="O172" s="5">
        <v>6</v>
      </c>
      <c r="P172" s="1">
        <v>58</v>
      </c>
      <c r="Q172" s="1">
        <v>69.775000000000006</v>
      </c>
      <c r="R172" s="1">
        <f t="shared" si="14"/>
        <v>4.7760384615384623</v>
      </c>
      <c r="S172" s="1">
        <f t="shared" si="15"/>
        <v>4.7760384615384623</v>
      </c>
    </row>
    <row r="173" spans="12:19" x14ac:dyDescent="0.2">
      <c r="L173" s="2" t="s">
        <v>5</v>
      </c>
      <c r="M173" s="1">
        <v>3325</v>
      </c>
      <c r="N173" s="6">
        <v>44329</v>
      </c>
      <c r="O173" s="5">
        <v>6</v>
      </c>
      <c r="P173" s="1">
        <v>59</v>
      </c>
      <c r="Q173" s="1">
        <v>73.739999999999995</v>
      </c>
      <c r="R173" s="1">
        <f t="shared" si="14"/>
        <v>8.7410384615384515</v>
      </c>
      <c r="S173" s="1">
        <f t="shared" si="15"/>
        <v>8.7410384615384515</v>
      </c>
    </row>
    <row r="174" spans="12:19" x14ac:dyDescent="0.2">
      <c r="L174" s="2" t="s">
        <v>5</v>
      </c>
      <c r="M174" s="1">
        <v>3325</v>
      </c>
      <c r="N174" s="6">
        <v>44329</v>
      </c>
      <c r="O174" s="5">
        <v>6</v>
      </c>
      <c r="P174" s="1">
        <v>60</v>
      </c>
      <c r="Q174" s="1">
        <v>68.748999999999995</v>
      </c>
      <c r="R174" s="1">
        <f t="shared" si="14"/>
        <v>3.7500384615384519</v>
      </c>
      <c r="S174" s="1">
        <f t="shared" si="15"/>
        <v>3.7500384615384519</v>
      </c>
    </row>
    <row r="175" spans="12:19" x14ac:dyDescent="0.2">
      <c r="L175" s="2" t="s">
        <v>5</v>
      </c>
      <c r="M175" s="1">
        <v>3325</v>
      </c>
      <c r="N175" s="6">
        <v>44329</v>
      </c>
      <c r="O175" s="5">
        <v>6</v>
      </c>
      <c r="P175" s="1">
        <v>61</v>
      </c>
      <c r="Q175" s="1">
        <v>78.69</v>
      </c>
      <c r="R175" s="1">
        <f t="shared" si="14"/>
        <v>13.691038461538454</v>
      </c>
      <c r="S175" s="1">
        <f t="shared" si="15"/>
        <v>13.691038461538454</v>
      </c>
    </row>
    <row r="176" spans="12:19" x14ac:dyDescent="0.2">
      <c r="L176" s="2" t="s">
        <v>5</v>
      </c>
      <c r="M176" s="1">
        <v>3325</v>
      </c>
      <c r="N176" s="6">
        <v>44329</v>
      </c>
      <c r="O176" s="5">
        <v>6</v>
      </c>
      <c r="P176" s="1">
        <v>62</v>
      </c>
      <c r="Q176" s="1">
        <v>63.435000000000002</v>
      </c>
      <c r="R176" s="1">
        <f t="shared" si="14"/>
        <v>-1.5639615384615411</v>
      </c>
      <c r="S176" s="1">
        <f t="shared" si="15"/>
        <v>1.5639615384615411</v>
      </c>
    </row>
    <row r="177" spans="12:19" x14ac:dyDescent="0.2">
      <c r="L177" s="2" t="s">
        <v>5</v>
      </c>
      <c r="M177" s="1">
        <v>3325</v>
      </c>
      <c r="N177" s="6">
        <v>44329</v>
      </c>
      <c r="O177" s="5">
        <v>6</v>
      </c>
      <c r="P177" s="1">
        <v>63</v>
      </c>
      <c r="Q177" s="1">
        <v>59.533999999999999</v>
      </c>
      <c r="R177" s="1">
        <f t="shared" si="14"/>
        <v>-5.4649615384615444</v>
      </c>
      <c r="S177" s="1">
        <f t="shared" si="15"/>
        <v>5.4649615384615444</v>
      </c>
    </row>
    <row r="178" spans="12:19" x14ac:dyDescent="0.2">
      <c r="L178" s="2" t="s">
        <v>5</v>
      </c>
      <c r="M178" s="1">
        <v>3325</v>
      </c>
      <c r="N178" s="6">
        <v>44329</v>
      </c>
      <c r="O178" s="5">
        <v>6</v>
      </c>
      <c r="P178" s="1">
        <v>64</v>
      </c>
      <c r="Q178" s="1">
        <v>58.735999999999997</v>
      </c>
      <c r="R178" s="1">
        <f t="shared" si="14"/>
        <v>-6.2629615384615462</v>
      </c>
      <c r="S178" s="1">
        <f t="shared" si="15"/>
        <v>6.2629615384615462</v>
      </c>
    </row>
    <row r="179" spans="12:19" x14ac:dyDescent="0.2">
      <c r="L179" s="2" t="s">
        <v>5</v>
      </c>
      <c r="M179" s="1">
        <v>3325</v>
      </c>
      <c r="N179" s="6">
        <v>44329</v>
      </c>
      <c r="O179" s="5">
        <v>6</v>
      </c>
      <c r="P179" s="1">
        <v>65</v>
      </c>
      <c r="Q179" s="1">
        <v>50.710999999999999</v>
      </c>
      <c r="R179" s="1">
        <f t="shared" ref="R179:R192" si="16">Q179-$Q$194</f>
        <v>-14.287961538461545</v>
      </c>
      <c r="S179" s="1">
        <f t="shared" ref="S179:S192" si="17">ABS(R179)</f>
        <v>14.287961538461545</v>
      </c>
    </row>
    <row r="180" spans="12:19" x14ac:dyDescent="0.2">
      <c r="L180" s="2" t="s">
        <v>5</v>
      </c>
      <c r="M180" s="1">
        <v>3325</v>
      </c>
      <c r="N180" s="6">
        <v>44329</v>
      </c>
      <c r="O180" s="5">
        <v>6</v>
      </c>
      <c r="P180" s="1">
        <v>66</v>
      </c>
      <c r="Q180" s="1">
        <v>67.165999999999997</v>
      </c>
      <c r="R180" s="1">
        <f t="shared" si="16"/>
        <v>2.1670384615384535</v>
      </c>
      <c r="S180" s="1">
        <f t="shared" si="17"/>
        <v>2.1670384615384535</v>
      </c>
    </row>
    <row r="181" spans="12:19" x14ac:dyDescent="0.2">
      <c r="L181" s="2" t="s">
        <v>5</v>
      </c>
      <c r="M181" s="1">
        <v>3325</v>
      </c>
      <c r="N181" s="6">
        <v>44329</v>
      </c>
      <c r="O181" s="5">
        <v>6</v>
      </c>
      <c r="P181" s="1">
        <v>67</v>
      </c>
      <c r="Q181" s="1">
        <v>60.642000000000003</v>
      </c>
      <c r="R181" s="1">
        <f t="shared" si="16"/>
        <v>-4.3569615384615403</v>
      </c>
      <c r="S181" s="1">
        <f t="shared" si="17"/>
        <v>4.3569615384615403</v>
      </c>
    </row>
    <row r="182" spans="12:19" x14ac:dyDescent="0.2">
      <c r="L182" s="2" t="s">
        <v>5</v>
      </c>
      <c r="M182" s="1">
        <v>3325</v>
      </c>
      <c r="N182" s="6">
        <v>44329</v>
      </c>
      <c r="O182" s="5">
        <v>6</v>
      </c>
      <c r="P182" s="1">
        <v>68</v>
      </c>
      <c r="Q182" s="1">
        <v>56.658999999999999</v>
      </c>
      <c r="R182" s="1">
        <f t="shared" si="16"/>
        <v>-8.3399615384615444</v>
      </c>
      <c r="S182" s="1">
        <f t="shared" si="17"/>
        <v>8.3399615384615444</v>
      </c>
    </row>
    <row r="183" spans="12:19" x14ac:dyDescent="0.2">
      <c r="L183" s="2" t="s">
        <v>5</v>
      </c>
      <c r="M183" s="1">
        <v>3325</v>
      </c>
      <c r="N183" s="6">
        <v>44329</v>
      </c>
      <c r="O183" s="5">
        <v>6</v>
      </c>
      <c r="P183" s="1">
        <v>69</v>
      </c>
      <c r="Q183" s="1">
        <v>57.652999999999999</v>
      </c>
      <c r="R183" s="1">
        <f t="shared" si="16"/>
        <v>-7.3459615384615446</v>
      </c>
      <c r="S183" s="1">
        <f t="shared" si="17"/>
        <v>7.3459615384615446</v>
      </c>
    </row>
    <row r="184" spans="12:19" x14ac:dyDescent="0.2">
      <c r="L184" s="2" t="s">
        <v>5</v>
      </c>
      <c r="M184" s="1">
        <v>3325</v>
      </c>
      <c r="N184" s="6">
        <v>44329</v>
      </c>
      <c r="O184" s="5">
        <v>6</v>
      </c>
      <c r="P184" s="1">
        <v>70</v>
      </c>
      <c r="Q184" s="1">
        <v>59.036000000000001</v>
      </c>
      <c r="R184" s="1">
        <f t="shared" si="16"/>
        <v>-5.962961538461542</v>
      </c>
      <c r="S184" s="1">
        <f t="shared" si="17"/>
        <v>5.962961538461542</v>
      </c>
    </row>
    <row r="185" spans="12:19" x14ac:dyDescent="0.2">
      <c r="L185" s="2" t="s">
        <v>5</v>
      </c>
      <c r="M185" s="1">
        <v>3325</v>
      </c>
      <c r="N185" s="6">
        <v>44329</v>
      </c>
      <c r="O185" s="5">
        <v>6</v>
      </c>
      <c r="P185" s="1">
        <v>71</v>
      </c>
      <c r="Q185" s="1">
        <v>61.189</v>
      </c>
      <c r="R185" s="1">
        <f t="shared" si="16"/>
        <v>-3.8099615384615433</v>
      </c>
      <c r="S185" s="1">
        <f t="shared" si="17"/>
        <v>3.8099615384615433</v>
      </c>
    </row>
    <row r="186" spans="12:19" x14ac:dyDescent="0.2">
      <c r="L186" s="2" t="s">
        <v>5</v>
      </c>
      <c r="M186" s="1">
        <v>3325</v>
      </c>
      <c r="N186" s="6">
        <v>44329</v>
      </c>
      <c r="O186" s="5">
        <v>6</v>
      </c>
      <c r="P186" s="1">
        <v>72</v>
      </c>
      <c r="Q186" s="1">
        <v>53.13</v>
      </c>
      <c r="R186" s="1">
        <f t="shared" si="16"/>
        <v>-11.868961538461541</v>
      </c>
      <c r="S186" s="1">
        <f t="shared" si="17"/>
        <v>11.868961538461541</v>
      </c>
    </row>
    <row r="187" spans="12:19" x14ac:dyDescent="0.2">
      <c r="L187" s="2" t="s">
        <v>5</v>
      </c>
      <c r="M187" s="1">
        <v>3325</v>
      </c>
      <c r="N187" s="6">
        <v>44329</v>
      </c>
      <c r="O187" s="5">
        <v>6</v>
      </c>
      <c r="P187" s="1">
        <v>73</v>
      </c>
      <c r="Q187" s="1">
        <v>52.253</v>
      </c>
      <c r="R187" s="1">
        <f t="shared" si="16"/>
        <v>-12.745961538461543</v>
      </c>
      <c r="S187" s="1">
        <f t="shared" si="17"/>
        <v>12.745961538461543</v>
      </c>
    </row>
    <row r="188" spans="12:19" x14ac:dyDescent="0.2">
      <c r="L188" s="2" t="s">
        <v>5</v>
      </c>
      <c r="M188" s="1">
        <v>3325</v>
      </c>
      <c r="N188" s="6">
        <v>44329</v>
      </c>
      <c r="O188" s="5">
        <v>6</v>
      </c>
      <c r="P188" s="1">
        <v>74</v>
      </c>
      <c r="Q188" s="1">
        <v>43.957999999999998</v>
      </c>
      <c r="R188" s="1">
        <f t="shared" si="16"/>
        <v>-21.040961538461545</v>
      </c>
      <c r="S188" s="1">
        <f t="shared" si="17"/>
        <v>21.040961538461545</v>
      </c>
    </row>
    <row r="189" spans="12:19" x14ac:dyDescent="0.2">
      <c r="L189" s="2" t="s">
        <v>5</v>
      </c>
      <c r="M189" s="1">
        <v>3325</v>
      </c>
      <c r="N189" s="6">
        <v>44329</v>
      </c>
      <c r="O189" s="5">
        <v>6</v>
      </c>
      <c r="P189" s="1">
        <v>75</v>
      </c>
      <c r="Q189" s="1">
        <v>49.185000000000002</v>
      </c>
      <c r="R189" s="1">
        <f t="shared" si="16"/>
        <v>-15.813961538461541</v>
      </c>
      <c r="S189" s="1">
        <f t="shared" si="17"/>
        <v>15.813961538461541</v>
      </c>
    </row>
    <row r="190" spans="12:19" x14ac:dyDescent="0.2">
      <c r="L190" s="2" t="s">
        <v>5</v>
      </c>
      <c r="M190" s="1">
        <v>3325</v>
      </c>
      <c r="N190" s="6">
        <v>44329</v>
      </c>
      <c r="O190" s="5">
        <v>6</v>
      </c>
      <c r="P190" s="1">
        <v>76</v>
      </c>
      <c r="Q190" s="1">
        <v>47.405999999999999</v>
      </c>
      <c r="R190" s="1">
        <f t="shared" si="16"/>
        <v>-17.592961538461545</v>
      </c>
      <c r="S190" s="1">
        <f t="shared" si="17"/>
        <v>17.592961538461545</v>
      </c>
    </row>
    <row r="191" spans="12:19" x14ac:dyDescent="0.2">
      <c r="L191" s="2" t="s">
        <v>5</v>
      </c>
      <c r="M191" s="1">
        <v>3325</v>
      </c>
      <c r="N191" s="6">
        <v>44329</v>
      </c>
      <c r="O191" s="5">
        <v>6</v>
      </c>
      <c r="P191" s="1">
        <v>77</v>
      </c>
      <c r="Q191" s="1">
        <v>48.27</v>
      </c>
      <c r="R191" s="1">
        <f t="shared" si="16"/>
        <v>-16.72896153846154</v>
      </c>
      <c r="S191" s="1">
        <f t="shared" si="17"/>
        <v>16.72896153846154</v>
      </c>
    </row>
    <row r="192" spans="12:19" x14ac:dyDescent="0.2">
      <c r="L192" s="2" t="s">
        <v>5</v>
      </c>
      <c r="M192" s="1">
        <v>3325</v>
      </c>
      <c r="N192" s="6">
        <v>44329</v>
      </c>
      <c r="O192" s="5">
        <v>6</v>
      </c>
      <c r="P192" s="1">
        <v>78</v>
      </c>
      <c r="Q192" s="1">
        <v>57.723999999999997</v>
      </c>
      <c r="R192" s="1">
        <f t="shared" si="16"/>
        <v>-7.2749615384615467</v>
      </c>
      <c r="S192" s="1">
        <f t="shared" si="17"/>
        <v>7.2749615384615467</v>
      </c>
    </row>
    <row r="194" spans="1:19" x14ac:dyDescent="0.2">
      <c r="P194" s="130" t="s">
        <v>3</v>
      </c>
      <c r="Q194" s="130">
        <f>AVERAGE(Q115:Q192)</f>
        <v>64.998961538461543</v>
      </c>
      <c r="R194" s="130"/>
    </row>
    <row r="195" spans="1:19" x14ac:dyDescent="0.2">
      <c r="P195" s="130"/>
      <c r="Q195" s="130"/>
      <c r="R195" s="130"/>
    </row>
    <row r="198" spans="1:19" x14ac:dyDescent="0.2">
      <c r="A198" s="1" t="s">
        <v>4</v>
      </c>
      <c r="B198" s="1">
        <v>3330</v>
      </c>
      <c r="C198" s="6">
        <v>44329</v>
      </c>
      <c r="D198" s="5">
        <v>20</v>
      </c>
      <c r="E198" s="1">
        <v>1</v>
      </c>
      <c r="F198" s="1">
        <v>131.08199999999999</v>
      </c>
      <c r="G198" s="1">
        <f t="shared" ref="G198:G229" si="18">F198-$F$256</f>
        <v>-14.249175438596524</v>
      </c>
      <c r="H198" s="1">
        <f t="shared" ref="H198:H229" si="19">ABS(G198)</f>
        <v>14.249175438596524</v>
      </c>
      <c r="L198" s="2" t="s">
        <v>5</v>
      </c>
      <c r="M198" s="1">
        <v>3325</v>
      </c>
      <c r="N198" s="6">
        <v>44329</v>
      </c>
      <c r="O198" s="5">
        <v>19</v>
      </c>
      <c r="P198" s="1">
        <v>1</v>
      </c>
      <c r="Q198" s="1">
        <v>93.366</v>
      </c>
      <c r="R198" s="1">
        <f t="shared" ref="R198:R244" si="20">Q198-$Q$246</f>
        <v>-16.927297872340446</v>
      </c>
      <c r="S198" s="1">
        <f t="shared" ref="S198:S244" si="21">ABS(R198)</f>
        <v>16.927297872340446</v>
      </c>
    </row>
    <row r="199" spans="1:19" x14ac:dyDescent="0.2">
      <c r="A199" s="1" t="s">
        <v>4</v>
      </c>
      <c r="B199" s="1">
        <v>3330</v>
      </c>
      <c r="C199" s="6">
        <v>44329</v>
      </c>
      <c r="D199" s="5">
        <v>20</v>
      </c>
      <c r="E199" s="1">
        <v>2</v>
      </c>
      <c r="F199" s="1">
        <v>135</v>
      </c>
      <c r="G199" s="1">
        <f t="shared" si="18"/>
        <v>-10.331175438596517</v>
      </c>
      <c r="H199" s="1">
        <f t="shared" si="19"/>
        <v>10.331175438596517</v>
      </c>
      <c r="L199" s="2" t="s">
        <v>5</v>
      </c>
      <c r="M199" s="1">
        <v>3325</v>
      </c>
      <c r="N199" s="6">
        <v>44329</v>
      </c>
      <c r="O199" s="5">
        <v>19</v>
      </c>
      <c r="P199" s="1">
        <v>2</v>
      </c>
      <c r="Q199" s="1">
        <v>104.59699999999999</v>
      </c>
      <c r="R199" s="1">
        <f t="shared" si="20"/>
        <v>-5.6962978723404518</v>
      </c>
      <c r="S199" s="1">
        <f t="shared" si="21"/>
        <v>5.6962978723404518</v>
      </c>
    </row>
    <row r="200" spans="1:19" x14ac:dyDescent="0.2">
      <c r="A200" s="1" t="s">
        <v>4</v>
      </c>
      <c r="B200" s="1">
        <v>3330</v>
      </c>
      <c r="C200" s="6">
        <v>44329</v>
      </c>
      <c r="D200" s="5">
        <v>20</v>
      </c>
      <c r="E200" s="1">
        <v>3</v>
      </c>
      <c r="F200" s="1">
        <v>144.881</v>
      </c>
      <c r="G200" s="1">
        <f t="shared" si="18"/>
        <v>-0.4501754385965171</v>
      </c>
      <c r="H200" s="1">
        <f t="shared" si="19"/>
        <v>0.4501754385965171</v>
      </c>
      <c r="L200" s="2" t="s">
        <v>5</v>
      </c>
      <c r="M200" s="1">
        <v>3325</v>
      </c>
      <c r="N200" s="6">
        <v>44329</v>
      </c>
      <c r="O200" s="5">
        <v>19</v>
      </c>
      <c r="P200" s="1">
        <v>3</v>
      </c>
      <c r="Q200" s="1">
        <v>106.858</v>
      </c>
      <c r="R200" s="1">
        <f t="shared" si="20"/>
        <v>-3.4352978723404419</v>
      </c>
      <c r="S200" s="1">
        <f t="shared" si="21"/>
        <v>3.4352978723404419</v>
      </c>
    </row>
    <row r="201" spans="1:19" x14ac:dyDescent="0.2">
      <c r="A201" s="1" t="s">
        <v>4</v>
      </c>
      <c r="B201" s="1">
        <v>3330</v>
      </c>
      <c r="C201" s="6">
        <v>44329</v>
      </c>
      <c r="D201" s="5">
        <v>20</v>
      </c>
      <c r="E201" s="1">
        <v>4</v>
      </c>
      <c r="F201" s="1">
        <v>140.732</v>
      </c>
      <c r="G201" s="1">
        <f t="shared" si="18"/>
        <v>-4.599175438596518</v>
      </c>
      <c r="H201" s="1">
        <f t="shared" si="19"/>
        <v>4.599175438596518</v>
      </c>
      <c r="L201" s="2" t="s">
        <v>5</v>
      </c>
      <c r="M201" s="1">
        <v>3325</v>
      </c>
      <c r="N201" s="6">
        <v>44329</v>
      </c>
      <c r="O201" s="5">
        <v>19</v>
      </c>
      <c r="P201" s="1">
        <v>4</v>
      </c>
      <c r="Q201" s="1">
        <v>103.57</v>
      </c>
      <c r="R201" s="1">
        <f t="shared" si="20"/>
        <v>-6.7232978723404528</v>
      </c>
      <c r="S201" s="1">
        <f t="shared" si="21"/>
        <v>6.7232978723404528</v>
      </c>
    </row>
    <row r="202" spans="1:19" x14ac:dyDescent="0.2">
      <c r="A202" s="1" t="s">
        <v>4</v>
      </c>
      <c r="B202" s="1">
        <v>3330</v>
      </c>
      <c r="C202" s="6">
        <v>44329</v>
      </c>
      <c r="D202" s="5">
        <v>20</v>
      </c>
      <c r="E202" s="1">
        <v>5</v>
      </c>
      <c r="F202" s="1">
        <v>135</v>
      </c>
      <c r="G202" s="1">
        <f t="shared" si="18"/>
        <v>-10.331175438596517</v>
      </c>
      <c r="H202" s="1">
        <f t="shared" si="19"/>
        <v>10.331175438596517</v>
      </c>
      <c r="L202" s="2" t="s">
        <v>5</v>
      </c>
      <c r="M202" s="1">
        <v>3325</v>
      </c>
      <c r="N202" s="6">
        <v>44329</v>
      </c>
      <c r="O202" s="5">
        <v>19</v>
      </c>
      <c r="P202" s="1">
        <v>5</v>
      </c>
      <c r="Q202" s="1">
        <v>106.18899999999999</v>
      </c>
      <c r="R202" s="1">
        <f t="shared" si="20"/>
        <v>-4.1042978723404531</v>
      </c>
      <c r="S202" s="1">
        <f t="shared" si="21"/>
        <v>4.1042978723404531</v>
      </c>
    </row>
    <row r="203" spans="1:19" x14ac:dyDescent="0.2">
      <c r="A203" s="1" t="s">
        <v>4</v>
      </c>
      <c r="B203" s="1">
        <v>3330</v>
      </c>
      <c r="C203" s="6">
        <v>44329</v>
      </c>
      <c r="D203" s="5">
        <v>20</v>
      </c>
      <c r="E203" s="1">
        <v>6</v>
      </c>
      <c r="F203" s="1">
        <v>128.66</v>
      </c>
      <c r="G203" s="1">
        <f t="shared" si="18"/>
        <v>-16.671175438596521</v>
      </c>
      <c r="H203" s="1">
        <f t="shared" si="19"/>
        <v>16.671175438596521</v>
      </c>
      <c r="L203" s="2" t="s">
        <v>5</v>
      </c>
      <c r="M203" s="1">
        <v>3325</v>
      </c>
      <c r="N203" s="6">
        <v>44329</v>
      </c>
      <c r="O203" s="5">
        <v>19</v>
      </c>
      <c r="P203" s="1">
        <v>6</v>
      </c>
      <c r="Q203" s="1">
        <v>108.712</v>
      </c>
      <c r="R203" s="1">
        <f t="shared" si="20"/>
        <v>-1.5812978723404427</v>
      </c>
      <c r="S203" s="1">
        <f t="shared" si="21"/>
        <v>1.5812978723404427</v>
      </c>
    </row>
    <row r="204" spans="1:19" x14ac:dyDescent="0.2">
      <c r="A204" s="1" t="s">
        <v>4</v>
      </c>
      <c r="B204" s="1">
        <v>3330</v>
      </c>
      <c r="C204" s="6">
        <v>44329</v>
      </c>
      <c r="D204" s="5">
        <v>20</v>
      </c>
      <c r="E204" s="1">
        <v>7</v>
      </c>
      <c r="F204" s="1">
        <v>159.22800000000001</v>
      </c>
      <c r="G204" s="1">
        <f t="shared" si="18"/>
        <v>13.896824561403491</v>
      </c>
      <c r="H204" s="1">
        <f t="shared" si="19"/>
        <v>13.896824561403491</v>
      </c>
      <c r="L204" s="2" t="s">
        <v>5</v>
      </c>
      <c r="M204" s="1">
        <v>3325</v>
      </c>
      <c r="N204" s="6">
        <v>44329</v>
      </c>
      <c r="O204" s="5">
        <v>19</v>
      </c>
      <c r="P204" s="1">
        <v>7</v>
      </c>
      <c r="Q204" s="1">
        <v>112.782</v>
      </c>
      <c r="R204" s="1">
        <f t="shared" si="20"/>
        <v>2.4887021276595505</v>
      </c>
      <c r="S204" s="1">
        <f t="shared" si="21"/>
        <v>2.4887021276595505</v>
      </c>
    </row>
    <row r="205" spans="1:19" x14ac:dyDescent="0.2">
      <c r="A205" s="1" t="s">
        <v>4</v>
      </c>
      <c r="B205" s="1">
        <v>3330</v>
      </c>
      <c r="C205" s="6">
        <v>44329</v>
      </c>
      <c r="D205" s="5">
        <v>20</v>
      </c>
      <c r="E205" s="1">
        <v>8</v>
      </c>
      <c r="F205" s="1">
        <v>159.07499999999999</v>
      </c>
      <c r="G205" s="1">
        <f t="shared" si="18"/>
        <v>13.743824561403471</v>
      </c>
      <c r="H205" s="1">
        <f t="shared" si="19"/>
        <v>13.743824561403471</v>
      </c>
      <c r="L205" s="2" t="s">
        <v>5</v>
      </c>
      <c r="M205" s="1">
        <v>3325</v>
      </c>
      <c r="N205" s="6">
        <v>44329</v>
      </c>
      <c r="O205" s="5">
        <v>19</v>
      </c>
      <c r="P205" s="1">
        <v>8</v>
      </c>
      <c r="Q205" s="1">
        <v>116.565</v>
      </c>
      <c r="R205" s="1">
        <f t="shared" si="20"/>
        <v>6.2717021276595517</v>
      </c>
      <c r="S205" s="1">
        <f t="shared" si="21"/>
        <v>6.2717021276595517</v>
      </c>
    </row>
    <row r="206" spans="1:19" x14ac:dyDescent="0.2">
      <c r="A206" s="1" t="s">
        <v>4</v>
      </c>
      <c r="B206" s="1">
        <v>3330</v>
      </c>
      <c r="C206" s="6">
        <v>44329</v>
      </c>
      <c r="D206" s="5">
        <v>20</v>
      </c>
      <c r="E206" s="1">
        <v>9</v>
      </c>
      <c r="F206" s="1">
        <v>137.49</v>
      </c>
      <c r="G206" s="1">
        <f t="shared" si="18"/>
        <v>-7.8411754385965082</v>
      </c>
      <c r="H206" s="1">
        <f t="shared" si="19"/>
        <v>7.8411754385965082</v>
      </c>
      <c r="L206" s="2" t="s">
        <v>5</v>
      </c>
      <c r="M206" s="1">
        <v>3325</v>
      </c>
      <c r="N206" s="6">
        <v>44329</v>
      </c>
      <c r="O206" s="5">
        <v>19</v>
      </c>
      <c r="P206" s="1">
        <v>9</v>
      </c>
      <c r="Q206" s="1">
        <v>112.249</v>
      </c>
      <c r="R206" s="1">
        <f t="shared" si="20"/>
        <v>1.9557021276595492</v>
      </c>
      <c r="S206" s="1">
        <f t="shared" si="21"/>
        <v>1.9557021276595492</v>
      </c>
    </row>
    <row r="207" spans="1:19" x14ac:dyDescent="0.2">
      <c r="A207" s="1" t="s">
        <v>4</v>
      </c>
      <c r="B207" s="1">
        <v>3330</v>
      </c>
      <c r="C207" s="6">
        <v>44329</v>
      </c>
      <c r="D207" s="5">
        <v>20</v>
      </c>
      <c r="E207" s="1">
        <v>10</v>
      </c>
      <c r="F207" s="1">
        <v>147.26499999999999</v>
      </c>
      <c r="G207" s="1">
        <f t="shared" si="18"/>
        <v>1.933824561403469</v>
      </c>
      <c r="H207" s="1">
        <f t="shared" si="19"/>
        <v>1.933824561403469</v>
      </c>
      <c r="L207" s="2" t="s">
        <v>5</v>
      </c>
      <c r="M207" s="1">
        <v>3325</v>
      </c>
      <c r="N207" s="6">
        <v>44329</v>
      </c>
      <c r="O207" s="5">
        <v>19</v>
      </c>
      <c r="P207" s="1">
        <v>10</v>
      </c>
      <c r="Q207" s="1">
        <v>113.199</v>
      </c>
      <c r="R207" s="1">
        <f t="shared" si="20"/>
        <v>2.905702127659552</v>
      </c>
      <c r="S207" s="1">
        <f t="shared" si="21"/>
        <v>2.905702127659552</v>
      </c>
    </row>
    <row r="208" spans="1:19" x14ac:dyDescent="0.2">
      <c r="A208" s="1" t="s">
        <v>4</v>
      </c>
      <c r="B208" s="1">
        <v>3330</v>
      </c>
      <c r="C208" s="6">
        <v>44329</v>
      </c>
      <c r="D208" s="5">
        <v>20</v>
      </c>
      <c r="E208" s="1">
        <v>11</v>
      </c>
      <c r="F208" s="1">
        <v>136.79</v>
      </c>
      <c r="G208" s="1">
        <f t="shared" si="18"/>
        <v>-8.5411754385965253</v>
      </c>
      <c r="H208" s="1">
        <f t="shared" si="19"/>
        <v>8.5411754385965253</v>
      </c>
      <c r="L208" s="2" t="s">
        <v>5</v>
      </c>
      <c r="M208" s="1">
        <v>3325</v>
      </c>
      <c r="N208" s="6">
        <v>44329</v>
      </c>
      <c r="O208" s="5">
        <v>19</v>
      </c>
      <c r="P208" s="1">
        <v>11</v>
      </c>
      <c r="Q208" s="1">
        <v>105.333</v>
      </c>
      <c r="R208" s="1">
        <f t="shared" si="20"/>
        <v>-4.9602978723404476</v>
      </c>
      <c r="S208" s="1">
        <f t="shared" si="21"/>
        <v>4.9602978723404476</v>
      </c>
    </row>
    <row r="209" spans="1:19" x14ac:dyDescent="0.2">
      <c r="A209" s="1" t="s">
        <v>4</v>
      </c>
      <c r="B209" s="1">
        <v>3330</v>
      </c>
      <c r="C209" s="6">
        <v>44329</v>
      </c>
      <c r="D209" s="5">
        <v>20</v>
      </c>
      <c r="E209" s="1">
        <v>12</v>
      </c>
      <c r="F209" s="1">
        <v>137.60300000000001</v>
      </c>
      <c r="G209" s="1">
        <f t="shared" si="18"/>
        <v>-7.7281754385965087</v>
      </c>
      <c r="H209" s="1">
        <f t="shared" si="19"/>
        <v>7.7281754385965087</v>
      </c>
      <c r="L209" s="2" t="s">
        <v>5</v>
      </c>
      <c r="M209" s="1">
        <v>3325</v>
      </c>
      <c r="N209" s="6">
        <v>44329</v>
      </c>
      <c r="O209" s="5">
        <v>19</v>
      </c>
      <c r="P209" s="1">
        <v>12</v>
      </c>
      <c r="Q209" s="1">
        <v>106.699</v>
      </c>
      <c r="R209" s="1">
        <f t="shared" si="20"/>
        <v>-3.594297872340448</v>
      </c>
      <c r="S209" s="1">
        <f t="shared" si="21"/>
        <v>3.594297872340448</v>
      </c>
    </row>
    <row r="210" spans="1:19" x14ac:dyDescent="0.2">
      <c r="A210" s="1" t="s">
        <v>4</v>
      </c>
      <c r="B210" s="1">
        <v>3330</v>
      </c>
      <c r="C210" s="6">
        <v>44329</v>
      </c>
      <c r="D210" s="5">
        <v>20</v>
      </c>
      <c r="E210" s="1">
        <v>13</v>
      </c>
      <c r="F210" s="1">
        <v>152.35400000000001</v>
      </c>
      <c r="G210" s="1">
        <f t="shared" si="18"/>
        <v>7.0228245614034961</v>
      </c>
      <c r="H210" s="1">
        <f t="shared" si="19"/>
        <v>7.0228245614034961</v>
      </c>
      <c r="L210" s="2" t="s">
        <v>5</v>
      </c>
      <c r="M210" s="1">
        <v>3325</v>
      </c>
      <c r="N210" s="6">
        <v>44329</v>
      </c>
      <c r="O210" s="5">
        <v>19</v>
      </c>
      <c r="P210" s="1">
        <v>13</v>
      </c>
      <c r="Q210" s="1">
        <v>119.982</v>
      </c>
      <c r="R210" s="1">
        <f t="shared" si="20"/>
        <v>9.6887021276595533</v>
      </c>
      <c r="S210" s="1">
        <f t="shared" si="21"/>
        <v>9.6887021276595533</v>
      </c>
    </row>
    <row r="211" spans="1:19" x14ac:dyDescent="0.2">
      <c r="A211" s="1" t="s">
        <v>4</v>
      </c>
      <c r="B211" s="1">
        <v>3330</v>
      </c>
      <c r="C211" s="6">
        <v>44329</v>
      </c>
      <c r="D211" s="5">
        <v>20</v>
      </c>
      <c r="E211" s="1">
        <v>14</v>
      </c>
      <c r="F211" s="1">
        <v>149.82599999999999</v>
      </c>
      <c r="G211" s="1">
        <f t="shared" si="18"/>
        <v>4.4948245614034761</v>
      </c>
      <c r="H211" s="1">
        <f t="shared" si="19"/>
        <v>4.4948245614034761</v>
      </c>
      <c r="L211" s="2" t="s">
        <v>5</v>
      </c>
      <c r="M211" s="1">
        <v>3325</v>
      </c>
      <c r="N211" s="6">
        <v>44329</v>
      </c>
      <c r="O211" s="5">
        <v>19</v>
      </c>
      <c r="P211" s="1">
        <v>14</v>
      </c>
      <c r="Q211" s="1">
        <v>118.179</v>
      </c>
      <c r="R211" s="1">
        <f t="shared" si="20"/>
        <v>7.885702127659556</v>
      </c>
      <c r="S211" s="1">
        <f t="shared" si="21"/>
        <v>7.885702127659556</v>
      </c>
    </row>
    <row r="212" spans="1:19" x14ac:dyDescent="0.2">
      <c r="A212" s="1" t="s">
        <v>4</v>
      </c>
      <c r="B212" s="1">
        <v>3330</v>
      </c>
      <c r="C212" s="6">
        <v>44329</v>
      </c>
      <c r="D212" s="5">
        <v>20</v>
      </c>
      <c r="E212" s="1">
        <v>15</v>
      </c>
      <c r="F212" s="1">
        <v>136.685</v>
      </c>
      <c r="G212" s="1">
        <f t="shared" si="18"/>
        <v>-8.6461754385965151</v>
      </c>
      <c r="H212" s="1">
        <f t="shared" si="19"/>
        <v>8.6461754385965151</v>
      </c>
      <c r="L212" s="2" t="s">
        <v>5</v>
      </c>
      <c r="M212" s="1">
        <v>3325</v>
      </c>
      <c r="N212" s="6">
        <v>44329</v>
      </c>
      <c r="O212" s="5">
        <v>19</v>
      </c>
      <c r="P212" s="1">
        <v>15</v>
      </c>
      <c r="Q212" s="1">
        <v>107.021</v>
      </c>
      <c r="R212" s="1">
        <f t="shared" si="20"/>
        <v>-3.2722978723404452</v>
      </c>
      <c r="S212" s="1">
        <f t="shared" si="21"/>
        <v>3.2722978723404452</v>
      </c>
    </row>
    <row r="213" spans="1:19" x14ac:dyDescent="0.2">
      <c r="A213" s="1" t="s">
        <v>4</v>
      </c>
      <c r="B213" s="1">
        <v>3330</v>
      </c>
      <c r="C213" s="6">
        <v>44329</v>
      </c>
      <c r="D213" s="5">
        <v>20</v>
      </c>
      <c r="E213" s="1">
        <v>16</v>
      </c>
      <c r="F213" s="1">
        <v>137.203</v>
      </c>
      <c r="G213" s="1">
        <f t="shared" si="18"/>
        <v>-8.1281754385965144</v>
      </c>
      <c r="H213" s="1">
        <f t="shared" si="19"/>
        <v>8.1281754385965144</v>
      </c>
      <c r="L213" s="2" t="s">
        <v>5</v>
      </c>
      <c r="M213" s="1">
        <v>3325</v>
      </c>
      <c r="N213" s="6">
        <v>44329</v>
      </c>
      <c r="O213" s="5">
        <v>19</v>
      </c>
      <c r="P213" s="1">
        <v>16</v>
      </c>
      <c r="Q213" s="1">
        <v>107.592</v>
      </c>
      <c r="R213" s="1">
        <f t="shared" si="20"/>
        <v>-2.7012978723404473</v>
      </c>
      <c r="S213" s="1">
        <f t="shared" si="21"/>
        <v>2.7012978723404473</v>
      </c>
    </row>
    <row r="214" spans="1:19" x14ac:dyDescent="0.2">
      <c r="A214" s="1" t="s">
        <v>4</v>
      </c>
      <c r="B214" s="1">
        <v>3330</v>
      </c>
      <c r="C214" s="6">
        <v>44329</v>
      </c>
      <c r="D214" s="5">
        <v>20</v>
      </c>
      <c r="E214" s="1">
        <v>17</v>
      </c>
      <c r="F214" s="1">
        <v>130.48599999999999</v>
      </c>
      <c r="G214" s="1">
        <f t="shared" si="18"/>
        <v>-14.845175438596527</v>
      </c>
      <c r="H214" s="1">
        <f t="shared" si="19"/>
        <v>14.845175438596527</v>
      </c>
      <c r="L214" s="2" t="s">
        <v>5</v>
      </c>
      <c r="M214" s="1">
        <v>3325</v>
      </c>
      <c r="N214" s="6">
        <v>44329</v>
      </c>
      <c r="O214" s="5">
        <v>19</v>
      </c>
      <c r="P214" s="1">
        <v>17</v>
      </c>
      <c r="Q214" s="1">
        <v>112.319</v>
      </c>
      <c r="R214" s="1">
        <f t="shared" si="20"/>
        <v>2.0257021276595566</v>
      </c>
      <c r="S214" s="1">
        <f t="shared" si="21"/>
        <v>2.0257021276595566</v>
      </c>
    </row>
    <row r="215" spans="1:19" x14ac:dyDescent="0.2">
      <c r="A215" s="1" t="s">
        <v>4</v>
      </c>
      <c r="B215" s="1">
        <v>3330</v>
      </c>
      <c r="C215" s="6">
        <v>44329</v>
      </c>
      <c r="D215" s="5">
        <v>20</v>
      </c>
      <c r="E215" s="1">
        <v>18</v>
      </c>
      <c r="F215" s="1">
        <v>142.25299999999999</v>
      </c>
      <c r="G215" s="1">
        <f t="shared" si="18"/>
        <v>-3.0781754385965314</v>
      </c>
      <c r="H215" s="1">
        <f t="shared" si="19"/>
        <v>3.0781754385965314</v>
      </c>
      <c r="L215" s="2" t="s">
        <v>5</v>
      </c>
      <c r="M215" s="1">
        <v>3325</v>
      </c>
      <c r="N215" s="6">
        <v>44329</v>
      </c>
      <c r="O215" s="5">
        <v>19</v>
      </c>
      <c r="P215" s="1">
        <v>18</v>
      </c>
      <c r="Q215" s="1">
        <v>81.468999999999994</v>
      </c>
      <c r="R215" s="1">
        <f t="shared" si="20"/>
        <v>-28.824297872340452</v>
      </c>
      <c r="S215" s="1">
        <f t="shared" si="21"/>
        <v>28.824297872340452</v>
      </c>
    </row>
    <row r="216" spans="1:19" x14ac:dyDescent="0.2">
      <c r="A216" s="1" t="s">
        <v>4</v>
      </c>
      <c r="B216" s="1">
        <v>3330</v>
      </c>
      <c r="C216" s="6">
        <v>44329</v>
      </c>
      <c r="D216" s="5">
        <v>20</v>
      </c>
      <c r="E216" s="1">
        <v>19</v>
      </c>
      <c r="F216" s="1">
        <v>150.524</v>
      </c>
      <c r="G216" s="1">
        <f t="shared" si="18"/>
        <v>5.1928245614034836</v>
      </c>
      <c r="H216" s="1">
        <f t="shared" si="19"/>
        <v>5.1928245614034836</v>
      </c>
      <c r="L216" s="2" t="s">
        <v>5</v>
      </c>
      <c r="M216" s="1">
        <v>3325</v>
      </c>
      <c r="N216" s="6">
        <v>44329</v>
      </c>
      <c r="O216" s="5">
        <v>19</v>
      </c>
      <c r="P216" s="1">
        <v>19</v>
      </c>
      <c r="Q216" s="1">
        <v>112.479</v>
      </c>
      <c r="R216" s="1">
        <f t="shared" si="20"/>
        <v>2.1857021276595532</v>
      </c>
      <c r="S216" s="1">
        <f t="shared" si="21"/>
        <v>2.1857021276595532</v>
      </c>
    </row>
    <row r="217" spans="1:19" x14ac:dyDescent="0.2">
      <c r="A217" s="1" t="s">
        <v>4</v>
      </c>
      <c r="B217" s="1">
        <v>3330</v>
      </c>
      <c r="C217" s="6">
        <v>44329</v>
      </c>
      <c r="D217" s="5">
        <v>20</v>
      </c>
      <c r="E217" s="1">
        <v>20</v>
      </c>
      <c r="F217" s="1">
        <v>146.59200000000001</v>
      </c>
      <c r="G217" s="1">
        <f t="shared" si="18"/>
        <v>1.2608245614034956</v>
      </c>
      <c r="H217" s="1">
        <f t="shared" si="19"/>
        <v>1.2608245614034956</v>
      </c>
      <c r="L217" s="2" t="s">
        <v>5</v>
      </c>
      <c r="M217" s="1">
        <v>3325</v>
      </c>
      <c r="N217" s="6">
        <v>44329</v>
      </c>
      <c r="O217" s="5">
        <v>19</v>
      </c>
      <c r="P217" s="1">
        <v>20</v>
      </c>
      <c r="Q217" s="1">
        <v>115.408</v>
      </c>
      <c r="R217" s="1">
        <f t="shared" si="20"/>
        <v>5.1147021276595552</v>
      </c>
      <c r="S217" s="1">
        <f t="shared" si="21"/>
        <v>5.1147021276595552</v>
      </c>
    </row>
    <row r="218" spans="1:19" x14ac:dyDescent="0.2">
      <c r="A218" s="1" t="s">
        <v>4</v>
      </c>
      <c r="B218" s="1">
        <v>3330</v>
      </c>
      <c r="C218" s="6">
        <v>44329</v>
      </c>
      <c r="D218" s="5">
        <v>20</v>
      </c>
      <c r="E218" s="1">
        <v>21</v>
      </c>
      <c r="F218" s="1">
        <v>144.72800000000001</v>
      </c>
      <c r="G218" s="1">
        <f t="shared" si="18"/>
        <v>-0.60317543859650868</v>
      </c>
      <c r="H218" s="1">
        <f t="shared" si="19"/>
        <v>0.60317543859650868</v>
      </c>
      <c r="L218" s="2" t="s">
        <v>5</v>
      </c>
      <c r="M218" s="1">
        <v>3325</v>
      </c>
      <c r="N218" s="6">
        <v>44329</v>
      </c>
      <c r="O218" s="5">
        <v>19</v>
      </c>
      <c r="P218" s="1">
        <v>21</v>
      </c>
      <c r="Q218" s="1">
        <v>114.538</v>
      </c>
      <c r="R218" s="1">
        <f t="shared" si="20"/>
        <v>4.2447021276595507</v>
      </c>
      <c r="S218" s="1">
        <f t="shared" si="21"/>
        <v>4.2447021276595507</v>
      </c>
    </row>
    <row r="219" spans="1:19" x14ac:dyDescent="0.2">
      <c r="A219" s="1" t="s">
        <v>4</v>
      </c>
      <c r="B219" s="1">
        <v>3330</v>
      </c>
      <c r="C219" s="6">
        <v>44329</v>
      </c>
      <c r="D219" s="5">
        <v>20</v>
      </c>
      <c r="E219" s="1">
        <v>22</v>
      </c>
      <c r="F219" s="1">
        <v>149.036</v>
      </c>
      <c r="G219" s="1">
        <f t="shared" si="18"/>
        <v>3.704824561403484</v>
      </c>
      <c r="H219" s="1">
        <f t="shared" si="19"/>
        <v>3.704824561403484</v>
      </c>
      <c r="L219" s="2" t="s">
        <v>5</v>
      </c>
      <c r="M219" s="1">
        <v>3325</v>
      </c>
      <c r="N219" s="6">
        <v>44329</v>
      </c>
      <c r="O219" s="5">
        <v>19</v>
      </c>
      <c r="P219" s="1">
        <v>22</v>
      </c>
      <c r="Q219" s="1">
        <v>116.565</v>
      </c>
      <c r="R219" s="1">
        <f t="shared" si="20"/>
        <v>6.2717021276595517</v>
      </c>
      <c r="S219" s="1">
        <f t="shared" si="21"/>
        <v>6.2717021276595517</v>
      </c>
    </row>
    <row r="220" spans="1:19" x14ac:dyDescent="0.2">
      <c r="A220" s="1" t="s">
        <v>4</v>
      </c>
      <c r="B220" s="1">
        <v>3330</v>
      </c>
      <c r="C220" s="6">
        <v>44329</v>
      </c>
      <c r="D220" s="5">
        <v>20</v>
      </c>
      <c r="E220" s="1">
        <v>23</v>
      </c>
      <c r="F220" s="1">
        <v>153.435</v>
      </c>
      <c r="G220" s="1">
        <f t="shared" si="18"/>
        <v>8.1038245614034849</v>
      </c>
      <c r="H220" s="1">
        <f t="shared" si="19"/>
        <v>8.1038245614034849</v>
      </c>
      <c r="L220" s="2" t="s">
        <v>5</v>
      </c>
      <c r="M220" s="1">
        <v>3325</v>
      </c>
      <c r="N220" s="6">
        <v>44329</v>
      </c>
      <c r="O220" s="5">
        <v>19</v>
      </c>
      <c r="P220" s="1">
        <v>23</v>
      </c>
      <c r="Q220" s="1">
        <v>118.61</v>
      </c>
      <c r="R220" s="1">
        <f t="shared" si="20"/>
        <v>8.3167021276595534</v>
      </c>
      <c r="S220" s="1">
        <f t="shared" si="21"/>
        <v>8.3167021276595534</v>
      </c>
    </row>
    <row r="221" spans="1:19" x14ac:dyDescent="0.2">
      <c r="A221" s="1" t="s">
        <v>4</v>
      </c>
      <c r="B221" s="1">
        <v>3330</v>
      </c>
      <c r="C221" s="6">
        <v>44329</v>
      </c>
      <c r="D221" s="5">
        <v>20</v>
      </c>
      <c r="E221" s="1">
        <v>24</v>
      </c>
      <c r="F221" s="1">
        <v>153.435</v>
      </c>
      <c r="G221" s="1">
        <f t="shared" si="18"/>
        <v>8.1038245614034849</v>
      </c>
      <c r="H221" s="1">
        <f t="shared" si="19"/>
        <v>8.1038245614034849</v>
      </c>
      <c r="L221" s="2" t="s">
        <v>5</v>
      </c>
      <c r="M221" s="1">
        <v>3325</v>
      </c>
      <c r="N221" s="6">
        <v>44329</v>
      </c>
      <c r="O221" s="5">
        <v>19</v>
      </c>
      <c r="P221" s="1">
        <v>24</v>
      </c>
      <c r="Q221" s="1">
        <v>109.29</v>
      </c>
      <c r="R221" s="1">
        <f t="shared" si="20"/>
        <v>-1.0032978723404398</v>
      </c>
      <c r="S221" s="1">
        <f t="shared" si="21"/>
        <v>1.0032978723404398</v>
      </c>
    </row>
    <row r="222" spans="1:19" x14ac:dyDescent="0.2">
      <c r="A222" s="1" t="s">
        <v>4</v>
      </c>
      <c r="B222" s="1">
        <v>3330</v>
      </c>
      <c r="C222" s="6">
        <v>44329</v>
      </c>
      <c r="D222" s="5">
        <v>20</v>
      </c>
      <c r="E222" s="1">
        <v>25</v>
      </c>
      <c r="F222" s="1">
        <v>152.447</v>
      </c>
      <c r="G222" s="1">
        <f t="shared" si="18"/>
        <v>7.1158245614034854</v>
      </c>
      <c r="H222" s="1">
        <f t="shared" si="19"/>
        <v>7.1158245614034854</v>
      </c>
      <c r="L222" s="2" t="s">
        <v>5</v>
      </c>
      <c r="M222" s="1">
        <v>3325</v>
      </c>
      <c r="N222" s="6">
        <v>44329</v>
      </c>
      <c r="O222" s="5">
        <v>19</v>
      </c>
      <c r="P222" s="1">
        <v>25</v>
      </c>
      <c r="Q222" s="1">
        <v>110.18600000000001</v>
      </c>
      <c r="R222" s="1">
        <f t="shared" si="20"/>
        <v>-0.10729787234043897</v>
      </c>
      <c r="S222" s="1">
        <f t="shared" si="21"/>
        <v>0.10729787234043897</v>
      </c>
    </row>
    <row r="223" spans="1:19" x14ac:dyDescent="0.2">
      <c r="A223" s="1" t="s">
        <v>4</v>
      </c>
      <c r="B223" s="1">
        <v>3330</v>
      </c>
      <c r="C223" s="6">
        <v>44329</v>
      </c>
      <c r="D223" s="5">
        <v>20</v>
      </c>
      <c r="E223" s="1">
        <v>26</v>
      </c>
      <c r="F223" s="1">
        <v>148.73599999999999</v>
      </c>
      <c r="G223" s="1">
        <f t="shared" si="18"/>
        <v>3.4048245614034727</v>
      </c>
      <c r="H223" s="1">
        <f t="shared" si="19"/>
        <v>3.4048245614034727</v>
      </c>
      <c r="L223" s="2" t="s">
        <v>5</v>
      </c>
      <c r="M223" s="1">
        <v>3325</v>
      </c>
      <c r="N223" s="6">
        <v>44329</v>
      </c>
      <c r="O223" s="5">
        <v>19</v>
      </c>
      <c r="P223" s="1">
        <v>26</v>
      </c>
      <c r="Q223" s="1">
        <v>101.09399999999999</v>
      </c>
      <c r="R223" s="1">
        <f t="shared" si="20"/>
        <v>-9.1992978723404519</v>
      </c>
      <c r="S223" s="1">
        <f t="shared" si="21"/>
        <v>9.1992978723404519</v>
      </c>
    </row>
    <row r="224" spans="1:19" x14ac:dyDescent="0.2">
      <c r="A224" s="1" t="s">
        <v>4</v>
      </c>
      <c r="B224" s="1">
        <v>3330</v>
      </c>
      <c r="C224" s="6">
        <v>44329</v>
      </c>
      <c r="D224" s="5">
        <v>20</v>
      </c>
      <c r="E224" s="1">
        <v>27</v>
      </c>
      <c r="F224" s="1">
        <v>151.477</v>
      </c>
      <c r="G224" s="1">
        <f t="shared" si="18"/>
        <v>6.1458245614034865</v>
      </c>
      <c r="H224" s="1">
        <f t="shared" si="19"/>
        <v>6.1458245614034865</v>
      </c>
      <c r="L224" s="2" t="s">
        <v>5</v>
      </c>
      <c r="M224" s="1">
        <v>3325</v>
      </c>
      <c r="N224" s="6">
        <v>44329</v>
      </c>
      <c r="O224" s="5">
        <v>19</v>
      </c>
      <c r="P224" s="1">
        <v>27</v>
      </c>
      <c r="Q224" s="1">
        <v>104.444</v>
      </c>
      <c r="R224" s="1">
        <f t="shared" si="20"/>
        <v>-5.8492978723404434</v>
      </c>
      <c r="S224" s="1">
        <f t="shared" si="21"/>
        <v>5.8492978723404434</v>
      </c>
    </row>
    <row r="225" spans="1:19" x14ac:dyDescent="0.2">
      <c r="A225" s="1" t="s">
        <v>4</v>
      </c>
      <c r="B225" s="1">
        <v>3330</v>
      </c>
      <c r="C225" s="6">
        <v>44329</v>
      </c>
      <c r="D225" s="5">
        <v>20</v>
      </c>
      <c r="E225" s="1">
        <v>28</v>
      </c>
      <c r="F225" s="1">
        <v>150.94499999999999</v>
      </c>
      <c r="G225" s="1">
        <f t="shared" si="18"/>
        <v>5.6138245614034759</v>
      </c>
      <c r="H225" s="1">
        <f t="shared" si="19"/>
        <v>5.6138245614034759</v>
      </c>
      <c r="L225" s="2" t="s">
        <v>5</v>
      </c>
      <c r="M225" s="1">
        <v>3325</v>
      </c>
      <c r="N225" s="6">
        <v>44329</v>
      </c>
      <c r="O225" s="5">
        <v>19</v>
      </c>
      <c r="P225" s="1">
        <v>28</v>
      </c>
      <c r="Q225" s="1">
        <v>110.113</v>
      </c>
      <c r="R225" s="1">
        <f t="shared" si="20"/>
        <v>-0.18029787234044647</v>
      </c>
      <c r="S225" s="1">
        <f t="shared" si="21"/>
        <v>0.18029787234044647</v>
      </c>
    </row>
    <row r="226" spans="1:19" x14ac:dyDescent="0.2">
      <c r="A226" s="1" t="s">
        <v>4</v>
      </c>
      <c r="B226" s="1">
        <v>3330</v>
      </c>
      <c r="C226" s="6">
        <v>44329</v>
      </c>
      <c r="D226" s="5">
        <v>20</v>
      </c>
      <c r="E226" s="1">
        <v>29</v>
      </c>
      <c r="F226" s="1">
        <v>150.642</v>
      </c>
      <c r="G226" s="1">
        <f t="shared" si="18"/>
        <v>5.3108245614034786</v>
      </c>
      <c r="H226" s="1">
        <f t="shared" si="19"/>
        <v>5.3108245614034786</v>
      </c>
      <c r="L226" s="2" t="s">
        <v>5</v>
      </c>
      <c r="M226" s="1">
        <v>3325</v>
      </c>
      <c r="N226" s="6">
        <v>44329</v>
      </c>
      <c r="O226" s="5">
        <v>19</v>
      </c>
      <c r="P226" s="1">
        <v>29</v>
      </c>
      <c r="Q226" s="1">
        <v>111.949</v>
      </c>
      <c r="R226" s="1">
        <f t="shared" si="20"/>
        <v>1.655702127659552</v>
      </c>
      <c r="S226" s="1">
        <f t="shared" si="21"/>
        <v>1.655702127659552</v>
      </c>
    </row>
    <row r="227" spans="1:19" x14ac:dyDescent="0.2">
      <c r="A227" s="1" t="s">
        <v>4</v>
      </c>
      <c r="B227" s="1">
        <v>3330</v>
      </c>
      <c r="C227" s="6">
        <v>44329</v>
      </c>
      <c r="D227" s="5">
        <v>20</v>
      </c>
      <c r="E227" s="1">
        <v>30</v>
      </c>
      <c r="F227" s="1">
        <v>146.88900000000001</v>
      </c>
      <c r="G227" s="1">
        <f t="shared" si="18"/>
        <v>1.5578245614034927</v>
      </c>
      <c r="H227" s="1">
        <f t="shared" si="19"/>
        <v>1.5578245614034927</v>
      </c>
      <c r="L227" s="2" t="s">
        <v>5</v>
      </c>
      <c r="M227" s="1">
        <v>3325</v>
      </c>
      <c r="N227" s="6">
        <v>44329</v>
      </c>
      <c r="O227" s="5">
        <v>19</v>
      </c>
      <c r="P227" s="1">
        <v>30</v>
      </c>
      <c r="Q227" s="1">
        <v>99.462000000000003</v>
      </c>
      <c r="R227" s="1">
        <f t="shared" si="20"/>
        <v>-10.831297872340443</v>
      </c>
      <c r="S227" s="1">
        <f t="shared" si="21"/>
        <v>10.831297872340443</v>
      </c>
    </row>
    <row r="228" spans="1:19" x14ac:dyDescent="0.2">
      <c r="A228" s="1" t="s">
        <v>4</v>
      </c>
      <c r="B228" s="1">
        <v>3330</v>
      </c>
      <c r="C228" s="6">
        <v>44329</v>
      </c>
      <c r="D228" s="5">
        <v>20</v>
      </c>
      <c r="E228" s="1">
        <v>31</v>
      </c>
      <c r="F228" s="1">
        <v>151.477</v>
      </c>
      <c r="G228" s="1">
        <f t="shared" si="18"/>
        <v>6.1458245614034865</v>
      </c>
      <c r="H228" s="1">
        <f t="shared" si="19"/>
        <v>6.1458245614034865</v>
      </c>
      <c r="L228" s="2" t="s">
        <v>5</v>
      </c>
      <c r="M228" s="1">
        <v>3325</v>
      </c>
      <c r="N228" s="6">
        <v>44329</v>
      </c>
      <c r="O228" s="5">
        <v>19</v>
      </c>
      <c r="P228" s="1">
        <v>31</v>
      </c>
      <c r="Q228" s="1">
        <v>109.093</v>
      </c>
      <c r="R228" s="1">
        <f t="shared" si="20"/>
        <v>-1.2002978723404425</v>
      </c>
      <c r="S228" s="1">
        <f t="shared" si="21"/>
        <v>1.2002978723404425</v>
      </c>
    </row>
    <row r="229" spans="1:19" x14ac:dyDescent="0.2">
      <c r="A229" s="1" t="s">
        <v>4</v>
      </c>
      <c r="B229" s="1">
        <v>3330</v>
      </c>
      <c r="C229" s="6">
        <v>44329</v>
      </c>
      <c r="D229" s="5">
        <v>20</v>
      </c>
      <c r="E229" s="1">
        <v>32</v>
      </c>
      <c r="F229" s="1">
        <v>160.20099999999999</v>
      </c>
      <c r="G229" s="1">
        <f t="shared" si="18"/>
        <v>14.869824561403476</v>
      </c>
      <c r="H229" s="1">
        <f t="shared" si="19"/>
        <v>14.869824561403476</v>
      </c>
      <c r="L229" s="2" t="s">
        <v>5</v>
      </c>
      <c r="M229" s="1">
        <v>3325</v>
      </c>
      <c r="N229" s="6">
        <v>44329</v>
      </c>
      <c r="O229" s="5">
        <v>19</v>
      </c>
      <c r="P229" s="1">
        <v>32</v>
      </c>
      <c r="Q229" s="1">
        <v>108.435</v>
      </c>
      <c r="R229" s="1">
        <f t="shared" si="20"/>
        <v>-1.8582978723404437</v>
      </c>
      <c r="S229" s="1">
        <f t="shared" si="21"/>
        <v>1.8582978723404437</v>
      </c>
    </row>
    <row r="230" spans="1:19" x14ac:dyDescent="0.2">
      <c r="A230" s="1" t="s">
        <v>4</v>
      </c>
      <c r="B230" s="1">
        <v>3330</v>
      </c>
      <c r="C230" s="6">
        <v>44329</v>
      </c>
      <c r="D230" s="5">
        <v>20</v>
      </c>
      <c r="E230" s="1">
        <v>33</v>
      </c>
      <c r="F230" s="1">
        <v>139.93899999999999</v>
      </c>
      <c r="G230" s="1">
        <f t="shared" ref="G230:G254" si="22">F230-$F$256</f>
        <v>-5.3921754385965244</v>
      </c>
      <c r="H230" s="1">
        <f t="shared" ref="H230:H254" si="23">ABS(G230)</f>
        <v>5.3921754385965244</v>
      </c>
      <c r="L230" s="2" t="s">
        <v>5</v>
      </c>
      <c r="M230" s="1">
        <v>3325</v>
      </c>
      <c r="N230" s="6">
        <v>44329</v>
      </c>
      <c r="O230" s="5">
        <v>19</v>
      </c>
      <c r="P230" s="1">
        <v>33</v>
      </c>
      <c r="Q230" s="1">
        <v>111.038</v>
      </c>
      <c r="R230" s="1">
        <f t="shared" si="20"/>
        <v>0.74470212765955068</v>
      </c>
      <c r="S230" s="1">
        <f t="shared" si="21"/>
        <v>0.74470212765955068</v>
      </c>
    </row>
    <row r="231" spans="1:19" x14ac:dyDescent="0.2">
      <c r="A231" s="1" t="s">
        <v>4</v>
      </c>
      <c r="B231" s="1">
        <v>3330</v>
      </c>
      <c r="C231" s="6">
        <v>44329</v>
      </c>
      <c r="D231" s="5">
        <v>20</v>
      </c>
      <c r="E231" s="1">
        <v>34</v>
      </c>
      <c r="F231" s="1">
        <v>137.86199999999999</v>
      </c>
      <c r="G231" s="1">
        <f t="shared" si="22"/>
        <v>-7.4691754385965226</v>
      </c>
      <c r="H231" s="1">
        <f t="shared" si="23"/>
        <v>7.4691754385965226</v>
      </c>
      <c r="L231" s="2" t="s">
        <v>5</v>
      </c>
      <c r="M231" s="1">
        <v>3325</v>
      </c>
      <c r="N231" s="6">
        <v>44329</v>
      </c>
      <c r="O231" s="5">
        <v>19</v>
      </c>
      <c r="P231" s="1">
        <v>34</v>
      </c>
      <c r="Q231" s="1">
        <v>109.983</v>
      </c>
      <c r="R231" s="1">
        <f t="shared" si="20"/>
        <v>-0.31029787234044193</v>
      </c>
      <c r="S231" s="1">
        <f t="shared" si="21"/>
        <v>0.31029787234044193</v>
      </c>
    </row>
    <row r="232" spans="1:19" x14ac:dyDescent="0.2">
      <c r="A232" s="1" t="s">
        <v>4</v>
      </c>
      <c r="B232" s="1">
        <v>3330</v>
      </c>
      <c r="C232" s="6">
        <v>44329</v>
      </c>
      <c r="D232" s="5">
        <v>20</v>
      </c>
      <c r="E232" s="1">
        <v>35</v>
      </c>
      <c r="F232" s="1">
        <v>145.00800000000001</v>
      </c>
      <c r="G232" s="1">
        <f t="shared" si="22"/>
        <v>-0.32317543859650755</v>
      </c>
      <c r="H232" s="1">
        <f t="shared" si="23"/>
        <v>0.32317543859650755</v>
      </c>
      <c r="L232" s="2" t="s">
        <v>5</v>
      </c>
      <c r="M232" s="1">
        <v>3325</v>
      </c>
      <c r="N232" s="6">
        <v>44329</v>
      </c>
      <c r="O232" s="5">
        <v>19</v>
      </c>
      <c r="P232" s="1">
        <v>35</v>
      </c>
      <c r="Q232" s="1">
        <v>110.136</v>
      </c>
      <c r="R232" s="1">
        <f t="shared" si="20"/>
        <v>-0.15729787234045034</v>
      </c>
      <c r="S232" s="1">
        <f t="shared" si="21"/>
        <v>0.15729787234045034</v>
      </c>
    </row>
    <row r="233" spans="1:19" x14ac:dyDescent="0.2">
      <c r="A233" s="1" t="s">
        <v>4</v>
      </c>
      <c r="B233" s="1">
        <v>3330</v>
      </c>
      <c r="C233" s="6">
        <v>44329</v>
      </c>
      <c r="D233" s="5">
        <v>20</v>
      </c>
      <c r="E233" s="1">
        <v>36</v>
      </c>
      <c r="F233" s="1">
        <v>143.881</v>
      </c>
      <c r="G233" s="1">
        <f t="shared" si="22"/>
        <v>-1.4501754385965171</v>
      </c>
      <c r="H233" s="1">
        <f t="shared" si="23"/>
        <v>1.4501754385965171</v>
      </c>
      <c r="L233" s="2" t="s">
        <v>5</v>
      </c>
      <c r="M233" s="1">
        <v>3325</v>
      </c>
      <c r="N233" s="6">
        <v>44329</v>
      </c>
      <c r="O233" s="5">
        <v>19</v>
      </c>
      <c r="P233" s="1">
        <v>36</v>
      </c>
      <c r="Q233" s="1">
        <v>114.22799999999999</v>
      </c>
      <c r="R233" s="1">
        <f t="shared" si="20"/>
        <v>3.9347021276595484</v>
      </c>
      <c r="S233" s="1">
        <f t="shared" si="21"/>
        <v>3.9347021276595484</v>
      </c>
    </row>
    <row r="234" spans="1:19" x14ac:dyDescent="0.2">
      <c r="A234" s="1" t="s">
        <v>4</v>
      </c>
      <c r="B234" s="1">
        <v>3330</v>
      </c>
      <c r="C234" s="6">
        <v>44329</v>
      </c>
      <c r="D234" s="5">
        <v>20</v>
      </c>
      <c r="E234" s="1">
        <v>37</v>
      </c>
      <c r="F234" s="1">
        <v>136.548</v>
      </c>
      <c r="G234" s="1">
        <f t="shared" si="22"/>
        <v>-8.7831754385965155</v>
      </c>
      <c r="H234" s="1">
        <f t="shared" si="23"/>
        <v>8.7831754385965155</v>
      </c>
      <c r="L234" s="2" t="s">
        <v>5</v>
      </c>
      <c r="M234" s="1">
        <v>3325</v>
      </c>
      <c r="N234" s="6">
        <v>44329</v>
      </c>
      <c r="O234" s="5">
        <v>19</v>
      </c>
      <c r="P234" s="1">
        <v>37</v>
      </c>
      <c r="Q234" s="1">
        <v>117.03100000000001</v>
      </c>
      <c r="R234" s="1">
        <f t="shared" si="20"/>
        <v>6.7377021276595599</v>
      </c>
      <c r="S234" s="1">
        <f t="shared" si="21"/>
        <v>6.7377021276595599</v>
      </c>
    </row>
    <row r="235" spans="1:19" x14ac:dyDescent="0.2">
      <c r="A235" s="1" t="s">
        <v>4</v>
      </c>
      <c r="B235" s="1">
        <v>3330</v>
      </c>
      <c r="C235" s="6">
        <v>44329</v>
      </c>
      <c r="D235" s="5">
        <v>20</v>
      </c>
      <c r="E235" s="1">
        <v>38</v>
      </c>
      <c r="F235" s="1">
        <v>139.185</v>
      </c>
      <c r="G235" s="1">
        <f t="shared" si="22"/>
        <v>-6.1461754385965151</v>
      </c>
      <c r="H235" s="1">
        <f t="shared" si="23"/>
        <v>6.1461754385965151</v>
      </c>
      <c r="L235" s="2" t="s">
        <v>5</v>
      </c>
      <c r="M235" s="1">
        <v>3325</v>
      </c>
      <c r="N235" s="6">
        <v>44329</v>
      </c>
      <c r="O235" s="5">
        <v>19</v>
      </c>
      <c r="P235" s="1">
        <v>38</v>
      </c>
      <c r="Q235" s="1">
        <v>116.565</v>
      </c>
      <c r="R235" s="1">
        <f t="shared" si="20"/>
        <v>6.2717021276595517</v>
      </c>
      <c r="S235" s="1">
        <f t="shared" si="21"/>
        <v>6.2717021276595517</v>
      </c>
    </row>
    <row r="236" spans="1:19" x14ac:dyDescent="0.2">
      <c r="A236" s="1" t="s">
        <v>4</v>
      </c>
      <c r="B236" s="1">
        <v>3330</v>
      </c>
      <c r="C236" s="6">
        <v>44329</v>
      </c>
      <c r="D236" s="5">
        <v>20</v>
      </c>
      <c r="E236" s="1">
        <v>39</v>
      </c>
      <c r="F236" s="1">
        <v>131.98699999999999</v>
      </c>
      <c r="G236" s="1">
        <f t="shared" si="22"/>
        <v>-13.344175438596523</v>
      </c>
      <c r="H236" s="1">
        <f t="shared" si="23"/>
        <v>13.344175438596523</v>
      </c>
      <c r="L236" s="2" t="s">
        <v>5</v>
      </c>
      <c r="M236" s="1">
        <v>3325</v>
      </c>
      <c r="N236" s="6">
        <v>44329</v>
      </c>
      <c r="O236" s="5">
        <v>19</v>
      </c>
      <c r="P236" s="1">
        <v>39</v>
      </c>
      <c r="Q236" s="1">
        <v>114.905</v>
      </c>
      <c r="R236" s="1">
        <f t="shared" si="20"/>
        <v>4.6117021276595551</v>
      </c>
      <c r="S236" s="1">
        <f t="shared" si="21"/>
        <v>4.6117021276595551</v>
      </c>
    </row>
    <row r="237" spans="1:19" x14ac:dyDescent="0.2">
      <c r="A237" s="1" t="s">
        <v>4</v>
      </c>
      <c r="B237" s="1">
        <v>3330</v>
      </c>
      <c r="C237" s="6">
        <v>44329</v>
      </c>
      <c r="D237" s="5">
        <v>20</v>
      </c>
      <c r="E237" s="1">
        <v>40</v>
      </c>
      <c r="F237" s="1">
        <v>137.07</v>
      </c>
      <c r="G237" s="1">
        <f t="shared" si="22"/>
        <v>-8.2611754385965241</v>
      </c>
      <c r="H237" s="1">
        <f t="shared" si="23"/>
        <v>8.2611754385965241</v>
      </c>
      <c r="L237" s="2" t="s">
        <v>5</v>
      </c>
      <c r="M237" s="1">
        <v>3325</v>
      </c>
      <c r="N237" s="6">
        <v>44329</v>
      </c>
      <c r="O237" s="5">
        <v>19</v>
      </c>
      <c r="P237" s="1">
        <v>40</v>
      </c>
      <c r="Q237" s="1">
        <v>95.710999999999999</v>
      </c>
      <c r="R237" s="1">
        <f t="shared" si="20"/>
        <v>-14.582297872340447</v>
      </c>
      <c r="S237" s="1">
        <f t="shared" si="21"/>
        <v>14.582297872340447</v>
      </c>
    </row>
    <row r="238" spans="1:19" x14ac:dyDescent="0.2">
      <c r="A238" s="1" t="s">
        <v>4</v>
      </c>
      <c r="B238" s="1">
        <v>3330</v>
      </c>
      <c r="C238" s="6">
        <v>44329</v>
      </c>
      <c r="D238" s="5">
        <v>20</v>
      </c>
      <c r="E238" s="1">
        <v>41</v>
      </c>
      <c r="F238" s="1">
        <v>143.297</v>
      </c>
      <c r="G238" s="1">
        <f t="shared" si="22"/>
        <v>-2.0341754385965203</v>
      </c>
      <c r="H238" s="1">
        <f t="shared" si="23"/>
        <v>2.0341754385965203</v>
      </c>
      <c r="L238" s="2" t="s">
        <v>5</v>
      </c>
      <c r="M238" s="1">
        <v>3325</v>
      </c>
      <c r="N238" s="6">
        <v>44329</v>
      </c>
      <c r="O238" s="5">
        <v>19</v>
      </c>
      <c r="P238" s="1">
        <v>41</v>
      </c>
      <c r="Q238" s="1">
        <v>112.62</v>
      </c>
      <c r="R238" s="1">
        <f t="shared" si="20"/>
        <v>2.3267021276595585</v>
      </c>
      <c r="S238" s="1">
        <f t="shared" si="21"/>
        <v>2.3267021276595585</v>
      </c>
    </row>
    <row r="239" spans="1:19" x14ac:dyDescent="0.2">
      <c r="A239" s="1" t="s">
        <v>4</v>
      </c>
      <c r="B239" s="1">
        <v>3330</v>
      </c>
      <c r="C239" s="6">
        <v>44329</v>
      </c>
      <c r="D239" s="5">
        <v>20</v>
      </c>
      <c r="E239" s="1">
        <v>42</v>
      </c>
      <c r="F239" s="1">
        <v>142.595</v>
      </c>
      <c r="G239" s="1">
        <f t="shared" si="22"/>
        <v>-2.7361754385965185</v>
      </c>
      <c r="H239" s="1">
        <f t="shared" si="23"/>
        <v>2.7361754385965185</v>
      </c>
      <c r="L239" s="2" t="s">
        <v>5</v>
      </c>
      <c r="M239" s="1">
        <v>3325</v>
      </c>
      <c r="N239" s="6">
        <v>44329</v>
      </c>
      <c r="O239" s="5">
        <v>19</v>
      </c>
      <c r="P239" s="1">
        <v>42</v>
      </c>
      <c r="Q239" s="1">
        <v>112.443</v>
      </c>
      <c r="R239" s="1">
        <f t="shared" si="20"/>
        <v>2.1497021276595518</v>
      </c>
      <c r="S239" s="1">
        <f t="shared" si="21"/>
        <v>2.1497021276595518</v>
      </c>
    </row>
    <row r="240" spans="1:19" x14ac:dyDescent="0.2">
      <c r="A240" s="1" t="s">
        <v>4</v>
      </c>
      <c r="B240" s="1">
        <v>3330</v>
      </c>
      <c r="C240" s="6">
        <v>44329</v>
      </c>
      <c r="D240" s="5">
        <v>20</v>
      </c>
      <c r="E240" s="1">
        <v>43</v>
      </c>
      <c r="F240" s="1">
        <v>143.13</v>
      </c>
      <c r="G240" s="1">
        <f t="shared" si="22"/>
        <v>-2.2011754385965219</v>
      </c>
      <c r="H240" s="1">
        <f t="shared" si="23"/>
        <v>2.2011754385965219</v>
      </c>
      <c r="L240" s="2" t="s">
        <v>5</v>
      </c>
      <c r="M240" s="1">
        <v>3325</v>
      </c>
      <c r="N240" s="6">
        <v>44329</v>
      </c>
      <c r="O240" s="5">
        <v>19</v>
      </c>
      <c r="P240" s="1">
        <v>43</v>
      </c>
      <c r="Q240" s="1">
        <v>113.962</v>
      </c>
      <c r="R240" s="1">
        <f t="shared" si="20"/>
        <v>3.6687021276595573</v>
      </c>
      <c r="S240" s="1">
        <f t="shared" si="21"/>
        <v>3.6687021276595573</v>
      </c>
    </row>
    <row r="241" spans="1:19" x14ac:dyDescent="0.2">
      <c r="A241" s="1" t="s">
        <v>4</v>
      </c>
      <c r="B241" s="1">
        <v>3330</v>
      </c>
      <c r="C241" s="6">
        <v>44329</v>
      </c>
      <c r="D241" s="5">
        <v>20</v>
      </c>
      <c r="E241" s="1">
        <v>44</v>
      </c>
      <c r="F241" s="1">
        <v>155.04499999999999</v>
      </c>
      <c r="G241" s="1">
        <f t="shared" si="22"/>
        <v>9.7138245614034702</v>
      </c>
      <c r="H241" s="1">
        <f t="shared" si="23"/>
        <v>9.7138245614034702</v>
      </c>
      <c r="L241" s="2" t="s">
        <v>5</v>
      </c>
      <c r="M241" s="1">
        <v>3325</v>
      </c>
      <c r="N241" s="6">
        <v>44329</v>
      </c>
      <c r="O241" s="5">
        <v>19</v>
      </c>
      <c r="P241" s="1">
        <v>44</v>
      </c>
      <c r="Q241" s="1">
        <v>114.905</v>
      </c>
      <c r="R241" s="1">
        <f t="shared" si="20"/>
        <v>4.6117021276595551</v>
      </c>
      <c r="S241" s="1">
        <f t="shared" si="21"/>
        <v>4.6117021276595551</v>
      </c>
    </row>
    <row r="242" spans="1:19" x14ac:dyDescent="0.2">
      <c r="A242" s="1" t="s">
        <v>4</v>
      </c>
      <c r="B242" s="1">
        <v>3330</v>
      </c>
      <c r="C242" s="6">
        <v>44329</v>
      </c>
      <c r="D242" s="5">
        <v>20</v>
      </c>
      <c r="E242" s="1">
        <v>45</v>
      </c>
      <c r="F242" s="1">
        <v>154.05799999999999</v>
      </c>
      <c r="G242" s="1">
        <f t="shared" si="22"/>
        <v>8.7268245614034754</v>
      </c>
      <c r="H242" s="1">
        <f t="shared" si="23"/>
        <v>8.7268245614034754</v>
      </c>
      <c r="L242" s="2" t="s">
        <v>5</v>
      </c>
      <c r="M242" s="1">
        <v>3325</v>
      </c>
      <c r="N242" s="6">
        <v>44329</v>
      </c>
      <c r="O242" s="5">
        <v>19</v>
      </c>
      <c r="P242" s="1">
        <v>45</v>
      </c>
      <c r="Q242" s="1">
        <v>116.996</v>
      </c>
      <c r="R242" s="1">
        <f t="shared" si="20"/>
        <v>6.7027021276595491</v>
      </c>
      <c r="S242" s="1">
        <f t="shared" si="21"/>
        <v>6.7027021276595491</v>
      </c>
    </row>
    <row r="243" spans="1:19" x14ac:dyDescent="0.2">
      <c r="A243" s="1" t="s">
        <v>4</v>
      </c>
      <c r="B243" s="1">
        <v>3330</v>
      </c>
      <c r="C243" s="6">
        <v>44329</v>
      </c>
      <c r="D243" s="5">
        <v>20</v>
      </c>
      <c r="E243" s="1">
        <v>46</v>
      </c>
      <c r="F243" s="1">
        <v>152.69999999999999</v>
      </c>
      <c r="G243" s="1">
        <f t="shared" si="22"/>
        <v>7.3688245614034713</v>
      </c>
      <c r="H243" s="1">
        <f t="shared" si="23"/>
        <v>7.3688245614034713</v>
      </c>
      <c r="L243" s="2" t="s">
        <v>5</v>
      </c>
      <c r="M243" s="1">
        <v>3325</v>
      </c>
      <c r="N243" s="6">
        <v>44329</v>
      </c>
      <c r="O243" s="5">
        <v>19</v>
      </c>
      <c r="P243" s="1">
        <v>46</v>
      </c>
      <c r="Q243" s="1">
        <v>124.114</v>
      </c>
      <c r="R243" s="1">
        <f t="shared" si="20"/>
        <v>13.820702127659558</v>
      </c>
      <c r="S243" s="1">
        <f t="shared" si="21"/>
        <v>13.820702127659558</v>
      </c>
    </row>
    <row r="244" spans="1:19" x14ac:dyDescent="0.2">
      <c r="A244" s="1" t="s">
        <v>4</v>
      </c>
      <c r="B244" s="1">
        <v>3330</v>
      </c>
      <c r="C244" s="6">
        <v>44329</v>
      </c>
      <c r="D244" s="5">
        <v>20</v>
      </c>
      <c r="E244" s="1">
        <v>47</v>
      </c>
      <c r="F244" s="1">
        <v>149.381</v>
      </c>
      <c r="G244" s="1">
        <f t="shared" si="22"/>
        <v>4.0498245614034829</v>
      </c>
      <c r="H244" s="1">
        <f t="shared" si="23"/>
        <v>4.0498245614034829</v>
      </c>
      <c r="L244" s="2" t="s">
        <v>5</v>
      </c>
      <c r="M244" s="1">
        <v>3325</v>
      </c>
      <c r="N244" s="6">
        <v>44329</v>
      </c>
      <c r="O244" s="5">
        <v>19</v>
      </c>
      <c r="P244" s="1">
        <v>47</v>
      </c>
      <c r="Q244" s="1">
        <v>120.801</v>
      </c>
      <c r="R244" s="1">
        <f t="shared" si="20"/>
        <v>10.507702127659556</v>
      </c>
      <c r="S244" s="1">
        <f t="shared" si="21"/>
        <v>10.507702127659556</v>
      </c>
    </row>
    <row r="245" spans="1:19" x14ac:dyDescent="0.2">
      <c r="A245" s="1" t="s">
        <v>4</v>
      </c>
      <c r="B245" s="1">
        <v>3330</v>
      </c>
      <c r="C245" s="6">
        <v>44329</v>
      </c>
      <c r="D245" s="5">
        <v>20</v>
      </c>
      <c r="E245" s="1">
        <v>48</v>
      </c>
      <c r="F245" s="1">
        <v>151.07400000000001</v>
      </c>
      <c r="G245" s="1">
        <f t="shared" si="22"/>
        <v>5.742824561403495</v>
      </c>
      <c r="H245" s="1">
        <f t="shared" si="23"/>
        <v>5.742824561403495</v>
      </c>
    </row>
    <row r="246" spans="1:19" x14ac:dyDescent="0.2">
      <c r="A246" s="1" t="s">
        <v>4</v>
      </c>
      <c r="B246" s="1">
        <v>3330</v>
      </c>
      <c r="C246" s="6">
        <v>44329</v>
      </c>
      <c r="D246" s="5">
        <v>20</v>
      </c>
      <c r="E246" s="1">
        <v>49</v>
      </c>
      <c r="F246" s="1">
        <v>155.095</v>
      </c>
      <c r="G246" s="1">
        <f t="shared" si="22"/>
        <v>9.7638245614034815</v>
      </c>
      <c r="H246" s="1">
        <f t="shared" si="23"/>
        <v>9.7638245614034815</v>
      </c>
      <c r="P246" s="130" t="s">
        <v>3</v>
      </c>
      <c r="Q246" s="130">
        <f>AVERAGE(Q198:Q244)</f>
        <v>110.29329787234045</v>
      </c>
    </row>
    <row r="247" spans="1:19" x14ac:dyDescent="0.2">
      <c r="A247" s="1" t="s">
        <v>4</v>
      </c>
      <c r="B247" s="1">
        <v>3330</v>
      </c>
      <c r="C247" s="6">
        <v>44329</v>
      </c>
      <c r="D247" s="5">
        <v>20</v>
      </c>
      <c r="E247" s="1">
        <v>50</v>
      </c>
      <c r="F247" s="1">
        <v>154.13399999999999</v>
      </c>
      <c r="G247" s="1">
        <f t="shared" si="22"/>
        <v>8.8028245614034688</v>
      </c>
      <c r="H247" s="1">
        <f t="shared" si="23"/>
        <v>8.8028245614034688</v>
      </c>
    </row>
    <row r="248" spans="1:19" x14ac:dyDescent="0.2">
      <c r="A248" s="1" t="s">
        <v>4</v>
      </c>
      <c r="B248" s="1">
        <v>3330</v>
      </c>
      <c r="C248" s="6">
        <v>44329</v>
      </c>
      <c r="D248" s="5">
        <v>20</v>
      </c>
      <c r="E248" s="1">
        <v>51</v>
      </c>
      <c r="F248" s="1">
        <v>147.465</v>
      </c>
      <c r="G248" s="1">
        <f t="shared" si="22"/>
        <v>2.1338245614034861</v>
      </c>
      <c r="H248" s="1">
        <f t="shared" si="23"/>
        <v>2.1338245614034861</v>
      </c>
    </row>
    <row r="249" spans="1:19" x14ac:dyDescent="0.2">
      <c r="A249" s="1" t="s">
        <v>4</v>
      </c>
      <c r="B249" s="1">
        <v>3330</v>
      </c>
      <c r="C249" s="6">
        <v>44329</v>
      </c>
      <c r="D249" s="5">
        <v>20</v>
      </c>
      <c r="E249" s="1">
        <v>52</v>
      </c>
      <c r="F249" s="1">
        <v>146.31</v>
      </c>
      <c r="G249" s="1">
        <f t="shared" si="22"/>
        <v>0.97882456140348495</v>
      </c>
      <c r="H249" s="1">
        <f t="shared" si="23"/>
        <v>0.97882456140348495</v>
      </c>
    </row>
    <row r="250" spans="1:19" x14ac:dyDescent="0.2">
      <c r="A250" s="1" t="s">
        <v>4</v>
      </c>
      <c r="B250" s="1">
        <v>3330</v>
      </c>
      <c r="C250" s="6">
        <v>44329</v>
      </c>
      <c r="D250" s="5">
        <v>20</v>
      </c>
      <c r="E250" s="1">
        <v>53</v>
      </c>
      <c r="F250" s="1">
        <v>148.84100000000001</v>
      </c>
      <c r="G250" s="1">
        <f t="shared" si="22"/>
        <v>3.5098245614034909</v>
      </c>
      <c r="H250" s="1">
        <f t="shared" si="23"/>
        <v>3.5098245614034909</v>
      </c>
    </row>
    <row r="251" spans="1:19" x14ac:dyDescent="0.2">
      <c r="A251" s="1" t="s">
        <v>4</v>
      </c>
      <c r="B251" s="1">
        <v>3330</v>
      </c>
      <c r="C251" s="6">
        <v>44329</v>
      </c>
      <c r="D251" s="5">
        <v>20</v>
      </c>
      <c r="E251" s="1">
        <v>54</v>
      </c>
      <c r="F251" s="1">
        <v>150.422</v>
      </c>
      <c r="G251" s="1">
        <f t="shared" si="22"/>
        <v>5.0908245614034797</v>
      </c>
      <c r="H251" s="1">
        <f t="shared" si="23"/>
        <v>5.0908245614034797</v>
      </c>
    </row>
    <row r="252" spans="1:19" x14ac:dyDescent="0.2">
      <c r="A252" s="1" t="s">
        <v>4</v>
      </c>
      <c r="B252" s="1">
        <v>3330</v>
      </c>
      <c r="C252" s="6">
        <v>44329</v>
      </c>
      <c r="D252" s="5">
        <v>20</v>
      </c>
      <c r="E252" s="1">
        <v>55</v>
      </c>
      <c r="F252" s="1">
        <v>149.036</v>
      </c>
      <c r="G252" s="1">
        <f t="shared" si="22"/>
        <v>3.704824561403484</v>
      </c>
      <c r="H252" s="1">
        <f t="shared" si="23"/>
        <v>3.704824561403484</v>
      </c>
    </row>
    <row r="253" spans="1:19" x14ac:dyDescent="0.2">
      <c r="A253" s="1" t="s">
        <v>4</v>
      </c>
      <c r="B253" s="1">
        <v>3330</v>
      </c>
      <c r="C253" s="6">
        <v>44329</v>
      </c>
      <c r="D253" s="5">
        <v>20</v>
      </c>
      <c r="E253" s="1">
        <v>56</v>
      </c>
      <c r="F253" s="1">
        <v>143.34399999999999</v>
      </c>
      <c r="G253" s="1">
        <f t="shared" si="22"/>
        <v>-1.9871754385965232</v>
      </c>
      <c r="H253" s="1">
        <f t="shared" si="23"/>
        <v>1.9871754385965232</v>
      </c>
    </row>
    <row r="254" spans="1:19" x14ac:dyDescent="0.2">
      <c r="A254" s="1" t="s">
        <v>4</v>
      </c>
      <c r="B254" s="1">
        <v>3330</v>
      </c>
      <c r="C254" s="6">
        <v>44329</v>
      </c>
      <c r="D254" s="5">
        <v>20</v>
      </c>
      <c r="E254" s="1">
        <v>57</v>
      </c>
      <c r="F254" s="1">
        <v>134.29300000000001</v>
      </c>
      <c r="G254" s="1">
        <f t="shared" si="22"/>
        <v>-11.038175438596511</v>
      </c>
      <c r="H254" s="1">
        <f t="shared" si="23"/>
        <v>11.038175438596511</v>
      </c>
    </row>
    <row r="256" spans="1:19" x14ac:dyDescent="0.2">
      <c r="E256" s="130" t="s">
        <v>3</v>
      </c>
      <c r="F256" s="130">
        <f>AVERAGE(F198:F254)</f>
        <v>145.33117543859652</v>
      </c>
    </row>
    <row r="258" spans="1:19" s="7" customFormat="1" ht="16" thickBot="1" x14ac:dyDescent="0.25"/>
    <row r="259" spans="1:19" x14ac:dyDescent="0.2">
      <c r="A259" s="1" t="s">
        <v>4</v>
      </c>
      <c r="B259" s="1">
        <v>3640</v>
      </c>
      <c r="C259" s="6">
        <v>44329</v>
      </c>
      <c r="D259" s="5">
        <v>11</v>
      </c>
      <c r="E259" s="1">
        <v>1</v>
      </c>
      <c r="F259" s="1">
        <v>97.852999999999994</v>
      </c>
      <c r="G259" s="1">
        <f t="shared" ref="G259:G293" si="24">F259-$F$295</f>
        <v>-0.87671428571425736</v>
      </c>
      <c r="H259" s="1">
        <f t="shared" ref="H259:H293" si="25">ABS(G259)</f>
        <v>0.87671428571425736</v>
      </c>
      <c r="L259" s="2" t="s">
        <v>5</v>
      </c>
      <c r="M259" s="1">
        <v>3326</v>
      </c>
      <c r="N259" s="6">
        <v>44329</v>
      </c>
      <c r="O259" s="5">
        <v>35</v>
      </c>
      <c r="P259" s="1">
        <v>1</v>
      </c>
      <c r="Q259" s="1">
        <v>83.191000000000003</v>
      </c>
      <c r="R259" s="1">
        <f t="shared" ref="R259:R294" si="26">Q259-$Q$296</f>
        <v>-4.7643333333333402</v>
      </c>
      <c r="S259" s="1">
        <f t="shared" ref="S259:S294" si="27">ABS(R259)</f>
        <v>4.7643333333333402</v>
      </c>
    </row>
    <row r="260" spans="1:19" x14ac:dyDescent="0.2">
      <c r="A260" s="1" t="s">
        <v>4</v>
      </c>
      <c r="B260" s="1">
        <v>3640</v>
      </c>
      <c r="C260" s="6">
        <v>44329</v>
      </c>
      <c r="D260" s="5">
        <v>11</v>
      </c>
      <c r="E260" s="1">
        <v>2</v>
      </c>
      <c r="F260" s="1">
        <v>91.637</v>
      </c>
      <c r="G260" s="1">
        <f t="shared" si="24"/>
        <v>-7.0927142857142513</v>
      </c>
      <c r="H260" s="1">
        <f t="shared" si="25"/>
        <v>7.0927142857142513</v>
      </c>
      <c r="L260" s="2" t="s">
        <v>5</v>
      </c>
      <c r="M260" s="1">
        <v>3326</v>
      </c>
      <c r="N260" s="6">
        <v>44329</v>
      </c>
      <c r="O260" s="5">
        <v>35</v>
      </c>
      <c r="P260" s="1">
        <v>2</v>
      </c>
      <c r="Q260" s="1">
        <v>87.563000000000002</v>
      </c>
      <c r="R260" s="1">
        <f t="shared" si="26"/>
        <v>-0.39233333333334031</v>
      </c>
      <c r="S260" s="1">
        <f t="shared" si="27"/>
        <v>0.39233333333334031</v>
      </c>
    </row>
    <row r="261" spans="1:19" x14ac:dyDescent="0.2">
      <c r="A261" s="1" t="s">
        <v>4</v>
      </c>
      <c r="B261" s="1">
        <v>3640</v>
      </c>
      <c r="C261" s="6">
        <v>44329</v>
      </c>
      <c r="D261" s="5">
        <v>11</v>
      </c>
      <c r="E261" s="1">
        <v>3</v>
      </c>
      <c r="F261" s="1">
        <v>106.699</v>
      </c>
      <c r="G261" s="1">
        <f t="shared" si="24"/>
        <v>7.9692857142857463</v>
      </c>
      <c r="H261" s="1">
        <f t="shared" si="25"/>
        <v>7.9692857142857463</v>
      </c>
      <c r="L261" s="2" t="s">
        <v>5</v>
      </c>
      <c r="M261" s="1">
        <v>3326</v>
      </c>
      <c r="N261" s="6">
        <v>44329</v>
      </c>
      <c r="O261" s="5">
        <v>35</v>
      </c>
      <c r="P261" s="1">
        <v>3</v>
      </c>
      <c r="Q261" s="1">
        <v>84.174000000000007</v>
      </c>
      <c r="R261" s="1">
        <f t="shared" si="26"/>
        <v>-3.7813333333333361</v>
      </c>
      <c r="S261" s="1">
        <f t="shared" si="27"/>
        <v>3.7813333333333361</v>
      </c>
    </row>
    <row r="262" spans="1:19" x14ac:dyDescent="0.2">
      <c r="A262" s="1" t="s">
        <v>4</v>
      </c>
      <c r="B262" s="1">
        <v>3640</v>
      </c>
      <c r="C262" s="6">
        <v>44329</v>
      </c>
      <c r="D262" s="5">
        <v>11</v>
      </c>
      <c r="E262" s="1">
        <v>4</v>
      </c>
      <c r="F262" s="1">
        <v>92.120999999999995</v>
      </c>
      <c r="G262" s="1">
        <f t="shared" si="24"/>
        <v>-6.6087142857142567</v>
      </c>
      <c r="H262" s="1">
        <f t="shared" si="25"/>
        <v>6.6087142857142567</v>
      </c>
      <c r="L262" s="2" t="s">
        <v>5</v>
      </c>
      <c r="M262" s="1">
        <v>3326</v>
      </c>
      <c r="N262" s="6">
        <v>44329</v>
      </c>
      <c r="O262" s="5">
        <v>35</v>
      </c>
      <c r="P262" s="1">
        <v>4</v>
      </c>
      <c r="Q262" s="1">
        <v>91.272999999999996</v>
      </c>
      <c r="R262" s="1">
        <f t="shared" si="26"/>
        <v>3.3176666666666534</v>
      </c>
      <c r="S262" s="1">
        <f t="shared" si="27"/>
        <v>3.3176666666666534</v>
      </c>
    </row>
    <row r="263" spans="1:19" x14ac:dyDescent="0.2">
      <c r="A263" s="1" t="s">
        <v>4</v>
      </c>
      <c r="B263" s="1">
        <v>3640</v>
      </c>
      <c r="C263" s="6">
        <v>44329</v>
      </c>
      <c r="D263" s="5">
        <v>11</v>
      </c>
      <c r="E263" s="1">
        <v>5</v>
      </c>
      <c r="F263" s="1">
        <v>92.861999999999995</v>
      </c>
      <c r="G263" s="1">
        <f t="shared" si="24"/>
        <v>-5.867714285714257</v>
      </c>
      <c r="H263" s="1">
        <f t="shared" si="25"/>
        <v>5.867714285714257</v>
      </c>
      <c r="L263" s="2" t="s">
        <v>5</v>
      </c>
      <c r="M263" s="1">
        <v>3326</v>
      </c>
      <c r="N263" s="6">
        <v>44329</v>
      </c>
      <c r="O263" s="5">
        <v>35</v>
      </c>
      <c r="P263" s="1">
        <v>5</v>
      </c>
      <c r="Q263" s="1">
        <v>64.44</v>
      </c>
      <c r="R263" s="1">
        <f t="shared" si="26"/>
        <v>-23.515333333333345</v>
      </c>
      <c r="S263" s="1">
        <f t="shared" si="27"/>
        <v>23.515333333333345</v>
      </c>
    </row>
    <row r="264" spans="1:19" x14ac:dyDescent="0.2">
      <c r="A264" s="1" t="s">
        <v>4</v>
      </c>
      <c r="B264" s="1">
        <v>3640</v>
      </c>
      <c r="C264" s="6">
        <v>44329</v>
      </c>
      <c r="D264" s="5">
        <v>11</v>
      </c>
      <c r="E264" s="1">
        <v>6</v>
      </c>
      <c r="F264" s="1">
        <v>96.116</v>
      </c>
      <c r="G264" s="1">
        <f t="shared" si="24"/>
        <v>-2.6137142857142521</v>
      </c>
      <c r="H264" s="1">
        <f t="shared" si="25"/>
        <v>2.6137142857142521</v>
      </c>
      <c r="L264" s="2" t="s">
        <v>5</v>
      </c>
      <c r="M264" s="1">
        <v>3326</v>
      </c>
      <c r="N264" s="6">
        <v>44329</v>
      </c>
      <c r="O264" s="5">
        <v>35</v>
      </c>
      <c r="P264" s="1">
        <v>6</v>
      </c>
      <c r="Q264" s="1">
        <v>91.364000000000004</v>
      </c>
      <c r="R264" s="1">
        <f t="shared" si="26"/>
        <v>3.4086666666666616</v>
      </c>
      <c r="S264" s="1">
        <f t="shared" si="27"/>
        <v>3.4086666666666616</v>
      </c>
    </row>
    <row r="265" spans="1:19" x14ac:dyDescent="0.2">
      <c r="A265" s="1" t="s">
        <v>4</v>
      </c>
      <c r="B265" s="1">
        <v>3640</v>
      </c>
      <c r="C265" s="6">
        <v>44329</v>
      </c>
      <c r="D265" s="5">
        <v>11</v>
      </c>
      <c r="E265" s="1">
        <v>7</v>
      </c>
      <c r="F265" s="1">
        <v>91.590999999999994</v>
      </c>
      <c r="G265" s="1">
        <f t="shared" si="24"/>
        <v>-7.1387142857142578</v>
      </c>
      <c r="H265" s="1">
        <f t="shared" si="25"/>
        <v>7.1387142857142578</v>
      </c>
      <c r="L265" s="2" t="s">
        <v>5</v>
      </c>
      <c r="M265" s="1">
        <v>3326</v>
      </c>
      <c r="N265" s="6">
        <v>44329</v>
      </c>
      <c r="O265" s="5">
        <v>35</v>
      </c>
      <c r="P265" s="1">
        <v>7</v>
      </c>
      <c r="Q265" s="1">
        <v>94.573999999999998</v>
      </c>
      <c r="R265" s="1">
        <f t="shared" si="26"/>
        <v>6.6186666666666554</v>
      </c>
      <c r="S265" s="1">
        <f t="shared" si="27"/>
        <v>6.6186666666666554</v>
      </c>
    </row>
    <row r="266" spans="1:19" x14ac:dyDescent="0.2">
      <c r="A266" s="1" t="s">
        <v>4</v>
      </c>
      <c r="B266" s="1">
        <v>3640</v>
      </c>
      <c r="C266" s="6">
        <v>44329</v>
      </c>
      <c r="D266" s="5">
        <v>11</v>
      </c>
      <c r="E266" s="1">
        <v>8</v>
      </c>
      <c r="F266" s="1">
        <v>90</v>
      </c>
      <c r="G266" s="1">
        <f t="shared" si="24"/>
        <v>-8.7297142857142518</v>
      </c>
      <c r="H266" s="1">
        <f t="shared" si="25"/>
        <v>8.7297142857142518</v>
      </c>
      <c r="L266" s="2" t="s">
        <v>5</v>
      </c>
      <c r="M266" s="1">
        <v>3326</v>
      </c>
      <c r="N266" s="6">
        <v>44329</v>
      </c>
      <c r="O266" s="5">
        <v>35</v>
      </c>
      <c r="P266" s="1">
        <v>8</v>
      </c>
      <c r="Q266" s="1">
        <v>68.748999999999995</v>
      </c>
      <c r="R266" s="1">
        <f t="shared" si="26"/>
        <v>-19.206333333333347</v>
      </c>
      <c r="S266" s="1">
        <f t="shared" si="27"/>
        <v>19.206333333333347</v>
      </c>
    </row>
    <row r="267" spans="1:19" x14ac:dyDescent="0.2">
      <c r="A267" s="1" t="s">
        <v>4</v>
      </c>
      <c r="B267" s="1">
        <v>3640</v>
      </c>
      <c r="C267" s="6">
        <v>44329</v>
      </c>
      <c r="D267" s="5">
        <v>11</v>
      </c>
      <c r="E267" s="1">
        <v>9</v>
      </c>
      <c r="F267" s="1">
        <v>108.435</v>
      </c>
      <c r="G267" s="1">
        <f t="shared" si="24"/>
        <v>9.7052857142857505</v>
      </c>
      <c r="H267" s="1">
        <f t="shared" si="25"/>
        <v>9.7052857142857505</v>
      </c>
      <c r="L267" s="2" t="s">
        <v>5</v>
      </c>
      <c r="M267" s="1">
        <v>3326</v>
      </c>
      <c r="N267" s="6">
        <v>44329</v>
      </c>
      <c r="O267" s="5">
        <v>35</v>
      </c>
      <c r="P267" s="1">
        <v>9</v>
      </c>
      <c r="Q267" s="1">
        <v>87.337000000000003</v>
      </c>
      <c r="R267" s="1">
        <f t="shared" si="26"/>
        <v>-0.6183333333333394</v>
      </c>
      <c r="S267" s="1">
        <f t="shared" si="27"/>
        <v>0.6183333333333394</v>
      </c>
    </row>
    <row r="268" spans="1:19" x14ac:dyDescent="0.2">
      <c r="A268" s="1" t="s">
        <v>4</v>
      </c>
      <c r="B268" s="1">
        <v>3640</v>
      </c>
      <c r="C268" s="6">
        <v>44329</v>
      </c>
      <c r="D268" s="5">
        <v>11</v>
      </c>
      <c r="E268" s="1">
        <v>10</v>
      </c>
      <c r="F268" s="1">
        <v>98.393000000000001</v>
      </c>
      <c r="G268" s="1">
        <f t="shared" si="24"/>
        <v>-0.3367142857142511</v>
      </c>
      <c r="H268" s="1">
        <f t="shared" si="25"/>
        <v>0.3367142857142511</v>
      </c>
      <c r="L268" s="2" t="s">
        <v>5</v>
      </c>
      <c r="M268" s="1">
        <v>3326</v>
      </c>
      <c r="N268" s="6">
        <v>44329</v>
      </c>
      <c r="O268" s="5">
        <v>35</v>
      </c>
      <c r="P268" s="1">
        <v>10</v>
      </c>
      <c r="Q268" s="1">
        <v>90</v>
      </c>
      <c r="R268" s="1">
        <f t="shared" si="26"/>
        <v>2.0446666666666573</v>
      </c>
      <c r="S268" s="1">
        <f t="shared" si="27"/>
        <v>2.0446666666666573</v>
      </c>
    </row>
    <row r="269" spans="1:19" x14ac:dyDescent="0.2">
      <c r="A269" s="1" t="s">
        <v>4</v>
      </c>
      <c r="B269" s="1">
        <v>3640</v>
      </c>
      <c r="C269" s="6">
        <v>44329</v>
      </c>
      <c r="D269" s="5">
        <v>11</v>
      </c>
      <c r="E269" s="1">
        <v>11</v>
      </c>
      <c r="F269" s="1">
        <v>95.947000000000003</v>
      </c>
      <c r="G269" s="1">
        <f t="shared" si="24"/>
        <v>-2.7827142857142491</v>
      </c>
      <c r="H269" s="1">
        <f t="shared" si="25"/>
        <v>2.7827142857142491</v>
      </c>
      <c r="L269" s="2" t="s">
        <v>5</v>
      </c>
      <c r="M269" s="1">
        <v>3326</v>
      </c>
      <c r="N269" s="6">
        <v>44329</v>
      </c>
      <c r="O269" s="5">
        <v>35</v>
      </c>
      <c r="P269" s="1">
        <v>11</v>
      </c>
      <c r="Q269" s="1">
        <v>86.82</v>
      </c>
      <c r="R269" s="1">
        <f t="shared" si="26"/>
        <v>-1.1353333333333495</v>
      </c>
      <c r="S269" s="1">
        <f t="shared" si="27"/>
        <v>1.1353333333333495</v>
      </c>
    </row>
    <row r="270" spans="1:19" x14ac:dyDescent="0.2">
      <c r="A270" s="1" t="s">
        <v>4</v>
      </c>
      <c r="B270" s="1">
        <v>3640</v>
      </c>
      <c r="C270" s="6">
        <v>44329</v>
      </c>
      <c r="D270" s="5">
        <v>11</v>
      </c>
      <c r="E270" s="1">
        <v>12</v>
      </c>
      <c r="F270" s="1">
        <v>108.435</v>
      </c>
      <c r="G270" s="1">
        <f t="shared" si="24"/>
        <v>9.7052857142857505</v>
      </c>
      <c r="H270" s="1">
        <f t="shared" si="25"/>
        <v>9.7052857142857505</v>
      </c>
      <c r="L270" s="2" t="s">
        <v>5</v>
      </c>
      <c r="M270" s="1">
        <v>3326</v>
      </c>
      <c r="N270" s="6">
        <v>44329</v>
      </c>
      <c r="O270" s="5">
        <v>35</v>
      </c>
      <c r="P270" s="1">
        <v>12</v>
      </c>
      <c r="Q270" s="1">
        <v>85.236000000000004</v>
      </c>
      <c r="R270" s="1">
        <f t="shared" si="26"/>
        <v>-2.7193333333333385</v>
      </c>
      <c r="S270" s="1">
        <f t="shared" si="27"/>
        <v>2.7193333333333385</v>
      </c>
    </row>
    <row r="271" spans="1:19" x14ac:dyDescent="0.2">
      <c r="A271" s="1" t="s">
        <v>4</v>
      </c>
      <c r="B271" s="1">
        <v>3640</v>
      </c>
      <c r="C271" s="6">
        <v>44329</v>
      </c>
      <c r="D271" s="5">
        <v>11</v>
      </c>
      <c r="E271" s="1">
        <v>13</v>
      </c>
      <c r="F271" s="1">
        <v>100.78400000000001</v>
      </c>
      <c r="G271" s="1">
        <f t="shared" si="24"/>
        <v>2.0542857142857542</v>
      </c>
      <c r="H271" s="1">
        <f t="shared" si="25"/>
        <v>2.0542857142857542</v>
      </c>
      <c r="L271" s="2" t="s">
        <v>5</v>
      </c>
      <c r="M271" s="1">
        <v>3326</v>
      </c>
      <c r="N271" s="6">
        <v>44329</v>
      </c>
      <c r="O271" s="5">
        <v>35</v>
      </c>
      <c r="P271" s="1">
        <v>13</v>
      </c>
      <c r="Q271" s="1">
        <v>83.927999999999997</v>
      </c>
      <c r="R271" s="1">
        <f t="shared" si="26"/>
        <v>-4.0273333333333454</v>
      </c>
      <c r="S271" s="1">
        <f t="shared" si="27"/>
        <v>4.0273333333333454</v>
      </c>
    </row>
    <row r="272" spans="1:19" x14ac:dyDescent="0.2">
      <c r="A272" s="1" t="s">
        <v>4</v>
      </c>
      <c r="B272" s="1">
        <v>3640</v>
      </c>
      <c r="C272" s="6">
        <v>44329</v>
      </c>
      <c r="D272" s="5">
        <v>11</v>
      </c>
      <c r="E272" s="1">
        <v>14</v>
      </c>
      <c r="F272" s="1">
        <v>108.435</v>
      </c>
      <c r="G272" s="1">
        <f t="shared" si="24"/>
        <v>9.7052857142857505</v>
      </c>
      <c r="H272" s="1">
        <f t="shared" si="25"/>
        <v>9.7052857142857505</v>
      </c>
      <c r="L272" s="2" t="s">
        <v>5</v>
      </c>
      <c r="M272" s="1">
        <v>3326</v>
      </c>
      <c r="N272" s="6">
        <v>44329</v>
      </c>
      <c r="O272" s="5">
        <v>35</v>
      </c>
      <c r="P272" s="1">
        <v>14</v>
      </c>
      <c r="Q272" s="1">
        <v>76.218000000000004</v>
      </c>
      <c r="R272" s="1">
        <f t="shared" si="26"/>
        <v>-11.737333333333339</v>
      </c>
      <c r="S272" s="1">
        <f t="shared" si="27"/>
        <v>11.737333333333339</v>
      </c>
    </row>
    <row r="273" spans="1:19" x14ac:dyDescent="0.2">
      <c r="A273" s="1" t="s">
        <v>4</v>
      </c>
      <c r="B273" s="1">
        <v>3640</v>
      </c>
      <c r="C273" s="6">
        <v>44329</v>
      </c>
      <c r="D273" s="5">
        <v>11</v>
      </c>
      <c r="E273" s="1">
        <v>15</v>
      </c>
      <c r="F273" s="1">
        <v>100.62</v>
      </c>
      <c r="G273" s="1">
        <f t="shared" si="24"/>
        <v>1.8902857142857528</v>
      </c>
      <c r="H273" s="1">
        <f t="shared" si="25"/>
        <v>1.8902857142857528</v>
      </c>
      <c r="L273" s="2" t="s">
        <v>5</v>
      </c>
      <c r="M273" s="1">
        <v>3326</v>
      </c>
      <c r="N273" s="6">
        <v>44329</v>
      </c>
      <c r="O273" s="5">
        <v>35</v>
      </c>
      <c r="P273" s="1">
        <v>15</v>
      </c>
      <c r="Q273" s="1">
        <v>109.179</v>
      </c>
      <c r="R273" s="1">
        <f t="shared" si="26"/>
        <v>21.223666666666659</v>
      </c>
      <c r="S273" s="1">
        <f t="shared" si="27"/>
        <v>21.223666666666659</v>
      </c>
    </row>
    <row r="274" spans="1:19" x14ac:dyDescent="0.2">
      <c r="A274" s="1" t="s">
        <v>4</v>
      </c>
      <c r="B274" s="1">
        <v>3640</v>
      </c>
      <c r="C274" s="6">
        <v>44329</v>
      </c>
      <c r="D274" s="5">
        <v>11</v>
      </c>
      <c r="E274" s="1">
        <v>16</v>
      </c>
      <c r="F274" s="1">
        <v>90</v>
      </c>
      <c r="G274" s="1">
        <f t="shared" si="24"/>
        <v>-8.7297142857142518</v>
      </c>
      <c r="H274" s="1">
        <f t="shared" si="25"/>
        <v>8.7297142857142518</v>
      </c>
      <c r="L274" s="2" t="s">
        <v>5</v>
      </c>
      <c r="M274" s="1">
        <v>3326</v>
      </c>
      <c r="N274" s="6">
        <v>44329</v>
      </c>
      <c r="O274" s="5">
        <v>35</v>
      </c>
      <c r="P274" s="1">
        <v>16</v>
      </c>
      <c r="Q274" s="1">
        <v>105.068</v>
      </c>
      <c r="R274" s="1">
        <f t="shared" si="26"/>
        <v>17.112666666666655</v>
      </c>
      <c r="S274" s="1">
        <f t="shared" si="27"/>
        <v>17.112666666666655</v>
      </c>
    </row>
    <row r="275" spans="1:19" x14ac:dyDescent="0.2">
      <c r="A275" s="1" t="s">
        <v>4</v>
      </c>
      <c r="B275" s="1">
        <v>3640</v>
      </c>
      <c r="C275" s="6">
        <v>44329</v>
      </c>
      <c r="D275" s="5">
        <v>11</v>
      </c>
      <c r="E275" s="1">
        <v>17</v>
      </c>
      <c r="F275" s="1">
        <v>90</v>
      </c>
      <c r="G275" s="1">
        <f t="shared" si="24"/>
        <v>-8.7297142857142518</v>
      </c>
      <c r="H275" s="1">
        <f t="shared" si="25"/>
        <v>8.7297142857142518</v>
      </c>
      <c r="L275" s="2" t="s">
        <v>5</v>
      </c>
      <c r="M275" s="1">
        <v>3326</v>
      </c>
      <c r="N275" s="6">
        <v>44329</v>
      </c>
      <c r="O275" s="5">
        <v>35</v>
      </c>
      <c r="P275" s="1">
        <v>17</v>
      </c>
      <c r="Q275" s="1">
        <v>72.349999999999994</v>
      </c>
      <c r="R275" s="1">
        <f t="shared" si="26"/>
        <v>-15.605333333333348</v>
      </c>
      <c r="S275" s="1">
        <f t="shared" si="27"/>
        <v>15.605333333333348</v>
      </c>
    </row>
    <row r="276" spans="1:19" x14ac:dyDescent="0.2">
      <c r="A276" s="1" t="s">
        <v>4</v>
      </c>
      <c r="B276" s="1">
        <v>3640</v>
      </c>
      <c r="C276" s="6">
        <v>44329</v>
      </c>
      <c r="D276" s="5">
        <v>11</v>
      </c>
      <c r="E276" s="1">
        <v>18</v>
      </c>
      <c r="F276" s="1">
        <v>95.710999999999999</v>
      </c>
      <c r="G276" s="1">
        <f t="shared" si="24"/>
        <v>-3.0187142857142533</v>
      </c>
      <c r="H276" s="1">
        <f t="shared" si="25"/>
        <v>3.0187142857142533</v>
      </c>
      <c r="L276" s="2" t="s">
        <v>5</v>
      </c>
      <c r="M276" s="1">
        <v>3326</v>
      </c>
      <c r="N276" s="6">
        <v>44329</v>
      </c>
      <c r="O276" s="5">
        <v>35</v>
      </c>
      <c r="P276" s="1">
        <v>18</v>
      </c>
      <c r="Q276" s="1">
        <v>70.462999999999994</v>
      </c>
      <c r="R276" s="1">
        <f t="shared" si="26"/>
        <v>-17.492333333333349</v>
      </c>
      <c r="S276" s="1">
        <f t="shared" si="27"/>
        <v>17.492333333333349</v>
      </c>
    </row>
    <row r="277" spans="1:19" x14ac:dyDescent="0.2">
      <c r="A277" s="1" t="s">
        <v>4</v>
      </c>
      <c r="B277" s="1">
        <v>3640</v>
      </c>
      <c r="C277" s="6">
        <v>44329</v>
      </c>
      <c r="D277" s="5">
        <v>11</v>
      </c>
      <c r="E277" s="1">
        <v>19</v>
      </c>
      <c r="F277" s="1">
        <v>96.71</v>
      </c>
      <c r="G277" s="1">
        <f t="shared" si="24"/>
        <v>-2.019714285714258</v>
      </c>
      <c r="H277" s="1">
        <f t="shared" si="25"/>
        <v>2.019714285714258</v>
      </c>
      <c r="L277" s="2" t="s">
        <v>5</v>
      </c>
      <c r="M277" s="1">
        <v>3326</v>
      </c>
      <c r="N277" s="6">
        <v>44329</v>
      </c>
      <c r="O277" s="5">
        <v>35</v>
      </c>
      <c r="P277" s="1">
        <v>19</v>
      </c>
      <c r="Q277" s="1">
        <v>94.316000000000003</v>
      </c>
      <c r="R277" s="1">
        <f t="shared" si="26"/>
        <v>6.3606666666666598</v>
      </c>
      <c r="S277" s="1">
        <f t="shared" si="27"/>
        <v>6.3606666666666598</v>
      </c>
    </row>
    <row r="278" spans="1:19" x14ac:dyDescent="0.2">
      <c r="A278" s="1" t="s">
        <v>4</v>
      </c>
      <c r="B278" s="1">
        <v>3640</v>
      </c>
      <c r="C278" s="6">
        <v>44329</v>
      </c>
      <c r="D278" s="5">
        <v>11</v>
      </c>
      <c r="E278" s="1">
        <v>20</v>
      </c>
      <c r="F278" s="1">
        <v>97.594999999999999</v>
      </c>
      <c r="G278" s="1">
        <f t="shared" si="24"/>
        <v>-1.1347142857142529</v>
      </c>
      <c r="H278" s="1">
        <f t="shared" si="25"/>
        <v>1.1347142857142529</v>
      </c>
      <c r="L278" s="2" t="s">
        <v>5</v>
      </c>
      <c r="M278" s="1">
        <v>3326</v>
      </c>
      <c r="N278" s="6">
        <v>44329</v>
      </c>
      <c r="O278" s="5">
        <v>35</v>
      </c>
      <c r="P278" s="1">
        <v>20</v>
      </c>
      <c r="Q278" s="1">
        <v>83.418000000000006</v>
      </c>
      <c r="R278" s="1">
        <f t="shared" si="26"/>
        <v>-4.5373333333333363</v>
      </c>
      <c r="S278" s="1">
        <f t="shared" si="27"/>
        <v>4.5373333333333363</v>
      </c>
    </row>
    <row r="279" spans="1:19" x14ac:dyDescent="0.2">
      <c r="A279" s="1" t="s">
        <v>4</v>
      </c>
      <c r="B279" s="1">
        <v>3640</v>
      </c>
      <c r="C279" s="6">
        <v>44329</v>
      </c>
      <c r="D279" s="5">
        <v>11</v>
      </c>
      <c r="E279" s="1">
        <v>21</v>
      </c>
      <c r="F279" s="1">
        <v>93.944999999999993</v>
      </c>
      <c r="G279" s="1">
        <f t="shared" si="24"/>
        <v>-4.7847142857142586</v>
      </c>
      <c r="H279" s="1">
        <f t="shared" si="25"/>
        <v>4.7847142857142586</v>
      </c>
      <c r="L279" s="2" t="s">
        <v>5</v>
      </c>
      <c r="M279" s="1">
        <v>3326</v>
      </c>
      <c r="N279" s="6">
        <v>44329</v>
      </c>
      <c r="O279" s="5">
        <v>35</v>
      </c>
      <c r="P279" s="1">
        <v>21</v>
      </c>
      <c r="Q279" s="1">
        <v>112.932</v>
      </c>
      <c r="R279" s="1">
        <f t="shared" si="26"/>
        <v>24.976666666666659</v>
      </c>
      <c r="S279" s="1">
        <f t="shared" si="27"/>
        <v>24.976666666666659</v>
      </c>
    </row>
    <row r="280" spans="1:19" x14ac:dyDescent="0.2">
      <c r="A280" s="1" t="s">
        <v>4</v>
      </c>
      <c r="B280" s="1">
        <v>3640</v>
      </c>
      <c r="C280" s="6">
        <v>44329</v>
      </c>
      <c r="D280" s="5">
        <v>11</v>
      </c>
      <c r="E280" s="1">
        <v>22</v>
      </c>
      <c r="F280" s="1">
        <v>104.744</v>
      </c>
      <c r="G280" s="1">
        <f t="shared" si="24"/>
        <v>6.014285714285748</v>
      </c>
      <c r="H280" s="1">
        <f t="shared" si="25"/>
        <v>6.014285714285748</v>
      </c>
      <c r="L280" s="2" t="s">
        <v>5</v>
      </c>
      <c r="M280" s="1">
        <v>3326</v>
      </c>
      <c r="N280" s="6">
        <v>44329</v>
      </c>
      <c r="O280" s="5">
        <v>35</v>
      </c>
      <c r="P280" s="1">
        <v>22</v>
      </c>
      <c r="Q280" s="1">
        <v>97.125</v>
      </c>
      <c r="R280" s="1">
        <f t="shared" si="26"/>
        <v>9.1696666666666573</v>
      </c>
      <c r="S280" s="1">
        <f t="shared" si="27"/>
        <v>9.1696666666666573</v>
      </c>
    </row>
    <row r="281" spans="1:19" x14ac:dyDescent="0.2">
      <c r="A281" s="1" t="s">
        <v>4</v>
      </c>
      <c r="B281" s="1">
        <v>3640</v>
      </c>
      <c r="C281" s="6">
        <v>44329</v>
      </c>
      <c r="D281" s="5">
        <v>11</v>
      </c>
      <c r="E281" s="1">
        <v>23</v>
      </c>
      <c r="F281" s="1">
        <v>99.688999999999993</v>
      </c>
      <c r="G281" s="1">
        <f t="shared" si="24"/>
        <v>0.95928571428574116</v>
      </c>
      <c r="H281" s="1">
        <f t="shared" si="25"/>
        <v>0.95928571428574116</v>
      </c>
      <c r="L281" s="2" t="s">
        <v>5</v>
      </c>
      <c r="M281" s="1">
        <v>3326</v>
      </c>
      <c r="N281" s="6">
        <v>44329</v>
      </c>
      <c r="O281" s="5">
        <v>35</v>
      </c>
      <c r="P281" s="1">
        <v>23</v>
      </c>
      <c r="Q281" s="1">
        <v>74.623999999999995</v>
      </c>
      <c r="R281" s="1">
        <f t="shared" si="26"/>
        <v>-13.331333333333347</v>
      </c>
      <c r="S281" s="1">
        <f t="shared" si="27"/>
        <v>13.331333333333347</v>
      </c>
    </row>
    <row r="282" spans="1:19" x14ac:dyDescent="0.2">
      <c r="A282" s="1" t="s">
        <v>4</v>
      </c>
      <c r="B282" s="1">
        <v>3640</v>
      </c>
      <c r="C282" s="6">
        <v>44329</v>
      </c>
      <c r="D282" s="5">
        <v>11</v>
      </c>
      <c r="E282" s="1">
        <v>24</v>
      </c>
      <c r="F282" s="1">
        <v>99.66</v>
      </c>
      <c r="G282" s="1">
        <f t="shared" si="24"/>
        <v>0.9302857142857448</v>
      </c>
      <c r="H282" s="1">
        <f t="shared" si="25"/>
        <v>0.9302857142857448</v>
      </c>
      <c r="L282" s="2" t="s">
        <v>5</v>
      </c>
      <c r="M282" s="1">
        <v>3326</v>
      </c>
      <c r="N282" s="6">
        <v>44329</v>
      </c>
      <c r="O282" s="5">
        <v>35</v>
      </c>
      <c r="P282" s="1">
        <v>24</v>
      </c>
      <c r="Q282" s="1">
        <v>64.358999999999995</v>
      </c>
      <c r="R282" s="1">
        <f t="shared" si="26"/>
        <v>-23.596333333333348</v>
      </c>
      <c r="S282" s="1">
        <f t="shared" si="27"/>
        <v>23.596333333333348</v>
      </c>
    </row>
    <row r="283" spans="1:19" x14ac:dyDescent="0.2">
      <c r="A283" s="1" t="s">
        <v>4</v>
      </c>
      <c r="B283" s="1">
        <v>3640</v>
      </c>
      <c r="C283" s="6">
        <v>44329</v>
      </c>
      <c r="D283" s="5">
        <v>11</v>
      </c>
      <c r="E283" s="1">
        <v>25</v>
      </c>
      <c r="F283" s="1">
        <v>105.709</v>
      </c>
      <c r="G283" s="1">
        <f t="shared" si="24"/>
        <v>6.9792857142857514</v>
      </c>
      <c r="H283" s="1">
        <f t="shared" si="25"/>
        <v>6.9792857142857514</v>
      </c>
      <c r="L283" s="2" t="s">
        <v>5</v>
      </c>
      <c r="M283" s="1">
        <v>3326</v>
      </c>
      <c r="N283" s="6">
        <v>44329</v>
      </c>
      <c r="O283" s="5">
        <v>35</v>
      </c>
      <c r="P283" s="1">
        <v>25</v>
      </c>
      <c r="Q283" s="1">
        <v>101.041</v>
      </c>
      <c r="R283" s="1">
        <f t="shared" si="26"/>
        <v>13.085666666666654</v>
      </c>
      <c r="S283" s="1">
        <f t="shared" si="27"/>
        <v>13.085666666666654</v>
      </c>
    </row>
    <row r="284" spans="1:19" x14ac:dyDescent="0.2">
      <c r="A284" s="1" t="s">
        <v>4</v>
      </c>
      <c r="B284" s="1">
        <v>3640</v>
      </c>
      <c r="C284" s="6">
        <v>44329</v>
      </c>
      <c r="D284" s="5">
        <v>11</v>
      </c>
      <c r="E284" s="1">
        <v>26</v>
      </c>
      <c r="F284" s="1">
        <v>104.036</v>
      </c>
      <c r="G284" s="1">
        <f t="shared" si="24"/>
        <v>5.3062857142857496</v>
      </c>
      <c r="H284" s="1">
        <f t="shared" si="25"/>
        <v>5.3062857142857496</v>
      </c>
      <c r="L284" s="2" t="s">
        <v>5</v>
      </c>
      <c r="M284" s="1">
        <v>3326</v>
      </c>
      <c r="N284" s="6">
        <v>44329</v>
      </c>
      <c r="O284" s="5">
        <v>35</v>
      </c>
      <c r="P284" s="1">
        <v>26</v>
      </c>
      <c r="Q284" s="1">
        <v>103.496</v>
      </c>
      <c r="R284" s="1">
        <f t="shared" si="26"/>
        <v>15.540666666666652</v>
      </c>
      <c r="S284" s="1">
        <f t="shared" si="27"/>
        <v>15.540666666666652</v>
      </c>
    </row>
    <row r="285" spans="1:19" x14ac:dyDescent="0.2">
      <c r="A285" s="1" t="s">
        <v>4</v>
      </c>
      <c r="B285" s="1">
        <v>3640</v>
      </c>
      <c r="C285" s="6">
        <v>44329</v>
      </c>
      <c r="D285" s="5">
        <v>11</v>
      </c>
      <c r="E285" s="1">
        <v>27</v>
      </c>
      <c r="F285" s="1">
        <v>72.349999999999994</v>
      </c>
      <c r="G285" s="1">
        <f t="shared" si="24"/>
        <v>-26.379714285714257</v>
      </c>
      <c r="H285" s="1">
        <f t="shared" si="25"/>
        <v>26.379714285714257</v>
      </c>
      <c r="L285" s="2" t="s">
        <v>5</v>
      </c>
      <c r="M285" s="1">
        <v>3326</v>
      </c>
      <c r="N285" s="6">
        <v>44329</v>
      </c>
      <c r="O285" s="5">
        <v>35</v>
      </c>
      <c r="P285" s="1">
        <v>27</v>
      </c>
      <c r="Q285" s="1">
        <v>91.146000000000001</v>
      </c>
      <c r="R285" s="1">
        <f t="shared" si="26"/>
        <v>3.1906666666666581</v>
      </c>
      <c r="S285" s="1">
        <f t="shared" si="27"/>
        <v>3.1906666666666581</v>
      </c>
    </row>
    <row r="286" spans="1:19" x14ac:dyDescent="0.2">
      <c r="A286" s="1" t="s">
        <v>4</v>
      </c>
      <c r="B286" s="1">
        <v>3640</v>
      </c>
      <c r="C286" s="6">
        <v>44329</v>
      </c>
      <c r="D286" s="5">
        <v>11</v>
      </c>
      <c r="E286" s="1">
        <v>28</v>
      </c>
      <c r="F286" s="1">
        <v>103.449</v>
      </c>
      <c r="G286" s="1">
        <f t="shared" si="24"/>
        <v>4.7192857142857463</v>
      </c>
      <c r="H286" s="1">
        <f t="shared" si="25"/>
        <v>4.7192857142857463</v>
      </c>
      <c r="L286" s="2" t="s">
        <v>5</v>
      </c>
      <c r="M286" s="1">
        <v>3326</v>
      </c>
      <c r="N286" s="6">
        <v>44329</v>
      </c>
      <c r="O286" s="5">
        <v>35</v>
      </c>
      <c r="P286" s="1">
        <v>28</v>
      </c>
      <c r="Q286" s="1">
        <v>96.71</v>
      </c>
      <c r="R286" s="1">
        <f t="shared" si="26"/>
        <v>8.7546666666666511</v>
      </c>
      <c r="S286" s="1">
        <f t="shared" si="27"/>
        <v>8.7546666666666511</v>
      </c>
    </row>
    <row r="287" spans="1:19" x14ac:dyDescent="0.2">
      <c r="A287" s="1" t="s">
        <v>4</v>
      </c>
      <c r="B287" s="1">
        <v>3640</v>
      </c>
      <c r="C287" s="6">
        <v>44329</v>
      </c>
      <c r="D287" s="5">
        <v>11</v>
      </c>
      <c r="E287" s="1">
        <v>29</v>
      </c>
      <c r="F287" s="1">
        <v>108.435</v>
      </c>
      <c r="G287" s="1">
        <f t="shared" si="24"/>
        <v>9.7052857142857505</v>
      </c>
      <c r="H287" s="1">
        <f t="shared" si="25"/>
        <v>9.7052857142857505</v>
      </c>
      <c r="L287" s="2" t="s">
        <v>5</v>
      </c>
      <c r="M287" s="1">
        <v>3326</v>
      </c>
      <c r="N287" s="6">
        <v>44329</v>
      </c>
      <c r="O287" s="5">
        <v>35</v>
      </c>
      <c r="P287" s="1">
        <v>29</v>
      </c>
      <c r="Q287" s="1">
        <v>95.44</v>
      </c>
      <c r="R287" s="1">
        <f t="shared" si="26"/>
        <v>7.484666666666655</v>
      </c>
      <c r="S287" s="1">
        <f t="shared" si="27"/>
        <v>7.484666666666655</v>
      </c>
    </row>
    <row r="288" spans="1:19" x14ac:dyDescent="0.2">
      <c r="A288" s="1" t="s">
        <v>4</v>
      </c>
      <c r="B288" s="1">
        <v>3640</v>
      </c>
      <c r="C288" s="6">
        <v>44329</v>
      </c>
      <c r="D288" s="5">
        <v>11</v>
      </c>
      <c r="E288" s="1">
        <v>30</v>
      </c>
      <c r="F288" s="1">
        <v>108.435</v>
      </c>
      <c r="G288" s="1">
        <f t="shared" si="24"/>
        <v>9.7052857142857505</v>
      </c>
      <c r="H288" s="1">
        <f t="shared" si="25"/>
        <v>9.7052857142857505</v>
      </c>
      <c r="L288" s="2" t="s">
        <v>5</v>
      </c>
      <c r="M288" s="1">
        <v>3326</v>
      </c>
      <c r="N288" s="6">
        <v>44329</v>
      </c>
      <c r="O288" s="5">
        <v>35</v>
      </c>
      <c r="P288" s="1">
        <v>30</v>
      </c>
      <c r="Q288" s="1">
        <v>72.552999999999997</v>
      </c>
      <c r="R288" s="1">
        <f t="shared" si="26"/>
        <v>-15.402333333333345</v>
      </c>
      <c r="S288" s="1">
        <f t="shared" si="27"/>
        <v>15.402333333333345</v>
      </c>
    </row>
    <row r="289" spans="1:19" x14ac:dyDescent="0.2">
      <c r="A289" s="1" t="s">
        <v>4</v>
      </c>
      <c r="B289" s="1">
        <v>3640</v>
      </c>
      <c r="C289" s="6">
        <v>44329</v>
      </c>
      <c r="D289" s="5">
        <v>11</v>
      </c>
      <c r="E289" s="1">
        <v>31</v>
      </c>
      <c r="F289" s="1">
        <v>108.435</v>
      </c>
      <c r="G289" s="1">
        <f t="shared" si="24"/>
        <v>9.7052857142857505</v>
      </c>
      <c r="H289" s="1">
        <f t="shared" si="25"/>
        <v>9.7052857142857505</v>
      </c>
      <c r="L289" s="2" t="s">
        <v>5</v>
      </c>
      <c r="M289" s="1">
        <v>3326</v>
      </c>
      <c r="N289" s="6">
        <v>44329</v>
      </c>
      <c r="O289" s="5">
        <v>35</v>
      </c>
      <c r="P289" s="1">
        <v>31</v>
      </c>
      <c r="Q289" s="1">
        <v>78.311000000000007</v>
      </c>
      <c r="R289" s="1">
        <f t="shared" si="26"/>
        <v>-9.6443333333333356</v>
      </c>
      <c r="S289" s="1">
        <f t="shared" si="27"/>
        <v>9.6443333333333356</v>
      </c>
    </row>
    <row r="290" spans="1:19" x14ac:dyDescent="0.2">
      <c r="A290" s="1" t="s">
        <v>4</v>
      </c>
      <c r="B290" s="1">
        <v>3640</v>
      </c>
      <c r="C290" s="6">
        <v>44329</v>
      </c>
      <c r="D290" s="5">
        <v>11</v>
      </c>
      <c r="E290" s="1">
        <v>32</v>
      </c>
      <c r="F290" s="1">
        <v>101.31</v>
      </c>
      <c r="G290" s="1">
        <f t="shared" si="24"/>
        <v>2.5802857142857505</v>
      </c>
      <c r="H290" s="1">
        <f t="shared" si="25"/>
        <v>2.5802857142857505</v>
      </c>
      <c r="L290" s="2" t="s">
        <v>5</v>
      </c>
      <c r="M290" s="1">
        <v>3326</v>
      </c>
      <c r="N290" s="6">
        <v>44329</v>
      </c>
      <c r="O290" s="5">
        <v>35</v>
      </c>
      <c r="P290" s="1">
        <v>32</v>
      </c>
      <c r="Q290" s="1">
        <v>104.036</v>
      </c>
      <c r="R290" s="1">
        <f t="shared" si="26"/>
        <v>16.080666666666659</v>
      </c>
      <c r="S290" s="1">
        <f t="shared" si="27"/>
        <v>16.080666666666659</v>
      </c>
    </row>
    <row r="291" spans="1:19" x14ac:dyDescent="0.2">
      <c r="A291" s="1" t="s">
        <v>4</v>
      </c>
      <c r="B291" s="1">
        <v>3640</v>
      </c>
      <c r="C291" s="6">
        <v>44329</v>
      </c>
      <c r="D291" s="5">
        <v>11</v>
      </c>
      <c r="E291" s="1">
        <v>33</v>
      </c>
      <c r="F291" s="1">
        <v>97.125</v>
      </c>
      <c r="G291" s="1">
        <f t="shared" si="24"/>
        <v>-1.6047142857142518</v>
      </c>
      <c r="H291" s="1">
        <f t="shared" si="25"/>
        <v>1.6047142857142518</v>
      </c>
      <c r="L291" s="2" t="s">
        <v>5</v>
      </c>
      <c r="M291" s="1">
        <v>3326</v>
      </c>
      <c r="N291" s="6">
        <v>44329</v>
      </c>
      <c r="O291" s="5">
        <v>35</v>
      </c>
      <c r="P291" s="1">
        <v>33</v>
      </c>
      <c r="Q291" s="1">
        <v>92.385999999999996</v>
      </c>
      <c r="R291" s="1">
        <f t="shared" si="26"/>
        <v>4.430666666666653</v>
      </c>
      <c r="S291" s="1">
        <f t="shared" si="27"/>
        <v>4.430666666666653</v>
      </c>
    </row>
    <row r="292" spans="1:19" x14ac:dyDescent="0.2">
      <c r="A292" s="1" t="s">
        <v>4</v>
      </c>
      <c r="B292" s="1">
        <v>3640</v>
      </c>
      <c r="C292" s="6">
        <v>44329</v>
      </c>
      <c r="D292" s="5">
        <v>11</v>
      </c>
      <c r="E292" s="1">
        <v>34</v>
      </c>
      <c r="F292" s="1">
        <v>96.009</v>
      </c>
      <c r="G292" s="1">
        <f t="shared" si="24"/>
        <v>-2.7207142857142514</v>
      </c>
      <c r="H292" s="1">
        <f t="shared" si="25"/>
        <v>2.7207142857142514</v>
      </c>
      <c r="L292" s="2" t="s">
        <v>5</v>
      </c>
      <c r="M292" s="1">
        <v>3326</v>
      </c>
      <c r="N292" s="6">
        <v>44329</v>
      </c>
      <c r="O292" s="5">
        <v>35</v>
      </c>
      <c r="P292" s="1">
        <v>34</v>
      </c>
      <c r="Q292" s="1">
        <v>107.526</v>
      </c>
      <c r="R292" s="1">
        <f t="shared" si="26"/>
        <v>19.570666666666654</v>
      </c>
      <c r="S292" s="1">
        <f t="shared" si="27"/>
        <v>19.570666666666654</v>
      </c>
    </row>
    <row r="293" spans="1:19" x14ac:dyDescent="0.2">
      <c r="A293" s="1" t="s">
        <v>4</v>
      </c>
      <c r="B293" s="1">
        <v>3640</v>
      </c>
      <c r="C293" s="6">
        <v>44329</v>
      </c>
      <c r="D293" s="5">
        <v>11</v>
      </c>
      <c r="E293" s="1">
        <v>35</v>
      </c>
      <c r="F293" s="1">
        <v>102.265</v>
      </c>
      <c r="G293" s="1">
        <f t="shared" si="24"/>
        <v>3.5352857142857488</v>
      </c>
      <c r="H293" s="1">
        <f t="shared" si="25"/>
        <v>3.5352857142857488</v>
      </c>
      <c r="L293" s="2" t="s">
        <v>5</v>
      </c>
      <c r="M293" s="1">
        <v>3326</v>
      </c>
      <c r="N293" s="6">
        <v>44329</v>
      </c>
      <c r="O293" s="5">
        <v>35</v>
      </c>
      <c r="P293" s="1">
        <v>35</v>
      </c>
      <c r="Q293" s="1">
        <v>84.507999999999996</v>
      </c>
      <c r="R293" s="1">
        <f t="shared" si="26"/>
        <v>-3.4473333333333471</v>
      </c>
      <c r="S293" s="1">
        <f t="shared" si="27"/>
        <v>3.4473333333333471</v>
      </c>
    </row>
    <row r="294" spans="1:19" x14ac:dyDescent="0.2">
      <c r="L294" s="2" t="s">
        <v>5</v>
      </c>
      <c r="M294" s="1">
        <v>3326</v>
      </c>
      <c r="N294" s="6">
        <v>44329</v>
      </c>
      <c r="O294" s="5">
        <v>35</v>
      </c>
      <c r="P294" s="1">
        <v>36</v>
      </c>
      <c r="Q294" s="1">
        <v>80.537999999999997</v>
      </c>
      <c r="R294" s="1">
        <f t="shared" si="26"/>
        <v>-7.417333333333346</v>
      </c>
      <c r="S294" s="1">
        <f t="shared" si="27"/>
        <v>7.417333333333346</v>
      </c>
    </row>
    <row r="295" spans="1:19" x14ac:dyDescent="0.2">
      <c r="E295" s="130" t="s">
        <v>3</v>
      </c>
      <c r="F295" s="130">
        <f>AVERAGE(F259:F293)</f>
        <v>98.729714285714252</v>
      </c>
    </row>
    <row r="296" spans="1:19" x14ac:dyDescent="0.2">
      <c r="P296" s="130" t="s">
        <v>3</v>
      </c>
      <c r="Q296" s="130">
        <f>AVERAGE(Q259:Q294)</f>
        <v>87.955333333333343</v>
      </c>
    </row>
    <row r="299" spans="1:19" x14ac:dyDescent="0.2">
      <c r="A299" s="1" t="s">
        <v>4</v>
      </c>
      <c r="B299" s="1">
        <v>3640</v>
      </c>
      <c r="C299" s="6">
        <v>44329</v>
      </c>
      <c r="D299" s="5">
        <v>14</v>
      </c>
      <c r="E299" s="1">
        <v>1</v>
      </c>
      <c r="F299" s="1">
        <v>75.963999999999999</v>
      </c>
      <c r="G299" s="1">
        <f t="shared" ref="G299:G334" si="28">F299-$F$336</f>
        <v>-28.961416666666651</v>
      </c>
      <c r="H299" s="1">
        <f t="shared" ref="H299:H334" si="29">ABS(G299)</f>
        <v>28.961416666666651</v>
      </c>
      <c r="L299" s="2" t="s">
        <v>5</v>
      </c>
      <c r="M299" s="1">
        <v>3326</v>
      </c>
      <c r="N299" s="6">
        <v>44329</v>
      </c>
      <c r="O299" s="5" t="s">
        <v>18</v>
      </c>
      <c r="P299" s="1">
        <v>1</v>
      </c>
      <c r="Q299" s="1">
        <v>92.861999999999995</v>
      </c>
      <c r="R299" s="1">
        <f t="shared" ref="R299:R325" si="30">Q299-$Q$327</f>
        <v>15.262777777777771</v>
      </c>
      <c r="S299" s="1">
        <f t="shared" ref="S299:S325" si="31">ABS(R299)</f>
        <v>15.262777777777771</v>
      </c>
    </row>
    <row r="300" spans="1:19" x14ac:dyDescent="0.2">
      <c r="A300" s="1" t="s">
        <v>4</v>
      </c>
      <c r="B300" s="1">
        <v>3640</v>
      </c>
      <c r="C300" s="6">
        <v>44329</v>
      </c>
      <c r="D300" s="5">
        <v>14</v>
      </c>
      <c r="E300" s="1">
        <v>2</v>
      </c>
      <c r="F300" s="1">
        <v>106.39</v>
      </c>
      <c r="G300" s="1">
        <f t="shared" si="28"/>
        <v>1.4645833333333513</v>
      </c>
      <c r="H300" s="1">
        <f t="shared" si="29"/>
        <v>1.4645833333333513</v>
      </c>
      <c r="L300" s="2" t="s">
        <v>5</v>
      </c>
      <c r="M300" s="1">
        <v>3326</v>
      </c>
      <c r="N300" s="6">
        <v>44329</v>
      </c>
      <c r="O300" s="5" t="s">
        <v>18</v>
      </c>
      <c r="P300" s="1">
        <v>2</v>
      </c>
      <c r="Q300" s="1">
        <v>90</v>
      </c>
      <c r="R300" s="1">
        <f t="shared" si="30"/>
        <v>12.400777777777776</v>
      </c>
      <c r="S300" s="1">
        <f t="shared" si="31"/>
        <v>12.400777777777776</v>
      </c>
    </row>
    <row r="301" spans="1:19" x14ac:dyDescent="0.2">
      <c r="A301" s="1" t="s">
        <v>4</v>
      </c>
      <c r="B301" s="1">
        <v>3640</v>
      </c>
      <c r="C301" s="6">
        <v>44329</v>
      </c>
      <c r="D301" s="5">
        <v>14</v>
      </c>
      <c r="E301" s="1">
        <v>3</v>
      </c>
      <c r="F301" s="1">
        <v>105.642</v>
      </c>
      <c r="G301" s="1">
        <f t="shared" si="28"/>
        <v>0.71658333333334667</v>
      </c>
      <c r="H301" s="1">
        <f t="shared" si="29"/>
        <v>0.71658333333334667</v>
      </c>
      <c r="L301" s="2" t="s">
        <v>5</v>
      </c>
      <c r="M301" s="1">
        <v>3326</v>
      </c>
      <c r="N301" s="6">
        <v>44329</v>
      </c>
      <c r="O301" s="5" t="s">
        <v>18</v>
      </c>
      <c r="P301" s="1">
        <v>3</v>
      </c>
      <c r="Q301" s="1">
        <v>79.38</v>
      </c>
      <c r="R301" s="1">
        <f t="shared" si="30"/>
        <v>1.7807777777777716</v>
      </c>
      <c r="S301" s="1">
        <f t="shared" si="31"/>
        <v>1.7807777777777716</v>
      </c>
    </row>
    <row r="302" spans="1:19" x14ac:dyDescent="0.2">
      <c r="A302" s="1" t="s">
        <v>4</v>
      </c>
      <c r="B302" s="1">
        <v>3640</v>
      </c>
      <c r="C302" s="6">
        <v>44329</v>
      </c>
      <c r="D302" s="5">
        <v>14</v>
      </c>
      <c r="E302" s="1">
        <v>4</v>
      </c>
      <c r="F302" s="1">
        <v>107.526</v>
      </c>
      <c r="G302" s="1">
        <f t="shared" si="28"/>
        <v>2.600583333333347</v>
      </c>
      <c r="H302" s="1">
        <f t="shared" si="29"/>
        <v>2.600583333333347</v>
      </c>
      <c r="L302" s="2" t="s">
        <v>5</v>
      </c>
      <c r="M302" s="1">
        <v>3326</v>
      </c>
      <c r="N302" s="6">
        <v>44329</v>
      </c>
      <c r="O302" s="5" t="s">
        <v>18</v>
      </c>
      <c r="P302" s="1">
        <v>4</v>
      </c>
      <c r="Q302" s="1">
        <v>75.256</v>
      </c>
      <c r="R302" s="1">
        <f t="shared" si="30"/>
        <v>-2.3432222222222236</v>
      </c>
      <c r="S302" s="1">
        <f t="shared" si="31"/>
        <v>2.3432222222222236</v>
      </c>
    </row>
    <row r="303" spans="1:19" x14ac:dyDescent="0.2">
      <c r="A303" s="1" t="s">
        <v>4</v>
      </c>
      <c r="B303" s="1">
        <v>3640</v>
      </c>
      <c r="C303" s="6">
        <v>44329</v>
      </c>
      <c r="D303" s="5">
        <v>14</v>
      </c>
      <c r="E303" s="1">
        <v>5</v>
      </c>
      <c r="F303" s="1">
        <v>107.47499999999999</v>
      </c>
      <c r="G303" s="1">
        <f t="shared" si="28"/>
        <v>2.5495833333333451</v>
      </c>
      <c r="H303" s="1">
        <f t="shared" si="29"/>
        <v>2.5495833333333451</v>
      </c>
      <c r="L303" s="2" t="s">
        <v>5</v>
      </c>
      <c r="M303" s="1">
        <v>3326</v>
      </c>
      <c r="N303" s="6">
        <v>44329</v>
      </c>
      <c r="O303" s="5" t="s">
        <v>18</v>
      </c>
      <c r="P303" s="1">
        <v>5</v>
      </c>
      <c r="Q303" s="1">
        <v>78.111000000000004</v>
      </c>
      <c r="R303" s="1">
        <f t="shared" si="30"/>
        <v>0.51177777777778033</v>
      </c>
      <c r="S303" s="1">
        <f t="shared" si="31"/>
        <v>0.51177777777778033</v>
      </c>
    </row>
    <row r="304" spans="1:19" x14ac:dyDescent="0.2">
      <c r="A304" s="1" t="s">
        <v>4</v>
      </c>
      <c r="B304" s="1">
        <v>3640</v>
      </c>
      <c r="C304" s="6">
        <v>44329</v>
      </c>
      <c r="D304" s="5">
        <v>14</v>
      </c>
      <c r="E304" s="1">
        <v>6</v>
      </c>
      <c r="F304" s="1">
        <v>100.98099999999999</v>
      </c>
      <c r="G304" s="1">
        <f t="shared" si="28"/>
        <v>-3.9444166666666547</v>
      </c>
      <c r="H304" s="1">
        <f t="shared" si="29"/>
        <v>3.9444166666666547</v>
      </c>
      <c r="L304" s="2" t="s">
        <v>5</v>
      </c>
      <c r="M304" s="1">
        <v>3326</v>
      </c>
      <c r="N304" s="6">
        <v>44329</v>
      </c>
      <c r="O304" s="5" t="s">
        <v>18</v>
      </c>
      <c r="P304" s="1">
        <v>6</v>
      </c>
      <c r="Q304" s="1">
        <v>72.759</v>
      </c>
      <c r="R304" s="1">
        <f t="shared" si="30"/>
        <v>-4.8402222222222235</v>
      </c>
      <c r="S304" s="1">
        <f t="shared" si="31"/>
        <v>4.8402222222222235</v>
      </c>
    </row>
    <row r="305" spans="1:19" x14ac:dyDescent="0.2">
      <c r="A305" s="1" t="s">
        <v>4</v>
      </c>
      <c r="B305" s="1">
        <v>3640</v>
      </c>
      <c r="C305" s="6">
        <v>44329</v>
      </c>
      <c r="D305" s="5">
        <v>14</v>
      </c>
      <c r="E305" s="1">
        <v>7</v>
      </c>
      <c r="F305" s="1">
        <v>94.573999999999998</v>
      </c>
      <c r="G305" s="1">
        <f t="shared" si="28"/>
        <v>-10.351416666666651</v>
      </c>
      <c r="H305" s="1">
        <f t="shared" si="29"/>
        <v>10.351416666666651</v>
      </c>
      <c r="L305" s="2" t="s">
        <v>5</v>
      </c>
      <c r="M305" s="1">
        <v>3326</v>
      </c>
      <c r="N305" s="6">
        <v>44329</v>
      </c>
      <c r="O305" s="5" t="s">
        <v>18</v>
      </c>
      <c r="P305" s="1">
        <v>7</v>
      </c>
      <c r="Q305" s="1">
        <v>69.227999999999994</v>
      </c>
      <c r="R305" s="1">
        <f t="shared" si="30"/>
        <v>-8.3712222222222294</v>
      </c>
      <c r="S305" s="1">
        <f t="shared" si="31"/>
        <v>8.3712222222222294</v>
      </c>
    </row>
    <row r="306" spans="1:19" x14ac:dyDescent="0.2">
      <c r="A306" s="1" t="s">
        <v>4</v>
      </c>
      <c r="B306" s="1">
        <v>3640</v>
      </c>
      <c r="C306" s="6">
        <v>44329</v>
      </c>
      <c r="D306" s="5">
        <v>14</v>
      </c>
      <c r="E306" s="1">
        <v>8</v>
      </c>
      <c r="F306" s="1">
        <v>88.492999999999995</v>
      </c>
      <c r="G306" s="1">
        <f t="shared" si="28"/>
        <v>-16.432416666666654</v>
      </c>
      <c r="H306" s="1">
        <f t="shared" si="29"/>
        <v>16.432416666666654</v>
      </c>
      <c r="L306" s="2" t="s">
        <v>5</v>
      </c>
      <c r="M306" s="1">
        <v>3326</v>
      </c>
      <c r="N306" s="6">
        <v>44329</v>
      </c>
      <c r="O306" s="5" t="s">
        <v>18</v>
      </c>
      <c r="P306" s="1">
        <v>8</v>
      </c>
      <c r="Q306" s="1">
        <v>74.745000000000005</v>
      </c>
      <c r="R306" s="1">
        <f t="shared" si="30"/>
        <v>-2.8542222222222193</v>
      </c>
      <c r="S306" s="1">
        <f t="shared" si="31"/>
        <v>2.8542222222222193</v>
      </c>
    </row>
    <row r="307" spans="1:19" x14ac:dyDescent="0.2">
      <c r="A307" s="1" t="s">
        <v>4</v>
      </c>
      <c r="B307" s="1">
        <v>3640</v>
      </c>
      <c r="C307" s="6">
        <v>44329</v>
      </c>
      <c r="D307" s="5">
        <v>14</v>
      </c>
      <c r="E307" s="1">
        <v>9</v>
      </c>
      <c r="F307" s="1">
        <v>105.255</v>
      </c>
      <c r="G307" s="1">
        <f t="shared" si="28"/>
        <v>0.32958333333334622</v>
      </c>
      <c r="H307" s="1">
        <f t="shared" si="29"/>
        <v>0.32958333333334622</v>
      </c>
      <c r="L307" s="2" t="s">
        <v>5</v>
      </c>
      <c r="M307" s="1">
        <v>3326</v>
      </c>
      <c r="N307" s="6">
        <v>44329</v>
      </c>
      <c r="O307" s="5" t="s">
        <v>18</v>
      </c>
      <c r="P307" s="1">
        <v>9</v>
      </c>
      <c r="Q307" s="1">
        <v>78.69</v>
      </c>
      <c r="R307" s="1">
        <f t="shared" si="30"/>
        <v>1.0907777777777738</v>
      </c>
      <c r="S307" s="1">
        <f t="shared" si="31"/>
        <v>1.0907777777777738</v>
      </c>
    </row>
    <row r="308" spans="1:19" x14ac:dyDescent="0.2">
      <c r="A308" s="1" t="s">
        <v>4</v>
      </c>
      <c r="B308" s="1">
        <v>3640</v>
      </c>
      <c r="C308" s="6">
        <v>44329</v>
      </c>
      <c r="D308" s="5">
        <v>14</v>
      </c>
      <c r="E308" s="1">
        <v>10</v>
      </c>
      <c r="F308" s="1">
        <v>108.435</v>
      </c>
      <c r="G308" s="1">
        <f t="shared" si="28"/>
        <v>3.509583333333353</v>
      </c>
      <c r="H308" s="1">
        <f t="shared" si="29"/>
        <v>3.509583333333353</v>
      </c>
      <c r="L308" s="2" t="s">
        <v>5</v>
      </c>
      <c r="M308" s="1">
        <v>3326</v>
      </c>
      <c r="N308" s="6">
        <v>44329</v>
      </c>
      <c r="O308" s="5" t="s">
        <v>18</v>
      </c>
      <c r="P308" s="1">
        <v>10</v>
      </c>
      <c r="Q308" s="1">
        <v>93.013000000000005</v>
      </c>
      <c r="R308" s="1">
        <f t="shared" si="30"/>
        <v>15.413777777777781</v>
      </c>
      <c r="S308" s="1">
        <f t="shared" si="31"/>
        <v>15.413777777777781</v>
      </c>
    </row>
    <row r="309" spans="1:19" x14ac:dyDescent="0.2">
      <c r="A309" s="1" t="s">
        <v>4</v>
      </c>
      <c r="B309" s="1">
        <v>3640</v>
      </c>
      <c r="C309" s="6">
        <v>44329</v>
      </c>
      <c r="D309" s="5">
        <v>14</v>
      </c>
      <c r="E309" s="1">
        <v>11</v>
      </c>
      <c r="F309" s="1">
        <v>107.819</v>
      </c>
      <c r="G309" s="1">
        <f t="shared" si="28"/>
        <v>2.8935833333333534</v>
      </c>
      <c r="H309" s="1">
        <f t="shared" si="29"/>
        <v>2.8935833333333534</v>
      </c>
      <c r="L309" s="2" t="s">
        <v>5</v>
      </c>
      <c r="M309" s="1">
        <v>3326</v>
      </c>
      <c r="N309" s="6">
        <v>44329</v>
      </c>
      <c r="O309" s="5" t="s">
        <v>18</v>
      </c>
      <c r="P309" s="1">
        <v>11</v>
      </c>
      <c r="Q309" s="1">
        <v>80.134</v>
      </c>
      <c r="R309" s="1">
        <f t="shared" si="30"/>
        <v>2.5347777777777765</v>
      </c>
      <c r="S309" s="1">
        <f t="shared" si="31"/>
        <v>2.5347777777777765</v>
      </c>
    </row>
    <row r="310" spans="1:19" x14ac:dyDescent="0.2">
      <c r="A310" s="1" t="s">
        <v>4</v>
      </c>
      <c r="B310" s="1">
        <v>3640</v>
      </c>
      <c r="C310" s="6">
        <v>44329</v>
      </c>
      <c r="D310" s="5">
        <v>14</v>
      </c>
      <c r="E310" s="1">
        <v>12</v>
      </c>
      <c r="F310" s="1">
        <v>106.587</v>
      </c>
      <c r="G310" s="1">
        <f t="shared" si="28"/>
        <v>1.6615833333333541</v>
      </c>
      <c r="H310" s="1">
        <f t="shared" si="29"/>
        <v>1.6615833333333541</v>
      </c>
      <c r="L310" s="2" t="s">
        <v>5</v>
      </c>
      <c r="M310" s="1">
        <v>3326</v>
      </c>
      <c r="N310" s="6">
        <v>44329</v>
      </c>
      <c r="O310" s="5" t="s">
        <v>18</v>
      </c>
      <c r="P310" s="1">
        <v>12</v>
      </c>
      <c r="Q310" s="1">
        <v>80.837999999999994</v>
      </c>
      <c r="R310" s="1">
        <f t="shared" si="30"/>
        <v>3.23877777777777</v>
      </c>
      <c r="S310" s="1">
        <f t="shared" si="31"/>
        <v>3.23877777777777</v>
      </c>
    </row>
    <row r="311" spans="1:19" x14ac:dyDescent="0.2">
      <c r="A311" s="1" t="s">
        <v>4</v>
      </c>
      <c r="B311" s="1">
        <v>3640</v>
      </c>
      <c r="C311" s="6">
        <v>44329</v>
      </c>
      <c r="D311" s="5">
        <v>14</v>
      </c>
      <c r="E311" s="1">
        <v>13</v>
      </c>
      <c r="F311" s="1">
        <v>102.095</v>
      </c>
      <c r="G311" s="1">
        <f t="shared" si="28"/>
        <v>-2.8304166666666504</v>
      </c>
      <c r="H311" s="1">
        <f t="shared" si="29"/>
        <v>2.8304166666666504</v>
      </c>
      <c r="L311" s="2" t="s">
        <v>5</v>
      </c>
      <c r="M311" s="1">
        <v>3326</v>
      </c>
      <c r="N311" s="6">
        <v>44329</v>
      </c>
      <c r="O311" s="5" t="s">
        <v>18</v>
      </c>
      <c r="P311" s="1">
        <v>13</v>
      </c>
      <c r="Q311" s="1">
        <v>69.444000000000003</v>
      </c>
      <c r="R311" s="1">
        <f t="shared" si="30"/>
        <v>-8.1552222222222213</v>
      </c>
      <c r="S311" s="1">
        <f t="shared" si="31"/>
        <v>8.1552222222222213</v>
      </c>
    </row>
    <row r="312" spans="1:19" x14ac:dyDescent="0.2">
      <c r="A312" s="1" t="s">
        <v>4</v>
      </c>
      <c r="B312" s="1">
        <v>3640</v>
      </c>
      <c r="C312" s="6">
        <v>44329</v>
      </c>
      <c r="D312" s="5">
        <v>14</v>
      </c>
      <c r="E312" s="1">
        <v>14</v>
      </c>
      <c r="F312" s="1">
        <v>111.038</v>
      </c>
      <c r="G312" s="1">
        <f t="shared" si="28"/>
        <v>6.1125833333333475</v>
      </c>
      <c r="H312" s="1">
        <f t="shared" si="29"/>
        <v>6.1125833333333475</v>
      </c>
      <c r="L312" s="2" t="s">
        <v>5</v>
      </c>
      <c r="M312" s="1">
        <v>3326</v>
      </c>
      <c r="N312" s="6">
        <v>44329</v>
      </c>
      <c r="O312" s="5" t="s">
        <v>18</v>
      </c>
      <c r="P312" s="1">
        <v>14</v>
      </c>
      <c r="Q312" s="1">
        <v>72.897000000000006</v>
      </c>
      <c r="R312" s="1">
        <f t="shared" si="30"/>
        <v>-4.7022222222222183</v>
      </c>
      <c r="S312" s="1">
        <f t="shared" si="31"/>
        <v>4.7022222222222183</v>
      </c>
    </row>
    <row r="313" spans="1:19" x14ac:dyDescent="0.2">
      <c r="A313" s="1" t="s">
        <v>4</v>
      </c>
      <c r="B313" s="1">
        <v>3640</v>
      </c>
      <c r="C313" s="6">
        <v>44329</v>
      </c>
      <c r="D313" s="5">
        <v>14</v>
      </c>
      <c r="E313" s="1">
        <v>15</v>
      </c>
      <c r="F313" s="1">
        <v>91.192999999999998</v>
      </c>
      <c r="G313" s="1">
        <f t="shared" si="28"/>
        <v>-13.732416666666651</v>
      </c>
      <c r="H313" s="1">
        <f t="shared" si="29"/>
        <v>13.732416666666651</v>
      </c>
      <c r="L313" s="2" t="s">
        <v>5</v>
      </c>
      <c r="M313" s="1">
        <v>3326</v>
      </c>
      <c r="N313" s="6">
        <v>44329</v>
      </c>
      <c r="O313" s="5" t="s">
        <v>18</v>
      </c>
      <c r="P313" s="1">
        <v>15</v>
      </c>
      <c r="Q313" s="1">
        <v>78.69</v>
      </c>
      <c r="R313" s="1">
        <f t="shared" si="30"/>
        <v>1.0907777777777738</v>
      </c>
      <c r="S313" s="1">
        <f t="shared" si="31"/>
        <v>1.0907777777777738</v>
      </c>
    </row>
    <row r="314" spans="1:19" x14ac:dyDescent="0.2">
      <c r="A314" s="1" t="s">
        <v>4</v>
      </c>
      <c r="B314" s="1">
        <v>3640</v>
      </c>
      <c r="C314" s="6">
        <v>44329</v>
      </c>
      <c r="D314" s="5">
        <v>14</v>
      </c>
      <c r="E314" s="1">
        <v>16</v>
      </c>
      <c r="F314" s="1">
        <v>94.899000000000001</v>
      </c>
      <c r="G314" s="1">
        <f t="shared" si="28"/>
        <v>-10.026416666666648</v>
      </c>
      <c r="H314" s="1">
        <f t="shared" si="29"/>
        <v>10.026416666666648</v>
      </c>
      <c r="L314" s="2" t="s">
        <v>5</v>
      </c>
      <c r="M314" s="1">
        <v>3326</v>
      </c>
      <c r="N314" s="6">
        <v>44329</v>
      </c>
      <c r="O314" s="5" t="s">
        <v>18</v>
      </c>
      <c r="P314" s="1">
        <v>16</v>
      </c>
      <c r="Q314" s="1">
        <v>66.370999999999995</v>
      </c>
      <c r="R314" s="1">
        <f t="shared" si="30"/>
        <v>-11.228222222222229</v>
      </c>
      <c r="S314" s="1">
        <f t="shared" si="31"/>
        <v>11.228222222222229</v>
      </c>
    </row>
    <row r="315" spans="1:19" x14ac:dyDescent="0.2">
      <c r="A315" s="1" t="s">
        <v>4</v>
      </c>
      <c r="B315" s="1">
        <v>3640</v>
      </c>
      <c r="C315" s="6">
        <v>44329</v>
      </c>
      <c r="D315" s="5">
        <v>14</v>
      </c>
      <c r="E315" s="1">
        <v>17</v>
      </c>
      <c r="F315" s="1">
        <v>116.565</v>
      </c>
      <c r="G315" s="1">
        <f t="shared" si="28"/>
        <v>11.639583333333348</v>
      </c>
      <c r="H315" s="1">
        <f t="shared" si="29"/>
        <v>11.639583333333348</v>
      </c>
      <c r="L315" s="2" t="s">
        <v>5</v>
      </c>
      <c r="M315" s="1">
        <v>3326</v>
      </c>
      <c r="N315" s="6">
        <v>44329</v>
      </c>
      <c r="O315" s="5" t="s">
        <v>18</v>
      </c>
      <c r="P315" s="1">
        <v>17</v>
      </c>
      <c r="Q315" s="1">
        <v>75.256</v>
      </c>
      <c r="R315" s="1">
        <f t="shared" si="30"/>
        <v>-2.3432222222222236</v>
      </c>
      <c r="S315" s="1">
        <f t="shared" si="31"/>
        <v>2.3432222222222236</v>
      </c>
    </row>
    <row r="316" spans="1:19" x14ac:dyDescent="0.2">
      <c r="A316" s="1" t="s">
        <v>4</v>
      </c>
      <c r="B316" s="1">
        <v>3640</v>
      </c>
      <c r="C316" s="6">
        <v>44329</v>
      </c>
      <c r="D316" s="5">
        <v>14</v>
      </c>
      <c r="E316" s="1">
        <v>18</v>
      </c>
      <c r="F316" s="1">
        <v>109.093</v>
      </c>
      <c r="G316" s="1">
        <f t="shared" si="28"/>
        <v>4.1675833333333543</v>
      </c>
      <c r="H316" s="1">
        <f t="shared" si="29"/>
        <v>4.1675833333333543</v>
      </c>
      <c r="L316" s="2" t="s">
        <v>5</v>
      </c>
      <c r="M316" s="1">
        <v>3326</v>
      </c>
      <c r="N316" s="6">
        <v>44329</v>
      </c>
      <c r="O316" s="5" t="s">
        <v>18</v>
      </c>
      <c r="P316" s="1">
        <v>18</v>
      </c>
      <c r="Q316" s="1">
        <v>79.823999999999998</v>
      </c>
      <c r="R316" s="1">
        <f t="shared" si="30"/>
        <v>2.2247777777777742</v>
      </c>
      <c r="S316" s="1">
        <f t="shared" si="31"/>
        <v>2.2247777777777742</v>
      </c>
    </row>
    <row r="317" spans="1:19" x14ac:dyDescent="0.2">
      <c r="A317" s="1" t="s">
        <v>4</v>
      </c>
      <c r="B317" s="1">
        <v>3640</v>
      </c>
      <c r="C317" s="6">
        <v>44329</v>
      </c>
      <c r="D317" s="5">
        <v>14</v>
      </c>
      <c r="E317" s="1">
        <v>19</v>
      </c>
      <c r="F317" s="1">
        <v>106.39</v>
      </c>
      <c r="G317" s="1">
        <f t="shared" si="28"/>
        <v>1.4645833333333513</v>
      </c>
      <c r="H317" s="1">
        <f t="shared" si="29"/>
        <v>1.4645833333333513</v>
      </c>
      <c r="L317" s="2" t="s">
        <v>5</v>
      </c>
      <c r="M317" s="1">
        <v>3326</v>
      </c>
      <c r="N317" s="6">
        <v>44329</v>
      </c>
      <c r="O317" s="5" t="s">
        <v>18</v>
      </c>
      <c r="P317" s="1">
        <v>19</v>
      </c>
      <c r="Q317" s="1">
        <v>70.906999999999996</v>
      </c>
      <c r="R317" s="1">
        <f t="shared" si="30"/>
        <v>-6.6922222222222274</v>
      </c>
      <c r="S317" s="1">
        <f t="shared" si="31"/>
        <v>6.6922222222222274</v>
      </c>
    </row>
    <row r="318" spans="1:19" x14ac:dyDescent="0.2">
      <c r="A318" s="1" t="s">
        <v>4</v>
      </c>
      <c r="B318" s="1">
        <v>3640</v>
      </c>
      <c r="C318" s="6">
        <v>44329</v>
      </c>
      <c r="D318" s="5">
        <v>14</v>
      </c>
      <c r="E318" s="1">
        <v>20</v>
      </c>
      <c r="F318" s="1">
        <v>107.65</v>
      </c>
      <c r="G318" s="1">
        <f t="shared" si="28"/>
        <v>2.7245833333333564</v>
      </c>
      <c r="H318" s="1">
        <f t="shared" si="29"/>
        <v>2.7245833333333564</v>
      </c>
      <c r="L318" s="2" t="s">
        <v>5</v>
      </c>
      <c r="M318" s="1">
        <v>3326</v>
      </c>
      <c r="N318" s="6">
        <v>44329</v>
      </c>
      <c r="O318" s="5" t="s">
        <v>18</v>
      </c>
      <c r="P318" s="1">
        <v>20</v>
      </c>
      <c r="Q318" s="1">
        <v>81.384</v>
      </c>
      <c r="R318" s="1">
        <f t="shared" si="30"/>
        <v>3.7847777777777765</v>
      </c>
      <c r="S318" s="1">
        <f t="shared" si="31"/>
        <v>3.7847777777777765</v>
      </c>
    </row>
    <row r="319" spans="1:19" x14ac:dyDescent="0.2">
      <c r="A319" s="1" t="s">
        <v>4</v>
      </c>
      <c r="B319" s="1">
        <v>3640</v>
      </c>
      <c r="C319" s="6">
        <v>44329</v>
      </c>
      <c r="D319" s="5">
        <v>14</v>
      </c>
      <c r="E319" s="1">
        <v>21</v>
      </c>
      <c r="F319" s="1">
        <v>113.199</v>
      </c>
      <c r="G319" s="1">
        <f t="shared" si="28"/>
        <v>8.2735833333333488</v>
      </c>
      <c r="H319" s="1">
        <f t="shared" si="29"/>
        <v>8.2735833333333488</v>
      </c>
      <c r="L319" s="2" t="s">
        <v>5</v>
      </c>
      <c r="M319" s="1">
        <v>3326</v>
      </c>
      <c r="N319" s="6">
        <v>44329</v>
      </c>
      <c r="O319" s="5" t="s">
        <v>18</v>
      </c>
      <c r="P319" s="1">
        <v>21</v>
      </c>
      <c r="Q319" s="1">
        <v>82.147000000000006</v>
      </c>
      <c r="R319" s="1">
        <f t="shared" si="30"/>
        <v>4.5477777777777817</v>
      </c>
      <c r="S319" s="1">
        <f t="shared" si="31"/>
        <v>4.5477777777777817</v>
      </c>
    </row>
    <row r="320" spans="1:19" x14ac:dyDescent="0.2">
      <c r="A320" s="1" t="s">
        <v>4</v>
      </c>
      <c r="B320" s="1">
        <v>3640</v>
      </c>
      <c r="C320" s="6">
        <v>44329</v>
      </c>
      <c r="D320" s="5">
        <v>14</v>
      </c>
      <c r="E320" s="1">
        <v>22</v>
      </c>
      <c r="F320" s="1">
        <v>110.556</v>
      </c>
      <c r="G320" s="1">
        <f t="shared" si="28"/>
        <v>5.6305833333333482</v>
      </c>
      <c r="H320" s="1">
        <f t="shared" si="29"/>
        <v>5.6305833333333482</v>
      </c>
      <c r="L320" s="2" t="s">
        <v>5</v>
      </c>
      <c r="M320" s="1">
        <v>3326</v>
      </c>
      <c r="N320" s="6">
        <v>44329</v>
      </c>
      <c r="O320" s="5" t="s">
        <v>18</v>
      </c>
      <c r="P320" s="1">
        <v>22</v>
      </c>
      <c r="Q320" s="1">
        <v>83.48</v>
      </c>
      <c r="R320" s="1">
        <f t="shared" si="30"/>
        <v>5.8807777777777801</v>
      </c>
      <c r="S320" s="1">
        <f t="shared" si="31"/>
        <v>5.8807777777777801</v>
      </c>
    </row>
    <row r="321" spans="1:19" x14ac:dyDescent="0.2">
      <c r="A321" s="1" t="s">
        <v>4</v>
      </c>
      <c r="B321" s="1">
        <v>3640</v>
      </c>
      <c r="C321" s="6">
        <v>44329</v>
      </c>
      <c r="D321" s="5">
        <v>14</v>
      </c>
      <c r="E321" s="1">
        <v>23</v>
      </c>
      <c r="F321" s="1">
        <v>95.710999999999999</v>
      </c>
      <c r="G321" s="1">
        <f t="shared" si="28"/>
        <v>-9.2144166666666507</v>
      </c>
      <c r="H321" s="1">
        <f t="shared" si="29"/>
        <v>9.2144166666666507</v>
      </c>
      <c r="L321" s="2" t="s">
        <v>5</v>
      </c>
      <c r="M321" s="1">
        <v>3326</v>
      </c>
      <c r="N321" s="6">
        <v>44329</v>
      </c>
      <c r="O321" s="5" t="s">
        <v>18</v>
      </c>
      <c r="P321" s="1">
        <v>23</v>
      </c>
      <c r="Q321" s="1">
        <v>77.619</v>
      </c>
      <c r="R321" s="1">
        <f t="shared" si="30"/>
        <v>1.9777777777775896E-2</v>
      </c>
      <c r="S321" s="1">
        <f t="shared" si="31"/>
        <v>1.9777777777775896E-2</v>
      </c>
    </row>
    <row r="322" spans="1:19" x14ac:dyDescent="0.2">
      <c r="A322" s="1" t="s">
        <v>4</v>
      </c>
      <c r="B322" s="1">
        <v>3640</v>
      </c>
      <c r="C322" s="6">
        <v>44329</v>
      </c>
      <c r="D322" s="5">
        <v>14</v>
      </c>
      <c r="E322" s="1">
        <v>24</v>
      </c>
      <c r="F322" s="1">
        <v>80.180999999999997</v>
      </c>
      <c r="G322" s="1">
        <f t="shared" si="28"/>
        <v>-24.744416666666652</v>
      </c>
      <c r="H322" s="1">
        <f t="shared" si="29"/>
        <v>24.744416666666652</v>
      </c>
      <c r="L322" s="2" t="s">
        <v>5</v>
      </c>
      <c r="M322" s="1">
        <v>3326</v>
      </c>
      <c r="N322" s="6">
        <v>44329</v>
      </c>
      <c r="O322" s="5" t="s">
        <v>18</v>
      </c>
      <c r="P322" s="1">
        <v>24</v>
      </c>
      <c r="Q322" s="1">
        <v>81.87</v>
      </c>
      <c r="R322" s="1">
        <f t="shared" si="30"/>
        <v>4.2707777777777807</v>
      </c>
      <c r="S322" s="1">
        <f t="shared" si="31"/>
        <v>4.2707777777777807</v>
      </c>
    </row>
    <row r="323" spans="1:19" x14ac:dyDescent="0.2">
      <c r="A323" s="1" t="s">
        <v>4</v>
      </c>
      <c r="B323" s="1">
        <v>3640</v>
      </c>
      <c r="C323" s="6">
        <v>44329</v>
      </c>
      <c r="D323" s="5">
        <v>14</v>
      </c>
      <c r="E323" s="1">
        <v>25</v>
      </c>
      <c r="F323" s="1">
        <v>111.801</v>
      </c>
      <c r="G323" s="1">
        <f t="shared" si="28"/>
        <v>6.8755833333333527</v>
      </c>
      <c r="H323" s="1">
        <f t="shared" si="29"/>
        <v>6.8755833333333527</v>
      </c>
      <c r="L323" s="2" t="s">
        <v>5</v>
      </c>
      <c r="M323" s="1">
        <v>3326</v>
      </c>
      <c r="N323" s="6">
        <v>44329</v>
      </c>
      <c r="O323" s="5" t="s">
        <v>18</v>
      </c>
      <c r="P323" s="1">
        <v>25</v>
      </c>
      <c r="Q323" s="1">
        <v>74.055000000000007</v>
      </c>
      <c r="R323" s="1">
        <f t="shared" si="30"/>
        <v>-3.5442222222222171</v>
      </c>
      <c r="S323" s="1">
        <f t="shared" si="31"/>
        <v>3.5442222222222171</v>
      </c>
    </row>
    <row r="324" spans="1:19" x14ac:dyDescent="0.2">
      <c r="A324" s="1" t="s">
        <v>4</v>
      </c>
      <c r="B324" s="1">
        <v>3640</v>
      </c>
      <c r="C324" s="6">
        <v>44329</v>
      </c>
      <c r="D324" s="5">
        <v>14</v>
      </c>
      <c r="E324" s="1">
        <v>26</v>
      </c>
      <c r="F324" s="1">
        <v>111.038</v>
      </c>
      <c r="G324" s="1">
        <f t="shared" si="28"/>
        <v>6.1125833333333475</v>
      </c>
      <c r="H324" s="1">
        <f t="shared" si="29"/>
        <v>6.1125833333333475</v>
      </c>
      <c r="L324" s="2" t="s">
        <v>5</v>
      </c>
      <c r="M324" s="1">
        <v>3326</v>
      </c>
      <c r="N324" s="6">
        <v>44329</v>
      </c>
      <c r="O324" s="5" t="s">
        <v>18</v>
      </c>
      <c r="P324" s="1">
        <v>26</v>
      </c>
      <c r="Q324" s="1">
        <v>71.564999999999998</v>
      </c>
      <c r="R324" s="1">
        <f t="shared" si="30"/>
        <v>-6.0342222222222262</v>
      </c>
      <c r="S324" s="1">
        <f t="shared" si="31"/>
        <v>6.0342222222222262</v>
      </c>
    </row>
    <row r="325" spans="1:19" x14ac:dyDescent="0.2">
      <c r="A325" s="1" t="s">
        <v>4</v>
      </c>
      <c r="B325" s="1">
        <v>3640</v>
      </c>
      <c r="C325" s="6">
        <v>44329</v>
      </c>
      <c r="D325" s="5">
        <v>14</v>
      </c>
      <c r="E325" s="1">
        <v>27</v>
      </c>
      <c r="F325" s="1">
        <v>105.709</v>
      </c>
      <c r="G325" s="1">
        <f t="shared" si="28"/>
        <v>0.78358333333335395</v>
      </c>
      <c r="H325" s="1">
        <f t="shared" si="29"/>
        <v>0.78358333333335395</v>
      </c>
      <c r="L325" s="2" t="s">
        <v>5</v>
      </c>
      <c r="M325" s="1">
        <v>3326</v>
      </c>
      <c r="N325" s="6">
        <v>44329</v>
      </c>
      <c r="O325" s="5" t="s">
        <v>18</v>
      </c>
      <c r="P325" s="1">
        <v>27</v>
      </c>
      <c r="Q325" s="1">
        <v>64.653999999999996</v>
      </c>
      <c r="R325" s="1">
        <f t="shared" si="30"/>
        <v>-12.945222222222228</v>
      </c>
      <c r="S325" s="1">
        <f t="shared" si="31"/>
        <v>12.945222222222228</v>
      </c>
    </row>
    <row r="326" spans="1:19" x14ac:dyDescent="0.2">
      <c r="A326" s="1" t="s">
        <v>4</v>
      </c>
      <c r="B326" s="1">
        <v>3640</v>
      </c>
      <c r="C326" s="6">
        <v>44329</v>
      </c>
      <c r="D326" s="5">
        <v>14</v>
      </c>
      <c r="E326" s="1">
        <v>28</v>
      </c>
      <c r="F326" s="1">
        <v>105.422</v>
      </c>
      <c r="G326" s="1">
        <f t="shared" si="28"/>
        <v>0.49658333333334781</v>
      </c>
      <c r="H326" s="1">
        <f t="shared" si="29"/>
        <v>0.49658333333334781</v>
      </c>
    </row>
    <row r="327" spans="1:19" x14ac:dyDescent="0.2">
      <c r="A327" s="1" t="s">
        <v>4</v>
      </c>
      <c r="B327" s="1">
        <v>3640</v>
      </c>
      <c r="C327" s="6">
        <v>44329</v>
      </c>
      <c r="D327" s="5">
        <v>14</v>
      </c>
      <c r="E327" s="1">
        <v>29</v>
      </c>
      <c r="F327" s="1">
        <v>105.642</v>
      </c>
      <c r="G327" s="1">
        <f t="shared" si="28"/>
        <v>0.71658333333334667</v>
      </c>
      <c r="H327" s="1">
        <f t="shared" si="29"/>
        <v>0.71658333333334667</v>
      </c>
      <c r="P327" s="130" t="s">
        <v>3</v>
      </c>
      <c r="Q327" s="130">
        <f>AVERAGE(Q299:Q325)</f>
        <v>77.599222222222224</v>
      </c>
    </row>
    <row r="328" spans="1:19" x14ac:dyDescent="0.2">
      <c r="A328" s="1" t="s">
        <v>4</v>
      </c>
      <c r="B328" s="1">
        <v>3640</v>
      </c>
      <c r="C328" s="6">
        <v>44329</v>
      </c>
      <c r="D328" s="5">
        <v>14</v>
      </c>
      <c r="E328" s="1">
        <v>30</v>
      </c>
      <c r="F328" s="1">
        <v>116.565</v>
      </c>
      <c r="G328" s="1">
        <f t="shared" si="28"/>
        <v>11.639583333333348</v>
      </c>
      <c r="H328" s="1">
        <f t="shared" si="29"/>
        <v>11.639583333333348</v>
      </c>
    </row>
    <row r="329" spans="1:19" x14ac:dyDescent="0.2">
      <c r="A329" s="1" t="s">
        <v>4</v>
      </c>
      <c r="B329" s="1">
        <v>3640</v>
      </c>
      <c r="C329" s="6">
        <v>44329</v>
      </c>
      <c r="D329" s="5">
        <v>14</v>
      </c>
      <c r="E329" s="1">
        <v>31</v>
      </c>
      <c r="F329" s="1">
        <v>110.956</v>
      </c>
      <c r="G329" s="1">
        <f t="shared" si="28"/>
        <v>6.0305833333333538</v>
      </c>
      <c r="H329" s="1">
        <f t="shared" si="29"/>
        <v>6.0305833333333538</v>
      </c>
      <c r="L329" s="2" t="s">
        <v>5</v>
      </c>
      <c r="M329" s="1">
        <v>3326</v>
      </c>
      <c r="N329" s="6">
        <v>44329</v>
      </c>
      <c r="O329" s="5" t="s">
        <v>17</v>
      </c>
      <c r="P329" s="1">
        <v>28</v>
      </c>
      <c r="Q329" s="1">
        <v>60.067999999999998</v>
      </c>
      <c r="R329" s="1">
        <f t="shared" ref="R329:R350" si="32">Q329-$Q$352</f>
        <v>-13.255227272727282</v>
      </c>
      <c r="S329" s="1">
        <f t="shared" ref="S329:S350" si="33">ABS(R329)</f>
        <v>13.255227272727282</v>
      </c>
    </row>
    <row r="330" spans="1:19" x14ac:dyDescent="0.2">
      <c r="A330" s="1" t="s">
        <v>4</v>
      </c>
      <c r="B330" s="1">
        <v>3640</v>
      </c>
      <c r="C330" s="6">
        <v>44329</v>
      </c>
      <c r="D330" s="5">
        <v>14</v>
      </c>
      <c r="E330" s="1">
        <v>32</v>
      </c>
      <c r="F330" s="1">
        <v>112.782</v>
      </c>
      <c r="G330" s="1">
        <f t="shared" si="28"/>
        <v>7.8565833333333472</v>
      </c>
      <c r="H330" s="1">
        <f t="shared" si="29"/>
        <v>7.8565833333333472</v>
      </c>
      <c r="L330" s="2" t="s">
        <v>5</v>
      </c>
      <c r="M330" s="1">
        <v>3326</v>
      </c>
      <c r="N330" s="6">
        <v>44329</v>
      </c>
      <c r="O330" s="5" t="s">
        <v>17</v>
      </c>
      <c r="P330" s="1">
        <v>29</v>
      </c>
      <c r="Q330" s="1">
        <v>73.739999999999995</v>
      </c>
      <c r="R330" s="1">
        <f t="shared" si="32"/>
        <v>0.41677272727271486</v>
      </c>
      <c r="S330" s="1">
        <f t="shared" si="33"/>
        <v>0.41677272727271486</v>
      </c>
    </row>
    <row r="331" spans="1:19" x14ac:dyDescent="0.2">
      <c r="A331" s="1" t="s">
        <v>4</v>
      </c>
      <c r="B331" s="1">
        <v>3640</v>
      </c>
      <c r="C331" s="6">
        <v>44329</v>
      </c>
      <c r="D331" s="5">
        <v>14</v>
      </c>
      <c r="E331" s="1">
        <v>33</v>
      </c>
      <c r="F331" s="1">
        <v>110.22499999999999</v>
      </c>
      <c r="G331" s="1">
        <f t="shared" si="28"/>
        <v>5.2995833333333451</v>
      </c>
      <c r="H331" s="1">
        <f t="shared" si="29"/>
        <v>5.2995833333333451</v>
      </c>
      <c r="L331" s="2" t="s">
        <v>5</v>
      </c>
      <c r="M331" s="1">
        <v>3326</v>
      </c>
      <c r="N331" s="6">
        <v>44329</v>
      </c>
      <c r="O331" s="5" t="s">
        <v>17</v>
      </c>
      <c r="P331" s="1">
        <v>30</v>
      </c>
      <c r="Q331" s="1">
        <v>83.66</v>
      </c>
      <c r="R331" s="1">
        <f t="shared" si="32"/>
        <v>10.336772727272717</v>
      </c>
      <c r="S331" s="1">
        <f t="shared" si="33"/>
        <v>10.336772727272717</v>
      </c>
    </row>
    <row r="332" spans="1:19" x14ac:dyDescent="0.2">
      <c r="A332" s="1" t="s">
        <v>4</v>
      </c>
      <c r="B332" s="1">
        <v>3640</v>
      </c>
      <c r="C332" s="6">
        <v>44329</v>
      </c>
      <c r="D332" s="5">
        <v>14</v>
      </c>
      <c r="E332" s="1">
        <v>34</v>
      </c>
      <c r="F332" s="1">
        <v>111.44799999999999</v>
      </c>
      <c r="G332" s="1">
        <f t="shared" si="28"/>
        <v>6.5225833333333441</v>
      </c>
      <c r="H332" s="1">
        <f t="shared" si="29"/>
        <v>6.5225833333333441</v>
      </c>
      <c r="L332" s="2" t="s">
        <v>5</v>
      </c>
      <c r="M332" s="1">
        <v>3326</v>
      </c>
      <c r="N332" s="6">
        <v>44329</v>
      </c>
      <c r="O332" s="5" t="s">
        <v>17</v>
      </c>
      <c r="P332" s="1">
        <v>31</v>
      </c>
      <c r="Q332" s="1">
        <v>78.69</v>
      </c>
      <c r="R332" s="1">
        <f t="shared" si="32"/>
        <v>5.3667727272727177</v>
      </c>
      <c r="S332" s="1">
        <f t="shared" si="33"/>
        <v>5.3667727272727177</v>
      </c>
    </row>
    <row r="333" spans="1:19" x14ac:dyDescent="0.2">
      <c r="A333" s="1" t="s">
        <v>4</v>
      </c>
      <c r="B333" s="1">
        <v>3640</v>
      </c>
      <c r="C333" s="6">
        <v>44329</v>
      </c>
      <c r="D333" s="5">
        <v>14</v>
      </c>
      <c r="E333" s="1">
        <v>35</v>
      </c>
      <c r="F333" s="1">
        <v>109.53700000000001</v>
      </c>
      <c r="G333" s="1">
        <f t="shared" si="28"/>
        <v>4.6115833333333569</v>
      </c>
      <c r="H333" s="1">
        <f t="shared" si="29"/>
        <v>4.6115833333333569</v>
      </c>
      <c r="L333" s="2" t="s">
        <v>5</v>
      </c>
      <c r="M333" s="1">
        <v>3326</v>
      </c>
      <c r="N333" s="6">
        <v>44329</v>
      </c>
      <c r="O333" s="5" t="s">
        <v>17</v>
      </c>
      <c r="P333" s="1">
        <v>32</v>
      </c>
      <c r="Q333" s="1">
        <v>67.286000000000001</v>
      </c>
      <c r="R333" s="1">
        <f t="shared" si="32"/>
        <v>-6.0372272727272787</v>
      </c>
      <c r="S333" s="1">
        <f t="shared" si="33"/>
        <v>6.0372272727272787</v>
      </c>
    </row>
    <row r="334" spans="1:19" x14ac:dyDescent="0.2">
      <c r="A334" s="1" t="s">
        <v>4</v>
      </c>
      <c r="B334" s="1">
        <v>3640</v>
      </c>
      <c r="C334" s="6">
        <v>44329</v>
      </c>
      <c r="D334" s="5">
        <v>14</v>
      </c>
      <c r="E334" s="1">
        <v>36</v>
      </c>
      <c r="F334" s="1">
        <v>112.479</v>
      </c>
      <c r="G334" s="1">
        <f t="shared" si="28"/>
        <v>7.55358333333335</v>
      </c>
      <c r="H334" s="1">
        <f t="shared" si="29"/>
        <v>7.55358333333335</v>
      </c>
      <c r="L334" s="2" t="s">
        <v>5</v>
      </c>
      <c r="M334" s="1">
        <v>3326</v>
      </c>
      <c r="N334" s="6">
        <v>44329</v>
      </c>
      <c r="O334" s="5" t="s">
        <v>17</v>
      </c>
      <c r="P334" s="1">
        <v>33</v>
      </c>
      <c r="Q334" s="1">
        <v>70.56</v>
      </c>
      <c r="R334" s="1">
        <f t="shared" si="32"/>
        <v>-2.7632272727272778</v>
      </c>
      <c r="S334" s="1">
        <f t="shared" si="33"/>
        <v>2.7632272727272778</v>
      </c>
    </row>
    <row r="335" spans="1:19" x14ac:dyDescent="0.2">
      <c r="L335" s="2" t="s">
        <v>5</v>
      </c>
      <c r="M335" s="1">
        <v>3326</v>
      </c>
      <c r="N335" s="6">
        <v>44329</v>
      </c>
      <c r="O335" s="5" t="s">
        <v>17</v>
      </c>
      <c r="P335" s="1">
        <v>34</v>
      </c>
      <c r="Q335" s="1">
        <v>66.370999999999995</v>
      </c>
      <c r="R335" s="1">
        <f t="shared" si="32"/>
        <v>-6.9522272727272849</v>
      </c>
      <c r="S335" s="1">
        <f t="shared" si="33"/>
        <v>6.9522272727272849</v>
      </c>
    </row>
    <row r="336" spans="1:19" x14ac:dyDescent="0.2">
      <c r="E336" s="130" t="s">
        <v>3</v>
      </c>
      <c r="F336" s="130">
        <f>AVERAGE(F299:F334)</f>
        <v>104.92541666666665</v>
      </c>
      <c r="L336" s="2" t="s">
        <v>5</v>
      </c>
      <c r="M336" s="1">
        <v>3326</v>
      </c>
      <c r="N336" s="6">
        <v>44329</v>
      </c>
      <c r="O336" s="5" t="s">
        <v>17</v>
      </c>
      <c r="P336" s="1">
        <v>35</v>
      </c>
      <c r="Q336" s="1">
        <v>68.629000000000005</v>
      </c>
      <c r="R336" s="1">
        <f t="shared" si="32"/>
        <v>-4.6942272727272751</v>
      </c>
      <c r="S336" s="1">
        <f t="shared" si="33"/>
        <v>4.6942272727272751</v>
      </c>
    </row>
    <row r="337" spans="5:19" x14ac:dyDescent="0.2">
      <c r="E337" s="130"/>
      <c r="F337" s="130"/>
      <c r="L337" s="2" t="s">
        <v>5</v>
      </c>
      <c r="M337" s="1">
        <v>3326</v>
      </c>
      <c r="N337" s="6">
        <v>44329</v>
      </c>
      <c r="O337" s="5" t="s">
        <v>17</v>
      </c>
      <c r="P337" s="1">
        <v>36</v>
      </c>
      <c r="Q337" s="1">
        <v>56.31</v>
      </c>
      <c r="R337" s="1">
        <f t="shared" si="32"/>
        <v>-17.013227272727278</v>
      </c>
      <c r="S337" s="1">
        <f t="shared" si="33"/>
        <v>17.013227272727278</v>
      </c>
    </row>
    <row r="338" spans="5:19" ht="15.5" customHeight="1" x14ac:dyDescent="0.2">
      <c r="L338" s="2" t="s">
        <v>5</v>
      </c>
      <c r="M338" s="1">
        <v>3326</v>
      </c>
      <c r="N338" s="6">
        <v>44329</v>
      </c>
      <c r="O338" s="5" t="s">
        <v>17</v>
      </c>
      <c r="P338" s="1">
        <v>37</v>
      </c>
      <c r="Q338" s="1">
        <v>85.515000000000001</v>
      </c>
      <c r="R338" s="1">
        <f t="shared" si="32"/>
        <v>12.191772727272721</v>
      </c>
      <c r="S338" s="1">
        <f t="shared" si="33"/>
        <v>12.191772727272721</v>
      </c>
    </row>
    <row r="339" spans="5:19" x14ac:dyDescent="0.2">
      <c r="L339" s="2" t="s">
        <v>5</v>
      </c>
      <c r="M339" s="1">
        <v>3326</v>
      </c>
      <c r="N339" s="6">
        <v>44329</v>
      </c>
      <c r="O339" s="5" t="s">
        <v>17</v>
      </c>
      <c r="P339" s="1">
        <v>38</v>
      </c>
      <c r="Q339" s="1">
        <v>68.629000000000005</v>
      </c>
      <c r="R339" s="1">
        <f t="shared" si="32"/>
        <v>-4.6942272727272751</v>
      </c>
      <c r="S339" s="1">
        <f t="shared" si="33"/>
        <v>4.6942272727272751</v>
      </c>
    </row>
    <row r="340" spans="5:19" x14ac:dyDescent="0.2">
      <c r="L340" s="2" t="s">
        <v>5</v>
      </c>
      <c r="M340" s="1">
        <v>3326</v>
      </c>
      <c r="N340" s="6">
        <v>44329</v>
      </c>
      <c r="O340" s="5" t="s">
        <v>17</v>
      </c>
      <c r="P340" s="1">
        <v>39</v>
      </c>
      <c r="Q340" s="1">
        <v>66.037999999999997</v>
      </c>
      <c r="R340" s="1">
        <f t="shared" si="32"/>
        <v>-7.2852272727272833</v>
      </c>
      <c r="S340" s="1">
        <f t="shared" si="33"/>
        <v>7.2852272727272833</v>
      </c>
    </row>
    <row r="341" spans="5:19" x14ac:dyDescent="0.2">
      <c r="L341" s="2" t="s">
        <v>5</v>
      </c>
      <c r="M341" s="1">
        <v>3326</v>
      </c>
      <c r="N341" s="6">
        <v>44329</v>
      </c>
      <c r="O341" s="5" t="s">
        <v>17</v>
      </c>
      <c r="P341" s="1">
        <v>40</v>
      </c>
      <c r="Q341" s="1">
        <v>59.886000000000003</v>
      </c>
      <c r="R341" s="1">
        <f t="shared" si="32"/>
        <v>-13.437227272727277</v>
      </c>
      <c r="S341" s="1">
        <f t="shared" si="33"/>
        <v>13.437227272727277</v>
      </c>
    </row>
    <row r="342" spans="5:19" x14ac:dyDescent="0.2">
      <c r="L342" s="2" t="s">
        <v>5</v>
      </c>
      <c r="M342" s="1">
        <v>3326</v>
      </c>
      <c r="N342" s="6">
        <v>44329</v>
      </c>
      <c r="O342" s="5" t="s">
        <v>17</v>
      </c>
      <c r="P342" s="1">
        <v>41</v>
      </c>
      <c r="Q342" s="1">
        <v>86.424000000000007</v>
      </c>
      <c r="R342" s="1">
        <f t="shared" si="32"/>
        <v>13.100772727272727</v>
      </c>
      <c r="S342" s="1">
        <f t="shared" si="33"/>
        <v>13.100772727272727</v>
      </c>
    </row>
    <row r="343" spans="5:19" x14ac:dyDescent="0.2">
      <c r="L343" s="2" t="s">
        <v>5</v>
      </c>
      <c r="M343" s="1">
        <v>3326</v>
      </c>
      <c r="N343" s="6">
        <v>44329</v>
      </c>
      <c r="O343" s="5" t="s">
        <v>17</v>
      </c>
      <c r="P343" s="1">
        <v>42</v>
      </c>
      <c r="Q343" s="1">
        <v>91.397000000000006</v>
      </c>
      <c r="R343" s="1">
        <f t="shared" si="32"/>
        <v>18.073772727272726</v>
      </c>
      <c r="S343" s="1">
        <f t="shared" si="33"/>
        <v>18.073772727272726</v>
      </c>
    </row>
    <row r="344" spans="5:19" x14ac:dyDescent="0.2">
      <c r="L344" s="2" t="s">
        <v>5</v>
      </c>
      <c r="M344" s="1">
        <v>3326</v>
      </c>
      <c r="N344" s="6">
        <v>44329</v>
      </c>
      <c r="O344" s="5" t="s">
        <v>17</v>
      </c>
      <c r="P344" s="1">
        <v>43</v>
      </c>
      <c r="Q344" s="1">
        <v>97.765000000000001</v>
      </c>
      <c r="R344" s="1">
        <f t="shared" si="32"/>
        <v>24.441772727272721</v>
      </c>
      <c r="S344" s="1">
        <f t="shared" si="33"/>
        <v>24.441772727272721</v>
      </c>
    </row>
    <row r="345" spans="5:19" x14ac:dyDescent="0.2">
      <c r="L345" s="2" t="s">
        <v>5</v>
      </c>
      <c r="M345" s="1">
        <v>3326</v>
      </c>
      <c r="N345" s="6">
        <v>44329</v>
      </c>
      <c r="O345" s="5" t="s">
        <v>17</v>
      </c>
      <c r="P345" s="1">
        <v>44</v>
      </c>
      <c r="Q345" s="1">
        <v>80.073999999999998</v>
      </c>
      <c r="R345" s="1">
        <f t="shared" si="32"/>
        <v>6.750772727272718</v>
      </c>
      <c r="S345" s="1">
        <f t="shared" si="33"/>
        <v>6.750772727272718</v>
      </c>
    </row>
    <row r="346" spans="5:19" x14ac:dyDescent="0.2">
      <c r="L346" s="2" t="s">
        <v>5</v>
      </c>
      <c r="M346" s="1">
        <v>3326</v>
      </c>
      <c r="N346" s="6">
        <v>44329</v>
      </c>
      <c r="O346" s="5" t="s">
        <v>17</v>
      </c>
      <c r="P346" s="1">
        <v>45</v>
      </c>
      <c r="Q346" s="1">
        <v>69.075000000000003</v>
      </c>
      <c r="R346" s="1">
        <f t="shared" si="32"/>
        <v>-4.2482272727272772</v>
      </c>
      <c r="S346" s="1">
        <f t="shared" si="33"/>
        <v>4.2482272727272772</v>
      </c>
    </row>
    <row r="347" spans="5:19" x14ac:dyDescent="0.2">
      <c r="L347" s="2" t="s">
        <v>5</v>
      </c>
      <c r="M347" s="1">
        <v>3326</v>
      </c>
      <c r="N347" s="6">
        <v>44329</v>
      </c>
      <c r="O347" s="5" t="s">
        <v>17</v>
      </c>
      <c r="P347" s="1">
        <v>46</v>
      </c>
      <c r="Q347" s="1">
        <v>60.018000000000001</v>
      </c>
      <c r="R347" s="1">
        <f t="shared" si="32"/>
        <v>-13.305227272727279</v>
      </c>
      <c r="S347" s="1">
        <f t="shared" si="33"/>
        <v>13.305227272727279</v>
      </c>
    </row>
    <row r="348" spans="5:19" x14ac:dyDescent="0.2">
      <c r="L348" s="2" t="s">
        <v>5</v>
      </c>
      <c r="M348" s="1">
        <v>3326</v>
      </c>
      <c r="N348" s="6">
        <v>44329</v>
      </c>
      <c r="O348" s="5" t="s">
        <v>17</v>
      </c>
      <c r="P348" s="1">
        <v>47</v>
      </c>
      <c r="Q348" s="1">
        <v>60.945</v>
      </c>
      <c r="R348" s="1">
        <f t="shared" si="32"/>
        <v>-12.37822727272728</v>
      </c>
      <c r="S348" s="1">
        <f t="shared" si="33"/>
        <v>12.37822727272728</v>
      </c>
    </row>
    <row r="349" spans="5:19" x14ac:dyDescent="0.2">
      <c r="L349" s="2" t="s">
        <v>5</v>
      </c>
      <c r="M349" s="1">
        <v>3326</v>
      </c>
      <c r="N349" s="6">
        <v>44329</v>
      </c>
      <c r="O349" s="5" t="s">
        <v>17</v>
      </c>
      <c r="P349" s="1">
        <v>48</v>
      </c>
      <c r="Q349" s="1">
        <v>72.031000000000006</v>
      </c>
      <c r="R349" s="1">
        <f t="shared" si="32"/>
        <v>-1.2922272727272741</v>
      </c>
      <c r="S349" s="1">
        <f t="shared" si="33"/>
        <v>1.2922272727272741</v>
      </c>
    </row>
    <row r="350" spans="5:19" x14ac:dyDescent="0.2">
      <c r="L350" s="2" t="s">
        <v>5</v>
      </c>
      <c r="M350" s="1">
        <v>3326</v>
      </c>
      <c r="N350" s="6">
        <v>44329</v>
      </c>
      <c r="O350" s="5" t="s">
        <v>17</v>
      </c>
      <c r="P350" s="1">
        <v>49</v>
      </c>
      <c r="Q350" s="1">
        <v>90</v>
      </c>
      <c r="R350" s="1">
        <f t="shared" si="32"/>
        <v>16.67677272727272</v>
      </c>
      <c r="S350" s="1">
        <f t="shared" si="33"/>
        <v>16.67677272727272</v>
      </c>
    </row>
    <row r="352" spans="5:19" x14ac:dyDescent="0.2">
      <c r="P352" s="130" t="s">
        <v>3</v>
      </c>
      <c r="Q352" s="130">
        <f>AVERAGE(Q329:Q350)</f>
        <v>73.32322727272728</v>
      </c>
    </row>
    <row r="356" spans="7:19" ht="64" x14ac:dyDescent="0.2">
      <c r="G356" s="131" t="s">
        <v>2</v>
      </c>
      <c r="H356" s="132">
        <f>AVERAGE(H4:H334)</f>
        <v>6.1906939237462248</v>
      </c>
      <c r="I356" s="133"/>
      <c r="J356" s="133"/>
      <c r="K356" s="133"/>
      <c r="L356" s="133"/>
      <c r="M356" s="133"/>
      <c r="N356" s="133"/>
      <c r="O356" s="133"/>
      <c r="P356" s="133"/>
      <c r="Q356" s="133"/>
      <c r="R356" s="131" t="s">
        <v>1</v>
      </c>
      <c r="S356" s="132">
        <f>AVERAGE(S4:S350)</f>
        <v>6.8524922835965096</v>
      </c>
    </row>
    <row r="357" spans="7:19" x14ac:dyDescent="0.2">
      <c r="Q357" s="5"/>
      <c r="R357" s="5" t="s">
        <v>0</v>
      </c>
      <c r="S357" s="134">
        <f>TTEST(H4:H349,S4:S350,2,3)</f>
        <v>0.18039327920782358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1C25-C69B-6240-8E13-D1B5471EF8DD}">
  <dimension ref="A1:S318"/>
  <sheetViews>
    <sheetView zoomScale="80" zoomScaleNormal="80" workbookViewId="0">
      <pane ySplit="3" topLeftCell="A4" activePane="bottomLeft" state="frozen"/>
      <selection pane="bottomLeft" activeCell="E256" sqref="E256:F256"/>
    </sheetView>
  </sheetViews>
  <sheetFormatPr baseColWidth="10" defaultColWidth="8.83203125" defaultRowHeight="15" x14ac:dyDescent="0.2"/>
  <cols>
    <col min="1" max="2" width="8.83203125" style="1"/>
    <col min="3" max="3" width="12.33203125" style="1" customWidth="1"/>
    <col min="4" max="4" width="8.83203125" style="1"/>
    <col min="5" max="5" width="9.83203125" style="1" customWidth="1"/>
    <col min="6" max="6" width="12.33203125" style="1" bestFit="1" customWidth="1"/>
    <col min="7" max="7" width="10.5" style="1" bestFit="1" customWidth="1"/>
    <col min="8" max="8" width="16.1640625" style="1" bestFit="1" customWidth="1"/>
    <col min="9" max="9" width="11.1640625" style="1" bestFit="1" customWidth="1"/>
    <col min="10" max="13" width="8.83203125" style="1"/>
    <col min="14" max="14" width="12.33203125" style="1" customWidth="1"/>
    <col min="15" max="16" width="8.83203125" style="1"/>
    <col min="17" max="17" width="10.83203125" style="1" customWidth="1"/>
    <col min="18" max="18" width="12.5" style="1" customWidth="1"/>
    <col min="19" max="19" width="11" style="1" customWidth="1"/>
    <col min="20" max="16384" width="8.83203125" style="1"/>
  </cols>
  <sheetData>
    <row r="1" spans="1:19" x14ac:dyDescent="0.2">
      <c r="A1" s="9" t="s">
        <v>16</v>
      </c>
    </row>
    <row r="2" spans="1:19" x14ac:dyDescent="0.2">
      <c r="G2" s="1" t="s">
        <v>15</v>
      </c>
      <c r="H2" s="1" t="s">
        <v>14</v>
      </c>
      <c r="R2" s="1" t="s">
        <v>15</v>
      </c>
      <c r="S2" s="1" t="s">
        <v>14</v>
      </c>
    </row>
    <row r="3" spans="1:19" x14ac:dyDescent="0.2">
      <c r="A3" s="1" t="s">
        <v>13</v>
      </c>
      <c r="B3" s="1" t="s">
        <v>12</v>
      </c>
      <c r="C3" s="1" t="s">
        <v>11</v>
      </c>
      <c r="D3" s="1" t="s">
        <v>10</v>
      </c>
      <c r="E3" s="1" t="s">
        <v>9</v>
      </c>
      <c r="F3" s="1" t="s">
        <v>8</v>
      </c>
      <c r="G3" s="1" t="s">
        <v>7</v>
      </c>
      <c r="H3" s="1" t="s">
        <v>6</v>
      </c>
      <c r="L3" s="1" t="s">
        <v>13</v>
      </c>
      <c r="M3" s="1" t="s">
        <v>12</v>
      </c>
      <c r="N3" s="1" t="s">
        <v>11</v>
      </c>
      <c r="O3" s="1" t="s">
        <v>10</v>
      </c>
      <c r="P3" s="1" t="s">
        <v>9</v>
      </c>
      <c r="Q3" s="1" t="s">
        <v>8</v>
      </c>
      <c r="R3" s="1" t="s">
        <v>7</v>
      </c>
      <c r="S3" s="1" t="s">
        <v>6</v>
      </c>
    </row>
    <row r="4" spans="1:19" x14ac:dyDescent="0.2">
      <c r="A4" s="1" t="s">
        <v>4</v>
      </c>
      <c r="B4" s="1">
        <v>3149</v>
      </c>
      <c r="C4" s="6">
        <v>44280</v>
      </c>
      <c r="D4" s="5">
        <v>12</v>
      </c>
      <c r="E4" s="1">
        <v>1</v>
      </c>
      <c r="F4" s="1">
        <v>46.396999999999998</v>
      </c>
      <c r="G4" s="1">
        <f t="shared" ref="G4:G35" si="0">F4-$F$56</f>
        <v>11.2684</v>
      </c>
      <c r="H4" s="1">
        <f t="shared" ref="H4:H35" si="1">ABS(G4)</f>
        <v>11.2684</v>
      </c>
      <c r="L4" s="8" t="s">
        <v>5</v>
      </c>
      <c r="M4" s="1">
        <v>3139</v>
      </c>
      <c r="N4" s="6">
        <v>44280</v>
      </c>
      <c r="O4" s="5">
        <v>1</v>
      </c>
      <c r="P4" s="1">
        <v>1</v>
      </c>
      <c r="Q4" s="1">
        <v>26.878</v>
      </c>
      <c r="R4" s="1">
        <f t="shared" ref="R4:R35" si="2">Q4-$Q$56</f>
        <v>8.9508367346938762</v>
      </c>
      <c r="S4" s="1">
        <f t="shared" ref="S4:S35" si="3">ABS(R4)</f>
        <v>8.9508367346938762</v>
      </c>
    </row>
    <row r="5" spans="1:19" x14ac:dyDescent="0.2">
      <c r="A5" s="1" t="s">
        <v>4</v>
      </c>
      <c r="B5" s="1">
        <v>3149</v>
      </c>
      <c r="C5" s="6">
        <v>44280</v>
      </c>
      <c r="D5" s="5">
        <v>12</v>
      </c>
      <c r="E5" s="1">
        <v>2</v>
      </c>
      <c r="F5" s="1">
        <v>40.426000000000002</v>
      </c>
      <c r="G5" s="1">
        <f t="shared" si="0"/>
        <v>5.2974000000000032</v>
      </c>
      <c r="H5" s="1">
        <f t="shared" si="1"/>
        <v>5.2974000000000032</v>
      </c>
      <c r="L5" s="2" t="s">
        <v>5</v>
      </c>
      <c r="M5" s="1">
        <v>3139</v>
      </c>
      <c r="N5" s="6">
        <v>44280</v>
      </c>
      <c r="O5" s="5">
        <v>1</v>
      </c>
      <c r="P5" s="1">
        <v>2</v>
      </c>
      <c r="Q5" s="1">
        <v>24.774999999999999</v>
      </c>
      <c r="R5" s="1">
        <f t="shared" si="2"/>
        <v>6.8478367346938747</v>
      </c>
      <c r="S5" s="1">
        <f t="shared" si="3"/>
        <v>6.8478367346938747</v>
      </c>
    </row>
    <row r="6" spans="1:19" x14ac:dyDescent="0.2">
      <c r="A6" s="1" t="s">
        <v>4</v>
      </c>
      <c r="B6" s="1">
        <v>3149</v>
      </c>
      <c r="C6" s="6">
        <v>44280</v>
      </c>
      <c r="D6" s="5">
        <v>12</v>
      </c>
      <c r="E6" s="1">
        <v>3</v>
      </c>
      <c r="F6" s="1">
        <v>40.426000000000002</v>
      </c>
      <c r="G6" s="1">
        <f t="shared" si="0"/>
        <v>5.2974000000000032</v>
      </c>
      <c r="H6" s="1">
        <f t="shared" si="1"/>
        <v>5.2974000000000032</v>
      </c>
      <c r="L6" s="2" t="s">
        <v>5</v>
      </c>
      <c r="M6" s="1">
        <v>3139</v>
      </c>
      <c r="N6" s="6">
        <v>44280</v>
      </c>
      <c r="O6" s="5">
        <v>1</v>
      </c>
      <c r="P6" s="1">
        <v>3</v>
      </c>
      <c r="Q6" s="1">
        <v>10.62</v>
      </c>
      <c r="R6" s="1">
        <f t="shared" si="2"/>
        <v>-7.3071632653061247</v>
      </c>
      <c r="S6" s="1">
        <f t="shared" si="3"/>
        <v>7.3071632653061247</v>
      </c>
    </row>
    <row r="7" spans="1:19" x14ac:dyDescent="0.2">
      <c r="A7" s="1" t="s">
        <v>4</v>
      </c>
      <c r="B7" s="1">
        <v>3149</v>
      </c>
      <c r="C7" s="6">
        <v>44280</v>
      </c>
      <c r="D7" s="5">
        <v>12</v>
      </c>
      <c r="E7" s="1">
        <v>4</v>
      </c>
      <c r="F7" s="1">
        <v>38.659999999999997</v>
      </c>
      <c r="G7" s="1">
        <f t="shared" si="0"/>
        <v>3.5313999999999979</v>
      </c>
      <c r="H7" s="1">
        <f t="shared" si="1"/>
        <v>3.5313999999999979</v>
      </c>
      <c r="L7" s="2" t="s">
        <v>5</v>
      </c>
      <c r="M7" s="1">
        <v>3139</v>
      </c>
      <c r="N7" s="6">
        <v>44280</v>
      </c>
      <c r="O7" s="5">
        <v>1</v>
      </c>
      <c r="P7" s="1">
        <v>4</v>
      </c>
      <c r="Q7" s="1">
        <v>-5.5720000000000001</v>
      </c>
      <c r="R7" s="1">
        <f t="shared" si="2"/>
        <v>-23.499163265306123</v>
      </c>
      <c r="S7" s="1">
        <f t="shared" si="3"/>
        <v>23.499163265306123</v>
      </c>
    </row>
    <row r="8" spans="1:19" x14ac:dyDescent="0.2">
      <c r="A8" s="1" t="s">
        <v>4</v>
      </c>
      <c r="B8" s="1">
        <v>3149</v>
      </c>
      <c r="C8" s="6">
        <v>44280</v>
      </c>
      <c r="D8" s="5">
        <v>12</v>
      </c>
      <c r="E8" s="1">
        <v>5</v>
      </c>
      <c r="F8" s="1">
        <v>36.869999999999997</v>
      </c>
      <c r="G8" s="1">
        <f t="shared" si="0"/>
        <v>1.7413999999999987</v>
      </c>
      <c r="H8" s="1">
        <f t="shared" si="1"/>
        <v>1.7413999999999987</v>
      </c>
      <c r="L8" s="2" t="s">
        <v>5</v>
      </c>
      <c r="M8" s="1">
        <v>3139</v>
      </c>
      <c r="N8" s="6">
        <v>44280</v>
      </c>
      <c r="O8" s="5">
        <v>1</v>
      </c>
      <c r="P8" s="1">
        <v>5</v>
      </c>
      <c r="Q8" s="1">
        <v>15.173</v>
      </c>
      <c r="R8" s="1">
        <f t="shared" si="2"/>
        <v>-2.7541632653061239</v>
      </c>
      <c r="S8" s="1">
        <f t="shared" si="3"/>
        <v>2.7541632653061239</v>
      </c>
    </row>
    <row r="9" spans="1:19" x14ac:dyDescent="0.2">
      <c r="A9" s="1" t="s">
        <v>4</v>
      </c>
      <c r="B9" s="1">
        <v>3149</v>
      </c>
      <c r="C9" s="6">
        <v>44280</v>
      </c>
      <c r="D9" s="5">
        <v>12</v>
      </c>
      <c r="E9" s="1">
        <v>6</v>
      </c>
      <c r="F9" s="1">
        <v>33.024000000000001</v>
      </c>
      <c r="G9" s="1">
        <f t="shared" si="0"/>
        <v>-2.1045999999999978</v>
      </c>
      <c r="H9" s="1">
        <f t="shared" si="1"/>
        <v>2.1045999999999978</v>
      </c>
      <c r="L9" s="2" t="s">
        <v>5</v>
      </c>
      <c r="M9" s="1">
        <v>3139</v>
      </c>
      <c r="N9" s="6">
        <v>44280</v>
      </c>
      <c r="O9" s="5">
        <v>1</v>
      </c>
      <c r="P9" s="1">
        <v>6</v>
      </c>
      <c r="Q9" s="1">
        <v>20.556000000000001</v>
      </c>
      <c r="R9" s="1">
        <f t="shared" si="2"/>
        <v>2.628836734693877</v>
      </c>
      <c r="S9" s="1">
        <f t="shared" si="3"/>
        <v>2.628836734693877</v>
      </c>
    </row>
    <row r="10" spans="1:19" x14ac:dyDescent="0.2">
      <c r="A10" s="1" t="s">
        <v>4</v>
      </c>
      <c r="B10" s="1">
        <v>3149</v>
      </c>
      <c r="C10" s="6">
        <v>44280</v>
      </c>
      <c r="D10" s="5">
        <v>12</v>
      </c>
      <c r="E10" s="1">
        <v>7</v>
      </c>
      <c r="F10" s="1">
        <v>41.454999999999998</v>
      </c>
      <c r="G10" s="1">
        <f t="shared" si="0"/>
        <v>6.3263999999999996</v>
      </c>
      <c r="H10" s="1">
        <f t="shared" si="1"/>
        <v>6.3263999999999996</v>
      </c>
      <c r="L10" s="2" t="s">
        <v>5</v>
      </c>
      <c r="M10" s="1">
        <v>3139</v>
      </c>
      <c r="N10" s="6">
        <v>44280</v>
      </c>
      <c r="O10" s="5">
        <v>1</v>
      </c>
      <c r="P10" s="1">
        <v>7</v>
      </c>
      <c r="Q10" s="1">
        <v>35.537999999999997</v>
      </c>
      <c r="R10" s="1">
        <f t="shared" si="2"/>
        <v>17.610836734693873</v>
      </c>
      <c r="S10" s="1">
        <f t="shared" si="3"/>
        <v>17.610836734693873</v>
      </c>
    </row>
    <row r="11" spans="1:19" x14ac:dyDescent="0.2">
      <c r="A11" s="1" t="s">
        <v>4</v>
      </c>
      <c r="B11" s="1">
        <v>3149</v>
      </c>
      <c r="C11" s="6">
        <v>44280</v>
      </c>
      <c r="D11" s="5">
        <v>12</v>
      </c>
      <c r="E11" s="1">
        <v>8</v>
      </c>
      <c r="F11" s="1">
        <v>44.192999999999998</v>
      </c>
      <c r="G11" s="1">
        <f t="shared" si="0"/>
        <v>9.0643999999999991</v>
      </c>
      <c r="H11" s="1">
        <f t="shared" si="1"/>
        <v>9.0643999999999991</v>
      </c>
      <c r="L11" s="2" t="s">
        <v>5</v>
      </c>
      <c r="M11" s="1">
        <v>3139</v>
      </c>
      <c r="N11" s="6">
        <v>44280</v>
      </c>
      <c r="O11" s="5">
        <v>1</v>
      </c>
      <c r="P11" s="1">
        <v>8</v>
      </c>
      <c r="Q11" s="1">
        <v>21.161000000000001</v>
      </c>
      <c r="R11" s="1">
        <f t="shared" si="2"/>
        <v>3.2338367346938774</v>
      </c>
      <c r="S11" s="1">
        <f t="shared" si="3"/>
        <v>3.2338367346938774</v>
      </c>
    </row>
    <row r="12" spans="1:19" x14ac:dyDescent="0.2">
      <c r="A12" s="1" t="s">
        <v>4</v>
      </c>
      <c r="B12" s="1">
        <v>3149</v>
      </c>
      <c r="C12" s="6">
        <v>44280</v>
      </c>
      <c r="D12" s="5">
        <v>12</v>
      </c>
      <c r="E12" s="1">
        <v>9</v>
      </c>
      <c r="F12" s="1">
        <v>45</v>
      </c>
      <c r="G12" s="1">
        <f t="shared" si="0"/>
        <v>9.8714000000000013</v>
      </c>
      <c r="H12" s="1">
        <f t="shared" si="1"/>
        <v>9.8714000000000013</v>
      </c>
      <c r="L12" s="2" t="s">
        <v>5</v>
      </c>
      <c r="M12" s="1">
        <v>3139</v>
      </c>
      <c r="N12" s="6">
        <v>44280</v>
      </c>
      <c r="O12" s="5">
        <v>1</v>
      </c>
      <c r="P12" s="1">
        <v>9</v>
      </c>
      <c r="Q12" s="1">
        <v>19.178999999999998</v>
      </c>
      <c r="R12" s="1">
        <f t="shared" si="2"/>
        <v>1.2518367346938746</v>
      </c>
      <c r="S12" s="1">
        <f t="shared" si="3"/>
        <v>1.2518367346938746</v>
      </c>
    </row>
    <row r="13" spans="1:19" x14ac:dyDescent="0.2">
      <c r="A13" s="1" t="s">
        <v>4</v>
      </c>
      <c r="B13" s="1">
        <v>3149</v>
      </c>
      <c r="C13" s="6">
        <v>44280</v>
      </c>
      <c r="D13" s="5">
        <v>12</v>
      </c>
      <c r="E13" s="1">
        <v>10</v>
      </c>
      <c r="F13" s="1">
        <v>37.304000000000002</v>
      </c>
      <c r="G13" s="1">
        <f t="shared" si="0"/>
        <v>2.1754000000000033</v>
      </c>
      <c r="H13" s="1">
        <f t="shared" si="1"/>
        <v>2.1754000000000033</v>
      </c>
      <c r="L13" s="2" t="s">
        <v>5</v>
      </c>
      <c r="M13" s="1">
        <v>3139</v>
      </c>
      <c r="N13" s="6">
        <v>44280</v>
      </c>
      <c r="O13" s="5">
        <v>1</v>
      </c>
      <c r="P13" s="1">
        <v>10</v>
      </c>
      <c r="Q13" s="1">
        <v>11.689</v>
      </c>
      <c r="R13" s="1">
        <f t="shared" si="2"/>
        <v>-6.2381632653061239</v>
      </c>
      <c r="S13" s="1">
        <f t="shared" si="3"/>
        <v>6.2381632653061239</v>
      </c>
    </row>
    <row r="14" spans="1:19" x14ac:dyDescent="0.2">
      <c r="A14" s="1" t="s">
        <v>4</v>
      </c>
      <c r="B14" s="1">
        <v>3149</v>
      </c>
      <c r="C14" s="6">
        <v>44280</v>
      </c>
      <c r="D14" s="5">
        <v>12</v>
      </c>
      <c r="E14" s="1">
        <v>11</v>
      </c>
      <c r="F14" s="1">
        <v>38.53</v>
      </c>
      <c r="G14" s="1">
        <f t="shared" si="0"/>
        <v>3.4014000000000024</v>
      </c>
      <c r="H14" s="1">
        <f t="shared" si="1"/>
        <v>3.4014000000000024</v>
      </c>
      <c r="L14" s="2" t="s">
        <v>5</v>
      </c>
      <c r="M14" s="1">
        <v>3139</v>
      </c>
      <c r="N14" s="6">
        <v>44280</v>
      </c>
      <c r="O14" s="5">
        <v>1</v>
      </c>
      <c r="P14" s="1">
        <v>11</v>
      </c>
      <c r="Q14" s="1">
        <v>12.265000000000001</v>
      </c>
      <c r="R14" s="1">
        <f t="shared" si="2"/>
        <v>-5.6621632653061233</v>
      </c>
      <c r="S14" s="1">
        <f t="shared" si="3"/>
        <v>5.6621632653061233</v>
      </c>
    </row>
    <row r="15" spans="1:19" x14ac:dyDescent="0.2">
      <c r="A15" s="1" t="s">
        <v>4</v>
      </c>
      <c r="B15" s="1">
        <v>3149</v>
      </c>
      <c r="C15" s="6">
        <v>44280</v>
      </c>
      <c r="D15" s="5">
        <v>12</v>
      </c>
      <c r="E15" s="1">
        <v>12</v>
      </c>
      <c r="F15" s="1">
        <v>41.987000000000002</v>
      </c>
      <c r="G15" s="1">
        <f t="shared" si="0"/>
        <v>6.8584000000000032</v>
      </c>
      <c r="H15" s="1">
        <f t="shared" si="1"/>
        <v>6.8584000000000032</v>
      </c>
      <c r="L15" s="2" t="s">
        <v>5</v>
      </c>
      <c r="M15" s="1">
        <v>3139</v>
      </c>
      <c r="N15" s="6">
        <v>44280</v>
      </c>
      <c r="O15" s="5">
        <v>1</v>
      </c>
      <c r="P15" s="1">
        <v>12</v>
      </c>
      <c r="Q15" s="1">
        <v>-5.7110000000000003</v>
      </c>
      <c r="R15" s="1">
        <f t="shared" si="2"/>
        <v>-23.638163265306126</v>
      </c>
      <c r="S15" s="1">
        <f t="shared" si="3"/>
        <v>23.638163265306126</v>
      </c>
    </row>
    <row r="16" spans="1:19" x14ac:dyDescent="0.2">
      <c r="A16" s="1" t="s">
        <v>4</v>
      </c>
      <c r="B16" s="1">
        <v>3149</v>
      </c>
      <c r="C16" s="6">
        <v>44280</v>
      </c>
      <c r="D16" s="5">
        <v>12</v>
      </c>
      <c r="E16" s="1">
        <v>13</v>
      </c>
      <c r="F16" s="1">
        <v>26.114000000000001</v>
      </c>
      <c r="G16" s="1">
        <f t="shared" si="0"/>
        <v>-9.0145999999999979</v>
      </c>
      <c r="H16" s="1">
        <f t="shared" si="1"/>
        <v>9.0145999999999979</v>
      </c>
      <c r="L16" s="2" t="s">
        <v>5</v>
      </c>
      <c r="M16" s="1">
        <v>3139</v>
      </c>
      <c r="N16" s="6">
        <v>44280</v>
      </c>
      <c r="O16" s="5">
        <v>1</v>
      </c>
      <c r="P16" s="1">
        <v>13</v>
      </c>
      <c r="Q16" s="1">
        <v>26.003</v>
      </c>
      <c r="R16" s="1">
        <f t="shared" si="2"/>
        <v>8.0758367346938762</v>
      </c>
      <c r="S16" s="1">
        <f t="shared" si="3"/>
        <v>8.0758367346938762</v>
      </c>
    </row>
    <row r="17" spans="1:19" x14ac:dyDescent="0.2">
      <c r="A17" s="1" t="s">
        <v>4</v>
      </c>
      <c r="B17" s="1">
        <v>3149</v>
      </c>
      <c r="C17" s="6">
        <v>44280</v>
      </c>
      <c r="D17" s="5">
        <v>12</v>
      </c>
      <c r="E17" s="1">
        <v>14</v>
      </c>
      <c r="F17" s="1">
        <v>27.896999999999998</v>
      </c>
      <c r="G17" s="1">
        <f t="shared" si="0"/>
        <v>-7.2316000000000003</v>
      </c>
      <c r="H17" s="1">
        <f t="shared" si="1"/>
        <v>7.2316000000000003</v>
      </c>
      <c r="L17" s="2" t="s">
        <v>5</v>
      </c>
      <c r="M17" s="1">
        <v>3139</v>
      </c>
      <c r="N17" s="6">
        <v>44280</v>
      </c>
      <c r="O17" s="5">
        <v>1</v>
      </c>
      <c r="P17" s="1">
        <v>14</v>
      </c>
      <c r="Q17" s="1">
        <v>25.463000000000001</v>
      </c>
      <c r="R17" s="1">
        <f t="shared" si="2"/>
        <v>7.535836734693877</v>
      </c>
      <c r="S17" s="1">
        <f t="shared" si="3"/>
        <v>7.535836734693877</v>
      </c>
    </row>
    <row r="18" spans="1:19" x14ac:dyDescent="0.2">
      <c r="A18" s="1" t="s">
        <v>4</v>
      </c>
      <c r="B18" s="1">
        <v>3149</v>
      </c>
      <c r="C18" s="6">
        <v>44280</v>
      </c>
      <c r="D18" s="5">
        <v>12</v>
      </c>
      <c r="E18" s="1">
        <v>15</v>
      </c>
      <c r="F18" s="1">
        <v>30.579000000000001</v>
      </c>
      <c r="G18" s="1">
        <f t="shared" si="0"/>
        <v>-4.5495999999999981</v>
      </c>
      <c r="H18" s="1">
        <f t="shared" si="1"/>
        <v>4.5495999999999981</v>
      </c>
      <c r="L18" s="2" t="s">
        <v>5</v>
      </c>
      <c r="M18" s="1">
        <v>3139</v>
      </c>
      <c r="N18" s="6">
        <v>44280</v>
      </c>
      <c r="O18" s="5">
        <v>1</v>
      </c>
      <c r="P18" s="1">
        <v>15</v>
      </c>
      <c r="Q18" s="1">
        <v>26.565000000000001</v>
      </c>
      <c r="R18" s="1">
        <f t="shared" si="2"/>
        <v>8.6378367346938774</v>
      </c>
      <c r="S18" s="1">
        <f t="shared" si="3"/>
        <v>8.6378367346938774</v>
      </c>
    </row>
    <row r="19" spans="1:19" x14ac:dyDescent="0.2">
      <c r="A19" s="1" t="s">
        <v>4</v>
      </c>
      <c r="B19" s="1">
        <v>3149</v>
      </c>
      <c r="C19" s="6">
        <v>44280</v>
      </c>
      <c r="D19" s="5">
        <v>12</v>
      </c>
      <c r="E19" s="1">
        <v>16</v>
      </c>
      <c r="F19" s="1">
        <v>28.968</v>
      </c>
      <c r="G19" s="1">
        <f t="shared" si="0"/>
        <v>-6.1605999999999987</v>
      </c>
      <c r="H19" s="1">
        <f t="shared" si="1"/>
        <v>6.1605999999999987</v>
      </c>
      <c r="L19" s="2" t="s">
        <v>5</v>
      </c>
      <c r="M19" s="1">
        <v>3139</v>
      </c>
      <c r="N19" s="6">
        <v>44280</v>
      </c>
      <c r="O19" s="5">
        <v>1</v>
      </c>
      <c r="P19" s="1">
        <v>16</v>
      </c>
      <c r="Q19" s="1">
        <v>-7.7649999999999997</v>
      </c>
      <c r="R19" s="1">
        <f t="shared" si="2"/>
        <v>-25.692163265306124</v>
      </c>
      <c r="S19" s="1">
        <f t="shared" si="3"/>
        <v>25.692163265306124</v>
      </c>
    </row>
    <row r="20" spans="1:19" x14ac:dyDescent="0.2">
      <c r="A20" s="1" t="s">
        <v>4</v>
      </c>
      <c r="B20" s="1">
        <v>3149</v>
      </c>
      <c r="C20" s="6">
        <v>44280</v>
      </c>
      <c r="D20" s="5">
        <v>12</v>
      </c>
      <c r="E20" s="1">
        <v>17</v>
      </c>
      <c r="F20" s="1">
        <v>45</v>
      </c>
      <c r="G20" s="1">
        <f t="shared" si="0"/>
        <v>9.8714000000000013</v>
      </c>
      <c r="H20" s="1">
        <f t="shared" si="1"/>
        <v>9.8714000000000013</v>
      </c>
      <c r="L20" s="2" t="s">
        <v>5</v>
      </c>
      <c r="M20" s="1">
        <v>3139</v>
      </c>
      <c r="N20" s="6">
        <v>44280</v>
      </c>
      <c r="O20" s="5">
        <v>1</v>
      </c>
      <c r="P20" s="1">
        <v>17</v>
      </c>
      <c r="Q20" s="1">
        <v>14.574</v>
      </c>
      <c r="R20" s="1">
        <f t="shared" si="2"/>
        <v>-3.3531632653061241</v>
      </c>
      <c r="S20" s="1">
        <f t="shared" si="3"/>
        <v>3.3531632653061241</v>
      </c>
    </row>
    <row r="21" spans="1:19" x14ac:dyDescent="0.2">
      <c r="A21" s="1" t="s">
        <v>4</v>
      </c>
      <c r="B21" s="1">
        <v>3149</v>
      </c>
      <c r="C21" s="6">
        <v>44280</v>
      </c>
      <c r="D21" s="5">
        <v>12</v>
      </c>
      <c r="E21" s="1">
        <v>18</v>
      </c>
      <c r="F21" s="1">
        <v>39.805999999999997</v>
      </c>
      <c r="G21" s="1">
        <f t="shared" si="0"/>
        <v>4.6773999999999987</v>
      </c>
      <c r="H21" s="1">
        <f t="shared" si="1"/>
        <v>4.6773999999999987</v>
      </c>
      <c r="L21" s="2" t="s">
        <v>5</v>
      </c>
      <c r="M21" s="1">
        <v>3139</v>
      </c>
      <c r="N21" s="6">
        <v>44280</v>
      </c>
      <c r="O21" s="5">
        <v>1</v>
      </c>
      <c r="P21" s="1">
        <v>18</v>
      </c>
      <c r="Q21" s="1">
        <v>-17.649999999999999</v>
      </c>
      <c r="R21" s="1">
        <f t="shared" si="2"/>
        <v>-35.577163265306126</v>
      </c>
      <c r="S21" s="1">
        <f t="shared" si="3"/>
        <v>35.577163265306126</v>
      </c>
    </row>
    <row r="22" spans="1:19" x14ac:dyDescent="0.2">
      <c r="A22" s="1" t="s">
        <v>4</v>
      </c>
      <c r="B22" s="1">
        <v>3149</v>
      </c>
      <c r="C22" s="6">
        <v>44280</v>
      </c>
      <c r="D22" s="5">
        <v>12</v>
      </c>
      <c r="E22" s="1">
        <v>19</v>
      </c>
      <c r="F22" s="1">
        <v>40.600999999999999</v>
      </c>
      <c r="G22" s="1">
        <f t="shared" si="0"/>
        <v>5.4724000000000004</v>
      </c>
      <c r="H22" s="1">
        <f t="shared" si="1"/>
        <v>5.4724000000000004</v>
      </c>
      <c r="L22" s="2" t="s">
        <v>5</v>
      </c>
      <c r="M22" s="1">
        <v>3139</v>
      </c>
      <c r="N22" s="6">
        <v>44280</v>
      </c>
      <c r="O22" s="5">
        <v>1</v>
      </c>
      <c r="P22" s="1">
        <v>19</v>
      </c>
      <c r="Q22" s="1">
        <v>27.35</v>
      </c>
      <c r="R22" s="1">
        <f t="shared" si="2"/>
        <v>9.4228367346938775</v>
      </c>
      <c r="S22" s="1">
        <f t="shared" si="3"/>
        <v>9.4228367346938775</v>
      </c>
    </row>
    <row r="23" spans="1:19" x14ac:dyDescent="0.2">
      <c r="A23" s="1" t="s">
        <v>4</v>
      </c>
      <c r="B23" s="1">
        <v>3149</v>
      </c>
      <c r="C23" s="6">
        <v>44280</v>
      </c>
      <c r="D23" s="5">
        <v>12</v>
      </c>
      <c r="E23" s="1">
        <v>20</v>
      </c>
      <c r="F23" s="1">
        <v>30.256</v>
      </c>
      <c r="G23" s="1">
        <f t="shared" si="0"/>
        <v>-4.8725999999999985</v>
      </c>
      <c r="H23" s="1">
        <f t="shared" si="1"/>
        <v>4.8725999999999985</v>
      </c>
      <c r="L23" s="2" t="s">
        <v>5</v>
      </c>
      <c r="M23" s="1">
        <v>3139</v>
      </c>
      <c r="N23" s="6">
        <v>44280</v>
      </c>
      <c r="O23" s="5">
        <v>1</v>
      </c>
      <c r="P23" s="1">
        <v>20</v>
      </c>
      <c r="Q23" s="1">
        <v>5.194</v>
      </c>
      <c r="R23" s="1">
        <f t="shared" si="2"/>
        <v>-12.733163265306125</v>
      </c>
      <c r="S23" s="1">
        <f t="shared" si="3"/>
        <v>12.733163265306125</v>
      </c>
    </row>
    <row r="24" spans="1:19" x14ac:dyDescent="0.2">
      <c r="A24" s="1" t="s">
        <v>4</v>
      </c>
      <c r="B24" s="1">
        <v>3149</v>
      </c>
      <c r="C24" s="6">
        <v>44280</v>
      </c>
      <c r="D24" s="5">
        <v>12</v>
      </c>
      <c r="E24" s="1">
        <v>21</v>
      </c>
      <c r="F24" s="1">
        <v>25.277999999999999</v>
      </c>
      <c r="G24" s="1">
        <f t="shared" si="0"/>
        <v>-9.8506</v>
      </c>
      <c r="H24" s="1">
        <f t="shared" si="1"/>
        <v>9.8506</v>
      </c>
      <c r="L24" s="2" t="s">
        <v>5</v>
      </c>
      <c r="M24" s="1">
        <v>3139</v>
      </c>
      <c r="N24" s="6">
        <v>44280</v>
      </c>
      <c r="O24" s="5">
        <v>1</v>
      </c>
      <c r="P24" s="1">
        <v>21</v>
      </c>
      <c r="Q24" s="1">
        <v>24.228000000000002</v>
      </c>
      <c r="R24" s="1">
        <f t="shared" si="2"/>
        <v>6.3008367346938776</v>
      </c>
      <c r="S24" s="1">
        <f t="shared" si="3"/>
        <v>6.3008367346938776</v>
      </c>
    </row>
    <row r="25" spans="1:19" x14ac:dyDescent="0.2">
      <c r="A25" s="1" t="s">
        <v>4</v>
      </c>
      <c r="B25" s="1">
        <v>3149</v>
      </c>
      <c r="C25" s="6">
        <v>44280</v>
      </c>
      <c r="D25" s="5">
        <v>12</v>
      </c>
      <c r="E25" s="1">
        <v>22</v>
      </c>
      <c r="F25" s="1">
        <v>30.963999999999999</v>
      </c>
      <c r="G25" s="1">
        <f t="shared" si="0"/>
        <v>-4.1646000000000001</v>
      </c>
      <c r="H25" s="1">
        <f t="shared" si="1"/>
        <v>4.1646000000000001</v>
      </c>
      <c r="L25" s="2" t="s">
        <v>5</v>
      </c>
      <c r="M25" s="1">
        <v>3139</v>
      </c>
      <c r="N25" s="6">
        <v>44280</v>
      </c>
      <c r="O25" s="5">
        <v>1</v>
      </c>
      <c r="P25" s="1">
        <v>22</v>
      </c>
      <c r="Q25" s="1">
        <v>23.574999999999999</v>
      </c>
      <c r="R25" s="1">
        <f t="shared" si="2"/>
        <v>5.6478367346938754</v>
      </c>
      <c r="S25" s="1">
        <f t="shared" si="3"/>
        <v>5.6478367346938754</v>
      </c>
    </row>
    <row r="26" spans="1:19" x14ac:dyDescent="0.2">
      <c r="A26" s="1" t="s">
        <v>4</v>
      </c>
      <c r="B26" s="1">
        <v>3149</v>
      </c>
      <c r="C26" s="6">
        <v>44280</v>
      </c>
      <c r="D26" s="5">
        <v>12</v>
      </c>
      <c r="E26" s="1">
        <v>23</v>
      </c>
      <c r="F26" s="1">
        <v>27.120999999999999</v>
      </c>
      <c r="G26" s="1">
        <f t="shared" si="0"/>
        <v>-8.0076000000000001</v>
      </c>
      <c r="H26" s="1">
        <f t="shared" si="1"/>
        <v>8.0076000000000001</v>
      </c>
      <c r="L26" s="2" t="s">
        <v>5</v>
      </c>
      <c r="M26" s="1">
        <v>3139</v>
      </c>
      <c r="N26" s="6">
        <v>44280</v>
      </c>
      <c r="O26" s="5">
        <v>1</v>
      </c>
      <c r="P26" s="1">
        <v>23</v>
      </c>
      <c r="Q26" s="1">
        <v>30.466000000000001</v>
      </c>
      <c r="R26" s="1">
        <f t="shared" si="2"/>
        <v>12.538836734693877</v>
      </c>
      <c r="S26" s="1">
        <f t="shared" si="3"/>
        <v>12.538836734693877</v>
      </c>
    </row>
    <row r="27" spans="1:19" x14ac:dyDescent="0.2">
      <c r="A27" s="1" t="s">
        <v>4</v>
      </c>
      <c r="B27" s="1">
        <v>3149</v>
      </c>
      <c r="C27" s="6">
        <v>44280</v>
      </c>
      <c r="D27" s="5">
        <v>12</v>
      </c>
      <c r="E27" s="1">
        <v>24</v>
      </c>
      <c r="F27" s="1">
        <v>25.866</v>
      </c>
      <c r="G27" s="1">
        <f t="shared" si="0"/>
        <v>-9.2625999999999991</v>
      </c>
      <c r="H27" s="1">
        <f t="shared" si="1"/>
        <v>9.2625999999999991</v>
      </c>
      <c r="L27" s="2" t="s">
        <v>5</v>
      </c>
      <c r="M27" s="1">
        <v>3139</v>
      </c>
      <c r="N27" s="6">
        <v>44280</v>
      </c>
      <c r="O27" s="5">
        <v>1</v>
      </c>
      <c r="P27" s="1">
        <v>24</v>
      </c>
      <c r="Q27" s="1">
        <v>29.248999999999999</v>
      </c>
      <c r="R27" s="1">
        <f t="shared" si="2"/>
        <v>11.321836734693875</v>
      </c>
      <c r="S27" s="1">
        <f t="shared" si="3"/>
        <v>11.321836734693875</v>
      </c>
    </row>
    <row r="28" spans="1:19" x14ac:dyDescent="0.2">
      <c r="A28" s="1" t="s">
        <v>4</v>
      </c>
      <c r="B28" s="1">
        <v>3149</v>
      </c>
      <c r="C28" s="6">
        <v>44280</v>
      </c>
      <c r="D28" s="5">
        <v>12</v>
      </c>
      <c r="E28" s="1">
        <v>25</v>
      </c>
      <c r="F28" s="1">
        <v>25.56</v>
      </c>
      <c r="G28" s="1">
        <f t="shared" si="0"/>
        <v>-9.5686</v>
      </c>
      <c r="H28" s="1">
        <f t="shared" si="1"/>
        <v>9.5686</v>
      </c>
      <c r="L28" s="2" t="s">
        <v>5</v>
      </c>
      <c r="M28" s="1">
        <v>3139</v>
      </c>
      <c r="N28" s="6">
        <v>44280</v>
      </c>
      <c r="O28" s="5">
        <v>1</v>
      </c>
      <c r="P28" s="1">
        <v>25</v>
      </c>
      <c r="Q28" s="1">
        <v>-6.71</v>
      </c>
      <c r="R28" s="1">
        <f t="shared" si="2"/>
        <v>-24.637163265306125</v>
      </c>
      <c r="S28" s="1">
        <f t="shared" si="3"/>
        <v>24.637163265306125</v>
      </c>
    </row>
    <row r="29" spans="1:19" x14ac:dyDescent="0.2">
      <c r="A29" s="1" t="s">
        <v>4</v>
      </c>
      <c r="B29" s="1">
        <v>3149</v>
      </c>
      <c r="C29" s="6">
        <v>44280</v>
      </c>
      <c r="D29" s="5">
        <v>12</v>
      </c>
      <c r="E29" s="1">
        <v>26</v>
      </c>
      <c r="F29" s="1">
        <v>27.896999999999998</v>
      </c>
      <c r="G29" s="1">
        <f t="shared" si="0"/>
        <v>-7.2316000000000003</v>
      </c>
      <c r="H29" s="1">
        <f t="shared" si="1"/>
        <v>7.2316000000000003</v>
      </c>
      <c r="L29" s="2" t="s">
        <v>5</v>
      </c>
      <c r="M29" s="1">
        <v>3139</v>
      </c>
      <c r="N29" s="6">
        <v>44280</v>
      </c>
      <c r="O29" s="5">
        <v>1</v>
      </c>
      <c r="P29" s="1">
        <v>26</v>
      </c>
      <c r="Q29" s="1">
        <v>21.800999999999998</v>
      </c>
      <c r="R29" s="1">
        <f t="shared" si="2"/>
        <v>3.8738367346938745</v>
      </c>
      <c r="S29" s="1">
        <f t="shared" si="3"/>
        <v>3.8738367346938745</v>
      </c>
    </row>
    <row r="30" spans="1:19" x14ac:dyDescent="0.2">
      <c r="A30" s="1" t="s">
        <v>4</v>
      </c>
      <c r="B30" s="1">
        <v>3149</v>
      </c>
      <c r="C30" s="6">
        <v>44280</v>
      </c>
      <c r="D30" s="5">
        <v>12</v>
      </c>
      <c r="E30" s="1">
        <v>27</v>
      </c>
      <c r="F30" s="1">
        <v>31.920999999999999</v>
      </c>
      <c r="G30" s="1">
        <f t="shared" si="0"/>
        <v>-3.2075999999999993</v>
      </c>
      <c r="H30" s="1">
        <f t="shared" si="1"/>
        <v>3.2075999999999993</v>
      </c>
      <c r="L30" s="2" t="s">
        <v>5</v>
      </c>
      <c r="M30" s="1">
        <v>3139</v>
      </c>
      <c r="N30" s="6">
        <v>44280</v>
      </c>
      <c r="O30" s="5">
        <v>1</v>
      </c>
      <c r="P30" s="1">
        <v>27</v>
      </c>
      <c r="Q30" s="1">
        <v>18.033999999999999</v>
      </c>
      <c r="R30" s="1">
        <f t="shared" si="2"/>
        <v>0.106836734693875</v>
      </c>
      <c r="S30" s="1">
        <f t="shared" si="3"/>
        <v>0.106836734693875</v>
      </c>
    </row>
    <row r="31" spans="1:19" x14ac:dyDescent="0.2">
      <c r="A31" s="1" t="s">
        <v>4</v>
      </c>
      <c r="B31" s="1">
        <v>3149</v>
      </c>
      <c r="C31" s="6">
        <v>44280</v>
      </c>
      <c r="D31" s="5">
        <v>12</v>
      </c>
      <c r="E31" s="1">
        <v>28</v>
      </c>
      <c r="F31" s="1">
        <v>43.957999999999998</v>
      </c>
      <c r="G31" s="1">
        <f t="shared" si="0"/>
        <v>8.8293999999999997</v>
      </c>
      <c r="H31" s="1">
        <f t="shared" si="1"/>
        <v>8.8293999999999997</v>
      </c>
      <c r="L31" s="2" t="s">
        <v>5</v>
      </c>
      <c r="M31" s="1">
        <v>3139</v>
      </c>
      <c r="N31" s="6">
        <v>44280</v>
      </c>
      <c r="O31" s="5">
        <v>1</v>
      </c>
      <c r="P31" s="1">
        <v>28</v>
      </c>
      <c r="Q31" s="1">
        <v>34.823999999999998</v>
      </c>
      <c r="R31" s="1">
        <f t="shared" si="2"/>
        <v>16.896836734693874</v>
      </c>
      <c r="S31" s="1">
        <f t="shared" si="3"/>
        <v>16.896836734693874</v>
      </c>
    </row>
    <row r="32" spans="1:19" x14ac:dyDescent="0.2">
      <c r="A32" s="1" t="s">
        <v>4</v>
      </c>
      <c r="B32" s="1">
        <v>3149</v>
      </c>
      <c r="C32" s="6">
        <v>44280</v>
      </c>
      <c r="D32" s="5">
        <v>12</v>
      </c>
      <c r="E32" s="1">
        <v>29</v>
      </c>
      <c r="F32" s="1">
        <v>40.600999999999999</v>
      </c>
      <c r="G32" s="1">
        <f t="shared" si="0"/>
        <v>5.4724000000000004</v>
      </c>
      <c r="H32" s="1">
        <f t="shared" si="1"/>
        <v>5.4724000000000004</v>
      </c>
      <c r="L32" s="2" t="s">
        <v>5</v>
      </c>
      <c r="M32" s="1">
        <v>3139</v>
      </c>
      <c r="N32" s="6">
        <v>44280</v>
      </c>
      <c r="O32" s="5">
        <v>1</v>
      </c>
      <c r="P32" s="1">
        <v>29</v>
      </c>
      <c r="Q32" s="1">
        <v>8.7460000000000004</v>
      </c>
      <c r="R32" s="1">
        <f t="shared" si="2"/>
        <v>-9.1811632653061235</v>
      </c>
      <c r="S32" s="1">
        <f t="shared" si="3"/>
        <v>9.1811632653061235</v>
      </c>
    </row>
    <row r="33" spans="1:19" x14ac:dyDescent="0.2">
      <c r="A33" s="1" t="s">
        <v>4</v>
      </c>
      <c r="B33" s="1">
        <v>3149</v>
      </c>
      <c r="C33" s="6">
        <v>44280</v>
      </c>
      <c r="D33" s="5">
        <v>12</v>
      </c>
      <c r="E33" s="1">
        <v>30</v>
      </c>
      <c r="F33" s="1">
        <v>35.942</v>
      </c>
      <c r="G33" s="1">
        <f t="shared" si="0"/>
        <v>0.81340000000000146</v>
      </c>
      <c r="H33" s="1">
        <f t="shared" si="1"/>
        <v>0.81340000000000146</v>
      </c>
      <c r="L33" s="2" t="s">
        <v>5</v>
      </c>
      <c r="M33" s="1">
        <v>3139</v>
      </c>
      <c r="N33" s="6">
        <v>44280</v>
      </c>
      <c r="O33" s="5">
        <v>1</v>
      </c>
      <c r="P33" s="1">
        <v>30</v>
      </c>
      <c r="Q33" s="1">
        <v>15.750999999999999</v>
      </c>
      <c r="R33" s="1">
        <f t="shared" si="2"/>
        <v>-2.1761632653061245</v>
      </c>
      <c r="S33" s="1">
        <f t="shared" si="3"/>
        <v>2.1761632653061245</v>
      </c>
    </row>
    <row r="34" spans="1:19" x14ac:dyDescent="0.2">
      <c r="A34" s="1" t="s">
        <v>4</v>
      </c>
      <c r="B34" s="1">
        <v>3149</v>
      </c>
      <c r="C34" s="6">
        <v>44280</v>
      </c>
      <c r="D34" s="5">
        <v>12</v>
      </c>
      <c r="E34" s="1">
        <v>31</v>
      </c>
      <c r="F34" s="1">
        <v>38.659999999999997</v>
      </c>
      <c r="G34" s="1">
        <f t="shared" si="0"/>
        <v>3.5313999999999979</v>
      </c>
      <c r="H34" s="1">
        <f t="shared" si="1"/>
        <v>3.5313999999999979</v>
      </c>
      <c r="L34" s="2" t="s">
        <v>5</v>
      </c>
      <c r="M34" s="1">
        <v>3139</v>
      </c>
      <c r="N34" s="6">
        <v>44280</v>
      </c>
      <c r="O34" s="5">
        <v>1</v>
      </c>
      <c r="P34" s="1">
        <v>31</v>
      </c>
      <c r="Q34" s="1">
        <v>26.565000000000001</v>
      </c>
      <c r="R34" s="1">
        <f t="shared" si="2"/>
        <v>8.6378367346938774</v>
      </c>
      <c r="S34" s="1">
        <f t="shared" si="3"/>
        <v>8.6378367346938774</v>
      </c>
    </row>
    <row r="35" spans="1:19" x14ac:dyDescent="0.2">
      <c r="A35" s="1" t="s">
        <v>4</v>
      </c>
      <c r="B35" s="1">
        <v>3149</v>
      </c>
      <c r="C35" s="6">
        <v>44280</v>
      </c>
      <c r="D35" s="5">
        <v>12</v>
      </c>
      <c r="E35" s="1">
        <v>32</v>
      </c>
      <c r="F35" s="1">
        <v>35.929000000000002</v>
      </c>
      <c r="G35" s="1">
        <f t="shared" si="0"/>
        <v>0.80040000000000333</v>
      </c>
      <c r="H35" s="1">
        <f t="shared" si="1"/>
        <v>0.80040000000000333</v>
      </c>
      <c r="L35" s="2" t="s">
        <v>5</v>
      </c>
      <c r="M35" s="1">
        <v>3139</v>
      </c>
      <c r="N35" s="6">
        <v>44280</v>
      </c>
      <c r="O35" s="5">
        <v>1</v>
      </c>
      <c r="P35" s="1">
        <v>32</v>
      </c>
      <c r="Q35" s="1">
        <v>19.440000000000001</v>
      </c>
      <c r="R35" s="1">
        <f t="shared" si="2"/>
        <v>1.5128367346938774</v>
      </c>
      <c r="S35" s="1">
        <f t="shared" si="3"/>
        <v>1.5128367346938774</v>
      </c>
    </row>
    <row r="36" spans="1:19" x14ac:dyDescent="0.2">
      <c r="A36" s="1" t="s">
        <v>4</v>
      </c>
      <c r="B36" s="1">
        <v>3149</v>
      </c>
      <c r="C36" s="6">
        <v>44280</v>
      </c>
      <c r="D36" s="5">
        <v>12</v>
      </c>
      <c r="E36" s="1">
        <v>33</v>
      </c>
      <c r="F36" s="1">
        <v>34.113999999999997</v>
      </c>
      <c r="G36" s="1">
        <f t="shared" ref="G36:G53" si="4">F36-$F$56</f>
        <v>-1.0146000000000015</v>
      </c>
      <c r="H36" s="1">
        <f t="shared" ref="H36:H53" si="5">ABS(G36)</f>
        <v>1.0146000000000015</v>
      </c>
      <c r="L36" s="2" t="s">
        <v>5</v>
      </c>
      <c r="M36" s="1">
        <v>3139</v>
      </c>
      <c r="N36" s="6">
        <v>44280</v>
      </c>
      <c r="O36" s="5">
        <v>1</v>
      </c>
      <c r="P36" s="1">
        <v>33</v>
      </c>
      <c r="Q36" s="1">
        <v>24.677</v>
      </c>
      <c r="R36" s="1">
        <f t="shared" ref="R36:R52" si="6">Q36-$Q$56</f>
        <v>6.7498367346938757</v>
      </c>
      <c r="S36" s="1">
        <f t="shared" ref="S36:S52" si="7">ABS(R36)</f>
        <v>6.7498367346938757</v>
      </c>
    </row>
    <row r="37" spans="1:19" x14ac:dyDescent="0.2">
      <c r="A37" s="1" t="s">
        <v>4</v>
      </c>
      <c r="B37" s="1">
        <v>3149</v>
      </c>
      <c r="C37" s="6">
        <v>44280</v>
      </c>
      <c r="D37" s="5">
        <v>12</v>
      </c>
      <c r="E37" s="1">
        <v>34</v>
      </c>
      <c r="F37" s="1">
        <v>28.443000000000001</v>
      </c>
      <c r="G37" s="1">
        <f t="shared" si="4"/>
        <v>-6.6855999999999973</v>
      </c>
      <c r="H37" s="1">
        <f t="shared" si="5"/>
        <v>6.6855999999999973</v>
      </c>
      <c r="L37" s="2" t="s">
        <v>5</v>
      </c>
      <c r="M37" s="1">
        <v>3139</v>
      </c>
      <c r="N37" s="6">
        <v>44280</v>
      </c>
      <c r="O37" s="5">
        <v>1</v>
      </c>
      <c r="P37" s="1">
        <v>34</v>
      </c>
      <c r="Q37" s="1">
        <v>14.676</v>
      </c>
      <c r="R37" s="1">
        <f t="shared" si="6"/>
        <v>-3.2511632653061238</v>
      </c>
      <c r="S37" s="1">
        <f t="shared" si="7"/>
        <v>3.2511632653061238</v>
      </c>
    </row>
    <row r="38" spans="1:19" x14ac:dyDescent="0.2">
      <c r="A38" s="1" t="s">
        <v>4</v>
      </c>
      <c r="B38" s="1">
        <v>3149</v>
      </c>
      <c r="C38" s="6">
        <v>44280</v>
      </c>
      <c r="D38" s="5">
        <v>12</v>
      </c>
      <c r="E38" s="1">
        <v>35</v>
      </c>
      <c r="F38" s="1">
        <v>29.055</v>
      </c>
      <c r="G38" s="1">
        <f t="shared" si="4"/>
        <v>-6.073599999999999</v>
      </c>
      <c r="H38" s="1">
        <f t="shared" si="5"/>
        <v>6.073599999999999</v>
      </c>
      <c r="L38" s="2" t="s">
        <v>5</v>
      </c>
      <c r="M38" s="1">
        <v>3139</v>
      </c>
      <c r="N38" s="6">
        <v>44280</v>
      </c>
      <c r="O38" s="5">
        <v>1</v>
      </c>
      <c r="P38" s="1">
        <v>35</v>
      </c>
      <c r="Q38" s="1">
        <v>15.068</v>
      </c>
      <c r="R38" s="1">
        <f t="shared" si="6"/>
        <v>-2.8591632653061243</v>
      </c>
      <c r="S38" s="1">
        <f t="shared" si="7"/>
        <v>2.8591632653061243</v>
      </c>
    </row>
    <row r="39" spans="1:19" x14ac:dyDescent="0.2">
      <c r="A39" s="1" t="s">
        <v>4</v>
      </c>
      <c r="B39" s="1">
        <v>3149</v>
      </c>
      <c r="C39" s="6">
        <v>44280</v>
      </c>
      <c r="D39" s="5">
        <v>12</v>
      </c>
      <c r="E39" s="1">
        <v>36</v>
      </c>
      <c r="F39" s="1">
        <v>34.548000000000002</v>
      </c>
      <c r="G39" s="1">
        <f t="shared" si="4"/>
        <v>-0.5805999999999969</v>
      </c>
      <c r="H39" s="1">
        <f t="shared" si="5"/>
        <v>0.5805999999999969</v>
      </c>
      <c r="L39" s="2" t="s">
        <v>5</v>
      </c>
      <c r="M39" s="1">
        <v>3139</v>
      </c>
      <c r="N39" s="6">
        <v>44280</v>
      </c>
      <c r="O39" s="5">
        <v>1</v>
      </c>
      <c r="P39" s="1">
        <v>36</v>
      </c>
      <c r="Q39" s="1">
        <v>22.782</v>
      </c>
      <c r="R39" s="1">
        <f t="shared" si="6"/>
        <v>4.8548367346938761</v>
      </c>
      <c r="S39" s="1">
        <f t="shared" si="7"/>
        <v>4.8548367346938761</v>
      </c>
    </row>
    <row r="40" spans="1:19" x14ac:dyDescent="0.2">
      <c r="A40" s="1" t="s">
        <v>4</v>
      </c>
      <c r="B40" s="1">
        <v>3149</v>
      </c>
      <c r="C40" s="6">
        <v>44280</v>
      </c>
      <c r="D40" s="5">
        <v>12</v>
      </c>
      <c r="E40" s="1">
        <v>37</v>
      </c>
      <c r="F40" s="1">
        <v>26.565000000000001</v>
      </c>
      <c r="G40" s="1">
        <f t="shared" si="4"/>
        <v>-8.5635999999999974</v>
      </c>
      <c r="H40" s="1">
        <f t="shared" si="5"/>
        <v>8.5635999999999974</v>
      </c>
      <c r="L40" s="2" t="s">
        <v>5</v>
      </c>
      <c r="M40" s="1">
        <v>3139</v>
      </c>
      <c r="N40" s="6">
        <v>44280</v>
      </c>
      <c r="O40" s="5">
        <v>1</v>
      </c>
      <c r="P40" s="1">
        <v>37</v>
      </c>
      <c r="Q40" s="1">
        <v>17.879000000000001</v>
      </c>
      <c r="R40" s="1">
        <f t="shared" si="6"/>
        <v>-4.8163265306122582E-2</v>
      </c>
      <c r="S40" s="1">
        <f t="shared" si="7"/>
        <v>4.8163265306122582E-2</v>
      </c>
    </row>
    <row r="41" spans="1:19" x14ac:dyDescent="0.2">
      <c r="A41" s="1" t="s">
        <v>4</v>
      </c>
      <c r="B41" s="1">
        <v>3149</v>
      </c>
      <c r="C41" s="6">
        <v>44280</v>
      </c>
      <c r="D41" s="5">
        <v>12</v>
      </c>
      <c r="E41" s="1">
        <v>38</v>
      </c>
      <c r="F41" s="1">
        <v>27.071999999999999</v>
      </c>
      <c r="G41" s="1">
        <f t="shared" si="4"/>
        <v>-8.0565999999999995</v>
      </c>
      <c r="H41" s="1">
        <f t="shared" si="5"/>
        <v>8.0565999999999995</v>
      </c>
      <c r="L41" s="2" t="s">
        <v>5</v>
      </c>
      <c r="M41" s="1">
        <v>3139</v>
      </c>
      <c r="N41" s="6">
        <v>44280</v>
      </c>
      <c r="O41" s="5">
        <v>1</v>
      </c>
      <c r="P41" s="1">
        <v>38</v>
      </c>
      <c r="Q41" s="1">
        <v>20.556000000000001</v>
      </c>
      <c r="R41" s="1">
        <f t="shared" si="6"/>
        <v>2.628836734693877</v>
      </c>
      <c r="S41" s="1">
        <f t="shared" si="7"/>
        <v>2.628836734693877</v>
      </c>
    </row>
    <row r="42" spans="1:19" x14ac:dyDescent="0.2">
      <c r="A42" s="1" t="s">
        <v>4</v>
      </c>
      <c r="B42" s="1">
        <v>3149</v>
      </c>
      <c r="C42" s="6">
        <v>44280</v>
      </c>
      <c r="D42" s="5">
        <v>12</v>
      </c>
      <c r="E42" s="1">
        <v>39</v>
      </c>
      <c r="F42" s="1">
        <v>35.655000000000001</v>
      </c>
      <c r="G42" s="1">
        <f t="shared" si="4"/>
        <v>0.52640000000000242</v>
      </c>
      <c r="H42" s="1">
        <f t="shared" si="5"/>
        <v>0.52640000000000242</v>
      </c>
      <c r="L42" s="2" t="s">
        <v>5</v>
      </c>
      <c r="M42" s="1">
        <v>3139</v>
      </c>
      <c r="N42" s="6">
        <v>44280</v>
      </c>
      <c r="O42" s="5">
        <v>1</v>
      </c>
      <c r="P42" s="1">
        <v>39</v>
      </c>
      <c r="Q42" s="1">
        <v>23.024999999999999</v>
      </c>
      <c r="R42" s="1">
        <f t="shared" si="6"/>
        <v>5.0978367346938747</v>
      </c>
      <c r="S42" s="1">
        <f t="shared" si="7"/>
        <v>5.0978367346938747</v>
      </c>
    </row>
    <row r="43" spans="1:19" x14ac:dyDescent="0.2">
      <c r="A43" s="1" t="s">
        <v>4</v>
      </c>
      <c r="B43" s="1">
        <v>3149</v>
      </c>
      <c r="C43" s="6">
        <v>44280</v>
      </c>
      <c r="D43" s="5">
        <v>12</v>
      </c>
      <c r="E43" s="1">
        <v>40</v>
      </c>
      <c r="F43" s="1">
        <v>39.898000000000003</v>
      </c>
      <c r="G43" s="1">
        <f t="shared" si="4"/>
        <v>4.7694000000000045</v>
      </c>
      <c r="H43" s="1">
        <f t="shared" si="5"/>
        <v>4.7694000000000045</v>
      </c>
      <c r="L43" s="2" t="s">
        <v>5</v>
      </c>
      <c r="M43" s="1">
        <v>3139</v>
      </c>
      <c r="N43" s="6">
        <v>44280</v>
      </c>
      <c r="O43" s="5">
        <v>1</v>
      </c>
      <c r="P43" s="1">
        <v>40</v>
      </c>
      <c r="Q43" s="1">
        <v>19.093</v>
      </c>
      <c r="R43" s="1">
        <f t="shared" si="6"/>
        <v>1.1658367346938761</v>
      </c>
      <c r="S43" s="1">
        <f t="shared" si="7"/>
        <v>1.1658367346938761</v>
      </c>
    </row>
    <row r="44" spans="1:19" x14ac:dyDescent="0.2">
      <c r="A44" s="1" t="s">
        <v>4</v>
      </c>
      <c r="B44" s="1">
        <v>3149</v>
      </c>
      <c r="C44" s="6">
        <v>44280</v>
      </c>
      <c r="D44" s="5">
        <v>12</v>
      </c>
      <c r="E44" s="1">
        <v>41</v>
      </c>
      <c r="F44" s="1">
        <v>32.680999999999997</v>
      </c>
      <c r="G44" s="1">
        <f t="shared" si="4"/>
        <v>-2.4476000000000013</v>
      </c>
      <c r="H44" s="1">
        <f t="shared" si="5"/>
        <v>2.4476000000000013</v>
      </c>
      <c r="L44" s="2" t="s">
        <v>5</v>
      </c>
      <c r="M44" s="1">
        <v>3139</v>
      </c>
      <c r="N44" s="6">
        <v>44280</v>
      </c>
      <c r="O44" s="5">
        <v>1</v>
      </c>
      <c r="P44" s="1">
        <v>41</v>
      </c>
      <c r="Q44" s="1">
        <v>8.7460000000000004</v>
      </c>
      <c r="R44" s="1">
        <f t="shared" si="6"/>
        <v>-9.1811632653061235</v>
      </c>
      <c r="S44" s="1">
        <f t="shared" si="7"/>
        <v>9.1811632653061235</v>
      </c>
    </row>
    <row r="45" spans="1:19" x14ac:dyDescent="0.2">
      <c r="A45" s="1" t="s">
        <v>4</v>
      </c>
      <c r="B45" s="1">
        <v>3149</v>
      </c>
      <c r="C45" s="6">
        <v>44280</v>
      </c>
      <c r="D45" s="5">
        <v>12</v>
      </c>
      <c r="E45" s="1">
        <v>42</v>
      </c>
      <c r="F45" s="1">
        <v>33.69</v>
      </c>
      <c r="G45" s="1">
        <f t="shared" si="4"/>
        <v>-1.438600000000001</v>
      </c>
      <c r="H45" s="1">
        <f t="shared" si="5"/>
        <v>1.438600000000001</v>
      </c>
      <c r="L45" s="2" t="s">
        <v>5</v>
      </c>
      <c r="M45" s="1">
        <v>3139</v>
      </c>
      <c r="N45" s="6">
        <v>44280</v>
      </c>
      <c r="O45" s="5">
        <v>1</v>
      </c>
      <c r="P45" s="1">
        <v>42</v>
      </c>
      <c r="Q45" s="1">
        <v>22.62</v>
      </c>
      <c r="R45" s="1">
        <f t="shared" si="6"/>
        <v>4.6928367346938771</v>
      </c>
      <c r="S45" s="1">
        <f t="shared" si="7"/>
        <v>4.6928367346938771</v>
      </c>
    </row>
    <row r="46" spans="1:19" x14ac:dyDescent="0.2">
      <c r="A46" s="1" t="s">
        <v>4</v>
      </c>
      <c r="B46" s="1">
        <v>3149</v>
      </c>
      <c r="C46" s="6">
        <v>44280</v>
      </c>
      <c r="D46" s="5">
        <v>12</v>
      </c>
      <c r="E46" s="1">
        <v>43</v>
      </c>
      <c r="F46" s="1">
        <v>32.905000000000001</v>
      </c>
      <c r="G46" s="1">
        <f t="shared" si="4"/>
        <v>-2.2235999999999976</v>
      </c>
      <c r="H46" s="1">
        <f t="shared" si="5"/>
        <v>2.2235999999999976</v>
      </c>
      <c r="L46" s="2" t="s">
        <v>5</v>
      </c>
      <c r="M46" s="1">
        <v>3139</v>
      </c>
      <c r="N46" s="6">
        <v>44280</v>
      </c>
      <c r="O46" s="5">
        <v>1</v>
      </c>
      <c r="P46" s="1">
        <v>43</v>
      </c>
      <c r="Q46" s="1">
        <v>47.386000000000003</v>
      </c>
      <c r="R46" s="1">
        <f t="shared" si="6"/>
        <v>29.458836734693879</v>
      </c>
      <c r="S46" s="1">
        <f t="shared" si="7"/>
        <v>29.458836734693879</v>
      </c>
    </row>
    <row r="47" spans="1:19" x14ac:dyDescent="0.2">
      <c r="A47" s="1" t="s">
        <v>4</v>
      </c>
      <c r="B47" s="1">
        <v>3149</v>
      </c>
      <c r="C47" s="6">
        <v>44280</v>
      </c>
      <c r="D47" s="5">
        <v>12</v>
      </c>
      <c r="E47" s="1">
        <v>44</v>
      </c>
      <c r="F47" s="1">
        <v>37.875</v>
      </c>
      <c r="G47" s="1">
        <f t="shared" si="4"/>
        <v>2.7464000000000013</v>
      </c>
      <c r="H47" s="1">
        <f t="shared" si="5"/>
        <v>2.7464000000000013</v>
      </c>
      <c r="L47" s="2" t="s">
        <v>5</v>
      </c>
      <c r="M47" s="1">
        <v>3139</v>
      </c>
      <c r="N47" s="6">
        <v>44280</v>
      </c>
      <c r="O47" s="5">
        <v>1</v>
      </c>
      <c r="P47" s="1">
        <v>44</v>
      </c>
      <c r="Q47" s="1">
        <v>13.134</v>
      </c>
      <c r="R47" s="1">
        <f t="shared" si="6"/>
        <v>-4.7931632653061236</v>
      </c>
      <c r="S47" s="1">
        <f t="shared" si="7"/>
        <v>4.7931632653061236</v>
      </c>
    </row>
    <row r="48" spans="1:19" x14ac:dyDescent="0.2">
      <c r="A48" s="1" t="s">
        <v>4</v>
      </c>
      <c r="B48" s="1">
        <v>3149</v>
      </c>
      <c r="C48" s="6">
        <v>44280</v>
      </c>
      <c r="D48" s="5">
        <v>12</v>
      </c>
      <c r="E48" s="1">
        <v>45</v>
      </c>
      <c r="F48" s="1">
        <v>38.500999999999998</v>
      </c>
      <c r="G48" s="1">
        <f t="shared" si="4"/>
        <v>3.372399999999999</v>
      </c>
      <c r="H48" s="1">
        <f t="shared" si="5"/>
        <v>3.372399999999999</v>
      </c>
      <c r="L48" s="2" t="s">
        <v>5</v>
      </c>
      <c r="M48" s="1">
        <v>3139</v>
      </c>
      <c r="N48" s="6">
        <v>44280</v>
      </c>
      <c r="O48" s="5">
        <v>1</v>
      </c>
      <c r="P48" s="1">
        <v>45</v>
      </c>
      <c r="Q48" s="1">
        <v>16.699000000000002</v>
      </c>
      <c r="R48" s="1">
        <f t="shared" si="6"/>
        <v>-1.2281632653061223</v>
      </c>
      <c r="S48" s="1">
        <f t="shared" si="7"/>
        <v>1.2281632653061223</v>
      </c>
    </row>
    <row r="49" spans="1:19" x14ac:dyDescent="0.2">
      <c r="A49" s="1" t="s">
        <v>4</v>
      </c>
      <c r="B49" s="1">
        <v>3149</v>
      </c>
      <c r="C49" s="6">
        <v>44280</v>
      </c>
      <c r="D49" s="5">
        <v>12</v>
      </c>
      <c r="E49" s="1">
        <v>46</v>
      </c>
      <c r="F49" s="1">
        <v>33.69</v>
      </c>
      <c r="G49" s="1">
        <f t="shared" si="4"/>
        <v>-1.438600000000001</v>
      </c>
      <c r="H49" s="1">
        <f t="shared" si="5"/>
        <v>1.438600000000001</v>
      </c>
      <c r="L49" s="2" t="s">
        <v>5</v>
      </c>
      <c r="M49" s="1">
        <v>3139</v>
      </c>
      <c r="N49" s="6">
        <v>44280</v>
      </c>
      <c r="O49" s="5">
        <v>1</v>
      </c>
      <c r="P49" s="1">
        <v>46</v>
      </c>
      <c r="Q49" s="1">
        <v>20.914999999999999</v>
      </c>
      <c r="R49" s="1">
        <f t="shared" si="6"/>
        <v>2.9878367346938752</v>
      </c>
      <c r="S49" s="1">
        <f t="shared" si="7"/>
        <v>2.9878367346938752</v>
      </c>
    </row>
    <row r="50" spans="1:19" x14ac:dyDescent="0.2">
      <c r="A50" s="1" t="s">
        <v>4</v>
      </c>
      <c r="B50" s="1">
        <v>3149</v>
      </c>
      <c r="C50" s="6">
        <v>44280</v>
      </c>
      <c r="D50" s="5">
        <v>12</v>
      </c>
      <c r="E50" s="1">
        <v>47</v>
      </c>
      <c r="F50" s="1">
        <v>39.401000000000003</v>
      </c>
      <c r="G50" s="1">
        <f t="shared" si="4"/>
        <v>4.2724000000000046</v>
      </c>
      <c r="H50" s="1">
        <f t="shared" si="5"/>
        <v>4.2724000000000046</v>
      </c>
      <c r="L50" s="2" t="s">
        <v>5</v>
      </c>
      <c r="M50" s="1">
        <v>3139</v>
      </c>
      <c r="N50" s="6">
        <v>44280</v>
      </c>
      <c r="O50" s="5">
        <v>1</v>
      </c>
      <c r="P50" s="1">
        <v>47</v>
      </c>
      <c r="Q50" s="1">
        <v>23.050999999999998</v>
      </c>
      <c r="R50" s="1">
        <f t="shared" si="6"/>
        <v>5.1238367346938745</v>
      </c>
      <c r="S50" s="1">
        <f t="shared" si="7"/>
        <v>5.1238367346938745</v>
      </c>
    </row>
    <row r="51" spans="1:19" x14ac:dyDescent="0.2">
      <c r="A51" s="1" t="s">
        <v>4</v>
      </c>
      <c r="B51" s="1">
        <v>3149</v>
      </c>
      <c r="C51" s="6">
        <v>44280</v>
      </c>
      <c r="D51" s="5">
        <v>12</v>
      </c>
      <c r="E51" s="1">
        <v>48</v>
      </c>
      <c r="F51" s="1">
        <v>38.046999999999997</v>
      </c>
      <c r="G51" s="1">
        <f t="shared" si="4"/>
        <v>2.9183999999999983</v>
      </c>
      <c r="H51" s="1">
        <f t="shared" si="5"/>
        <v>2.9183999999999983</v>
      </c>
      <c r="L51" s="2" t="s">
        <v>5</v>
      </c>
      <c r="M51" s="1">
        <v>3139</v>
      </c>
      <c r="N51" s="6">
        <v>44280</v>
      </c>
      <c r="O51" s="5">
        <v>1</v>
      </c>
      <c r="P51" s="1">
        <v>48</v>
      </c>
      <c r="Q51" s="1">
        <v>24.102</v>
      </c>
      <c r="R51" s="1">
        <f t="shared" si="6"/>
        <v>6.1748367346938764</v>
      </c>
      <c r="S51" s="1">
        <f t="shared" si="7"/>
        <v>6.1748367346938764</v>
      </c>
    </row>
    <row r="52" spans="1:19" x14ac:dyDescent="0.2">
      <c r="A52" s="1" t="s">
        <v>4</v>
      </c>
      <c r="B52" s="1">
        <v>3149</v>
      </c>
      <c r="C52" s="6">
        <v>44280</v>
      </c>
      <c r="D52" s="5">
        <v>12</v>
      </c>
      <c r="E52" s="1">
        <v>49</v>
      </c>
      <c r="F52" s="1">
        <v>35.789000000000001</v>
      </c>
      <c r="G52" s="1">
        <f t="shared" si="4"/>
        <v>0.66040000000000276</v>
      </c>
      <c r="H52" s="1">
        <f t="shared" si="5"/>
        <v>0.66040000000000276</v>
      </c>
      <c r="L52" s="2" t="s">
        <v>5</v>
      </c>
      <c r="M52" s="1">
        <v>3139</v>
      </c>
      <c r="N52" s="6">
        <v>44280</v>
      </c>
      <c r="O52" s="5">
        <v>1</v>
      </c>
      <c r="P52" s="1">
        <v>49</v>
      </c>
      <c r="Q52" s="1">
        <v>11.768000000000001</v>
      </c>
      <c r="R52" s="1">
        <f t="shared" si="6"/>
        <v>-6.1591632653061232</v>
      </c>
      <c r="S52" s="1">
        <f t="shared" si="7"/>
        <v>6.1591632653061232</v>
      </c>
    </row>
    <row r="53" spans="1:19" x14ac:dyDescent="0.2">
      <c r="A53" s="1" t="s">
        <v>4</v>
      </c>
      <c r="B53" s="1">
        <v>3149</v>
      </c>
      <c r="C53" s="6">
        <v>44280</v>
      </c>
      <c r="D53" s="5">
        <v>12</v>
      </c>
      <c r="E53" s="1">
        <v>50</v>
      </c>
      <c r="F53" s="1">
        <v>35.311</v>
      </c>
      <c r="G53" s="1">
        <f t="shared" si="4"/>
        <v>0.18240000000000123</v>
      </c>
      <c r="H53" s="1">
        <f t="shared" si="5"/>
        <v>0.18240000000000123</v>
      </c>
      <c r="L53" s="2"/>
    </row>
    <row r="56" spans="1:19" s="130" customFormat="1" x14ac:dyDescent="0.2">
      <c r="E56" s="130" t="s">
        <v>3</v>
      </c>
      <c r="F56" s="130">
        <f>AVERAGE(F4:F53)</f>
        <v>35.128599999999999</v>
      </c>
      <c r="P56" s="130" t="s">
        <v>3</v>
      </c>
      <c r="Q56" s="130">
        <f>AVERAGE(Q4:Q52)</f>
        <v>17.927163265306124</v>
      </c>
    </row>
    <row r="59" spans="1:19" x14ac:dyDescent="0.2">
      <c r="A59" s="1" t="s">
        <v>4</v>
      </c>
      <c r="B59" s="1">
        <v>3149</v>
      </c>
      <c r="C59" s="6">
        <v>44280</v>
      </c>
      <c r="D59" s="5">
        <v>7</v>
      </c>
      <c r="E59" s="1">
        <v>1</v>
      </c>
      <c r="F59" s="1">
        <v>39.44</v>
      </c>
      <c r="G59" s="1">
        <f t="shared" ref="G59:G95" si="8">F59-$F$98</f>
        <v>-0.54372972972973344</v>
      </c>
      <c r="H59" s="1">
        <f t="shared" ref="H59:H95" si="9">ABS(G59)</f>
        <v>0.54372972972973344</v>
      </c>
      <c r="L59" s="2" t="s">
        <v>5</v>
      </c>
      <c r="M59" s="1">
        <v>3139</v>
      </c>
      <c r="N59" s="6">
        <v>44280</v>
      </c>
      <c r="O59" s="5">
        <v>39</v>
      </c>
      <c r="P59" s="1">
        <v>1</v>
      </c>
      <c r="Q59" s="1">
        <v>37.694000000000003</v>
      </c>
      <c r="R59" s="1">
        <f t="shared" ref="R59:R105" si="10">Q59-$Q$107</f>
        <v>12.291425531914896</v>
      </c>
      <c r="S59" s="1">
        <f t="shared" ref="S59:S105" si="11">ABS(R59)</f>
        <v>12.291425531914896</v>
      </c>
    </row>
    <row r="60" spans="1:19" x14ac:dyDescent="0.2">
      <c r="A60" s="1" t="s">
        <v>4</v>
      </c>
      <c r="B60" s="1">
        <v>3149</v>
      </c>
      <c r="C60" s="6">
        <v>44280</v>
      </c>
      <c r="D60" s="5">
        <v>7</v>
      </c>
      <c r="E60" s="1">
        <v>2</v>
      </c>
      <c r="F60" s="1">
        <v>43.530999999999999</v>
      </c>
      <c r="G60" s="1">
        <f t="shared" si="8"/>
        <v>3.5472702702702676</v>
      </c>
      <c r="H60" s="1">
        <f t="shared" si="9"/>
        <v>3.5472702702702676</v>
      </c>
      <c r="L60" s="2" t="s">
        <v>5</v>
      </c>
      <c r="M60" s="1">
        <v>3139</v>
      </c>
      <c r="N60" s="6">
        <v>44280</v>
      </c>
      <c r="O60" s="5">
        <v>39</v>
      </c>
      <c r="P60" s="1">
        <v>2</v>
      </c>
      <c r="Q60" s="1">
        <v>31.329000000000001</v>
      </c>
      <c r="R60" s="1">
        <f t="shared" si="10"/>
        <v>5.9264255319148944</v>
      </c>
      <c r="S60" s="1">
        <f t="shared" si="11"/>
        <v>5.9264255319148944</v>
      </c>
    </row>
    <row r="61" spans="1:19" x14ac:dyDescent="0.2">
      <c r="A61" s="1" t="s">
        <v>4</v>
      </c>
      <c r="B61" s="1">
        <v>3149</v>
      </c>
      <c r="C61" s="6">
        <v>44280</v>
      </c>
      <c r="D61" s="5">
        <v>7</v>
      </c>
      <c r="E61" s="1">
        <v>3</v>
      </c>
      <c r="F61" s="1">
        <v>41.73</v>
      </c>
      <c r="G61" s="1">
        <f t="shared" si="8"/>
        <v>1.7462702702702657</v>
      </c>
      <c r="H61" s="1">
        <f t="shared" si="9"/>
        <v>1.7462702702702657</v>
      </c>
      <c r="L61" s="2" t="s">
        <v>5</v>
      </c>
      <c r="M61" s="1">
        <v>3139</v>
      </c>
      <c r="N61" s="6">
        <v>44280</v>
      </c>
      <c r="O61" s="5">
        <v>39</v>
      </c>
      <c r="P61" s="1">
        <v>3</v>
      </c>
      <c r="Q61" s="1">
        <v>36.869999999999997</v>
      </c>
      <c r="R61" s="1">
        <f t="shared" si="10"/>
        <v>11.467425531914891</v>
      </c>
      <c r="S61" s="1">
        <f t="shared" si="11"/>
        <v>11.467425531914891</v>
      </c>
    </row>
    <row r="62" spans="1:19" x14ac:dyDescent="0.2">
      <c r="A62" s="1" t="s">
        <v>4</v>
      </c>
      <c r="B62" s="1">
        <v>3149</v>
      </c>
      <c r="C62" s="6">
        <v>44280</v>
      </c>
      <c r="D62" s="5">
        <v>7</v>
      </c>
      <c r="E62" s="1">
        <v>4</v>
      </c>
      <c r="F62" s="1">
        <v>42.51</v>
      </c>
      <c r="G62" s="1">
        <f t="shared" si="8"/>
        <v>2.5262702702702668</v>
      </c>
      <c r="H62" s="1">
        <f t="shared" si="9"/>
        <v>2.5262702702702668</v>
      </c>
      <c r="L62" s="2" t="s">
        <v>5</v>
      </c>
      <c r="M62" s="1">
        <v>3139</v>
      </c>
      <c r="N62" s="6">
        <v>44280</v>
      </c>
      <c r="O62" s="5">
        <v>39</v>
      </c>
      <c r="P62" s="1">
        <v>4</v>
      </c>
      <c r="Q62" s="1">
        <v>34.286999999999999</v>
      </c>
      <c r="R62" s="1">
        <f t="shared" si="10"/>
        <v>8.8844255319148928</v>
      </c>
      <c r="S62" s="1">
        <f t="shared" si="11"/>
        <v>8.8844255319148928</v>
      </c>
    </row>
    <row r="63" spans="1:19" x14ac:dyDescent="0.2">
      <c r="A63" s="1" t="s">
        <v>4</v>
      </c>
      <c r="B63" s="1">
        <v>3149</v>
      </c>
      <c r="C63" s="6">
        <v>44280</v>
      </c>
      <c r="D63" s="5">
        <v>7</v>
      </c>
      <c r="E63" s="1">
        <v>5</v>
      </c>
      <c r="F63" s="1">
        <v>39.805999999999997</v>
      </c>
      <c r="G63" s="1">
        <f t="shared" si="8"/>
        <v>-0.17772972972973378</v>
      </c>
      <c r="H63" s="1">
        <f t="shared" si="9"/>
        <v>0.17772972972973378</v>
      </c>
      <c r="L63" s="2" t="s">
        <v>5</v>
      </c>
      <c r="M63" s="1">
        <v>3139</v>
      </c>
      <c r="N63" s="6">
        <v>44280</v>
      </c>
      <c r="O63" s="5">
        <v>39</v>
      </c>
      <c r="P63" s="1">
        <v>5</v>
      </c>
      <c r="Q63" s="1">
        <v>24.443999999999999</v>
      </c>
      <c r="R63" s="1">
        <f t="shared" si="10"/>
        <v>-0.95857446808510716</v>
      </c>
      <c r="S63" s="1">
        <f t="shared" si="11"/>
        <v>0.95857446808510716</v>
      </c>
    </row>
    <row r="64" spans="1:19" x14ac:dyDescent="0.2">
      <c r="A64" s="1" t="s">
        <v>4</v>
      </c>
      <c r="B64" s="1">
        <v>3149</v>
      </c>
      <c r="C64" s="6">
        <v>44280</v>
      </c>
      <c r="D64" s="5">
        <v>7</v>
      </c>
      <c r="E64" s="1">
        <v>6</v>
      </c>
      <c r="F64" s="1">
        <v>37.475999999999999</v>
      </c>
      <c r="G64" s="1">
        <f t="shared" si="8"/>
        <v>-2.5077297297297321</v>
      </c>
      <c r="H64" s="1">
        <f t="shared" si="9"/>
        <v>2.5077297297297321</v>
      </c>
      <c r="L64" s="2" t="s">
        <v>5</v>
      </c>
      <c r="M64" s="1">
        <v>3139</v>
      </c>
      <c r="N64" s="6">
        <v>44280</v>
      </c>
      <c r="O64" s="5">
        <v>39</v>
      </c>
      <c r="P64" s="1">
        <v>6</v>
      </c>
      <c r="Q64" s="1">
        <v>14.534000000000001</v>
      </c>
      <c r="R64" s="1">
        <f t="shared" si="10"/>
        <v>-10.868574468085106</v>
      </c>
      <c r="S64" s="1">
        <f t="shared" si="11"/>
        <v>10.868574468085106</v>
      </c>
    </row>
    <row r="65" spans="1:19" x14ac:dyDescent="0.2">
      <c r="A65" s="1" t="s">
        <v>4</v>
      </c>
      <c r="B65" s="1">
        <v>3149</v>
      </c>
      <c r="C65" s="6">
        <v>44280</v>
      </c>
      <c r="D65" s="5">
        <v>7</v>
      </c>
      <c r="E65" s="1">
        <v>7</v>
      </c>
      <c r="F65" s="1">
        <v>39.805999999999997</v>
      </c>
      <c r="G65" s="1">
        <f t="shared" si="8"/>
        <v>-0.17772972972973378</v>
      </c>
      <c r="H65" s="1">
        <f t="shared" si="9"/>
        <v>0.17772972972973378</v>
      </c>
      <c r="L65" s="2" t="s">
        <v>5</v>
      </c>
      <c r="M65" s="1">
        <v>3139</v>
      </c>
      <c r="N65" s="6">
        <v>44280</v>
      </c>
      <c r="O65" s="5">
        <v>39</v>
      </c>
      <c r="P65" s="1">
        <v>7</v>
      </c>
      <c r="Q65" s="1">
        <v>25.016999999999999</v>
      </c>
      <c r="R65" s="1">
        <f t="shared" si="10"/>
        <v>-0.38557446808510676</v>
      </c>
      <c r="S65" s="1">
        <f t="shared" si="11"/>
        <v>0.38557446808510676</v>
      </c>
    </row>
    <row r="66" spans="1:19" x14ac:dyDescent="0.2">
      <c r="A66" s="1" t="s">
        <v>4</v>
      </c>
      <c r="B66" s="1">
        <v>3149</v>
      </c>
      <c r="C66" s="6">
        <v>44280</v>
      </c>
      <c r="D66" s="5">
        <v>7</v>
      </c>
      <c r="E66" s="1">
        <v>8</v>
      </c>
      <c r="F66" s="1">
        <v>33.69</v>
      </c>
      <c r="G66" s="1">
        <f t="shared" si="8"/>
        <v>-6.2937297297297334</v>
      </c>
      <c r="H66" s="1">
        <f t="shared" si="9"/>
        <v>6.2937297297297334</v>
      </c>
      <c r="L66" s="2" t="s">
        <v>5</v>
      </c>
      <c r="M66" s="1">
        <v>3139</v>
      </c>
      <c r="N66" s="6">
        <v>44280</v>
      </c>
      <c r="O66" s="5">
        <v>39</v>
      </c>
      <c r="P66" s="1">
        <v>8</v>
      </c>
      <c r="Q66" s="1">
        <v>24.056999999999999</v>
      </c>
      <c r="R66" s="1">
        <f t="shared" si="10"/>
        <v>-1.3455744680851076</v>
      </c>
      <c r="S66" s="1">
        <f t="shared" si="11"/>
        <v>1.3455744680851076</v>
      </c>
    </row>
    <row r="67" spans="1:19" x14ac:dyDescent="0.2">
      <c r="A67" s="1" t="s">
        <v>4</v>
      </c>
      <c r="B67" s="1">
        <v>3149</v>
      </c>
      <c r="C67" s="6">
        <v>44280</v>
      </c>
      <c r="D67" s="5">
        <v>7</v>
      </c>
      <c r="E67" s="1">
        <v>9</v>
      </c>
      <c r="F67" s="1">
        <v>39.155000000000001</v>
      </c>
      <c r="G67" s="1">
        <f t="shared" si="8"/>
        <v>-0.82872972972973002</v>
      </c>
      <c r="H67" s="1">
        <f t="shared" si="9"/>
        <v>0.82872972972973002</v>
      </c>
      <c r="L67" s="2" t="s">
        <v>5</v>
      </c>
      <c r="M67" s="1">
        <v>3139</v>
      </c>
      <c r="N67" s="6">
        <v>44280</v>
      </c>
      <c r="O67" s="5">
        <v>39</v>
      </c>
      <c r="P67" s="1">
        <v>9</v>
      </c>
      <c r="Q67" s="1">
        <v>21.800999999999998</v>
      </c>
      <c r="R67" s="1">
        <f t="shared" si="10"/>
        <v>-3.6015744680851078</v>
      </c>
      <c r="S67" s="1">
        <f t="shared" si="11"/>
        <v>3.6015744680851078</v>
      </c>
    </row>
    <row r="68" spans="1:19" x14ac:dyDescent="0.2">
      <c r="A68" s="1" t="s">
        <v>4</v>
      </c>
      <c r="B68" s="1">
        <v>3149</v>
      </c>
      <c r="C68" s="6">
        <v>44280</v>
      </c>
      <c r="D68" s="5">
        <v>7</v>
      </c>
      <c r="E68" s="1">
        <v>10</v>
      </c>
      <c r="F68" s="1">
        <v>40.956000000000003</v>
      </c>
      <c r="G68" s="1">
        <f t="shared" si="8"/>
        <v>0.97227027027027191</v>
      </c>
      <c r="H68" s="1">
        <f t="shared" si="9"/>
        <v>0.97227027027027191</v>
      </c>
      <c r="L68" s="2" t="s">
        <v>5</v>
      </c>
      <c r="M68" s="1">
        <v>3139</v>
      </c>
      <c r="N68" s="6">
        <v>44280</v>
      </c>
      <c r="O68" s="5">
        <v>39</v>
      </c>
      <c r="P68" s="1">
        <v>10</v>
      </c>
      <c r="Q68" s="1">
        <v>32.549999999999997</v>
      </c>
      <c r="R68" s="1">
        <f t="shared" si="10"/>
        <v>7.1474255319148909</v>
      </c>
      <c r="S68" s="1">
        <f t="shared" si="11"/>
        <v>7.1474255319148909</v>
      </c>
    </row>
    <row r="69" spans="1:19" x14ac:dyDescent="0.2">
      <c r="A69" s="1" t="s">
        <v>4</v>
      </c>
      <c r="B69" s="1">
        <v>3149</v>
      </c>
      <c r="C69" s="6">
        <v>44280</v>
      </c>
      <c r="D69" s="5">
        <v>7</v>
      </c>
      <c r="E69" s="1">
        <v>11</v>
      </c>
      <c r="F69" s="1">
        <v>34.823999999999998</v>
      </c>
      <c r="G69" s="1">
        <f t="shared" si="8"/>
        <v>-5.1597297297297331</v>
      </c>
      <c r="H69" s="1">
        <f t="shared" si="9"/>
        <v>5.1597297297297331</v>
      </c>
      <c r="L69" s="2" t="s">
        <v>5</v>
      </c>
      <c r="M69" s="1">
        <v>3139</v>
      </c>
      <c r="N69" s="6">
        <v>44280</v>
      </c>
      <c r="O69" s="5">
        <v>39</v>
      </c>
      <c r="P69" s="1">
        <v>11</v>
      </c>
      <c r="Q69" s="1">
        <v>32.470999999999997</v>
      </c>
      <c r="R69" s="1">
        <f t="shared" si="10"/>
        <v>7.0684255319148903</v>
      </c>
      <c r="S69" s="1">
        <f t="shared" si="11"/>
        <v>7.0684255319148903</v>
      </c>
    </row>
    <row r="70" spans="1:19" x14ac:dyDescent="0.2">
      <c r="A70" s="1" t="s">
        <v>4</v>
      </c>
      <c r="B70" s="1">
        <v>3149</v>
      </c>
      <c r="C70" s="6">
        <v>44280</v>
      </c>
      <c r="D70" s="5">
        <v>7</v>
      </c>
      <c r="E70" s="1">
        <v>12</v>
      </c>
      <c r="F70" s="1">
        <v>33.311</v>
      </c>
      <c r="G70" s="1">
        <f t="shared" si="8"/>
        <v>-6.6727297297297312</v>
      </c>
      <c r="H70" s="1">
        <f t="shared" si="9"/>
        <v>6.6727297297297312</v>
      </c>
      <c r="L70" s="2" t="s">
        <v>5</v>
      </c>
      <c r="M70" s="1">
        <v>3139</v>
      </c>
      <c r="N70" s="6">
        <v>44280</v>
      </c>
      <c r="O70" s="5">
        <v>39</v>
      </c>
      <c r="P70" s="1">
        <v>12</v>
      </c>
      <c r="Q70" s="1">
        <v>14.323</v>
      </c>
      <c r="R70" s="1">
        <f t="shared" si="10"/>
        <v>-11.079574468085106</v>
      </c>
      <c r="S70" s="1">
        <f t="shared" si="11"/>
        <v>11.079574468085106</v>
      </c>
    </row>
    <row r="71" spans="1:19" x14ac:dyDescent="0.2">
      <c r="A71" s="1" t="s">
        <v>4</v>
      </c>
      <c r="B71" s="1">
        <v>3149</v>
      </c>
      <c r="C71" s="6">
        <v>44280</v>
      </c>
      <c r="D71" s="5">
        <v>7</v>
      </c>
      <c r="E71" s="1">
        <v>13</v>
      </c>
      <c r="F71" s="1">
        <v>32.381</v>
      </c>
      <c r="G71" s="1">
        <f t="shared" si="8"/>
        <v>-7.6027297297297309</v>
      </c>
      <c r="H71" s="1">
        <f t="shared" si="9"/>
        <v>7.6027297297297309</v>
      </c>
      <c r="L71" s="2" t="s">
        <v>5</v>
      </c>
      <c r="M71" s="1">
        <v>3139</v>
      </c>
      <c r="N71" s="6">
        <v>44280</v>
      </c>
      <c r="O71" s="5">
        <v>39</v>
      </c>
      <c r="P71" s="1">
        <v>13</v>
      </c>
      <c r="Q71" s="1">
        <v>20.925000000000001</v>
      </c>
      <c r="R71" s="1">
        <f t="shared" si="10"/>
        <v>-4.4775744680851055</v>
      </c>
      <c r="S71" s="1">
        <f t="shared" si="11"/>
        <v>4.4775744680851055</v>
      </c>
    </row>
    <row r="72" spans="1:19" x14ac:dyDescent="0.2">
      <c r="A72" s="1" t="s">
        <v>4</v>
      </c>
      <c r="B72" s="1">
        <v>3149</v>
      </c>
      <c r="C72" s="6">
        <v>44280</v>
      </c>
      <c r="D72" s="5">
        <v>7</v>
      </c>
      <c r="E72" s="1">
        <v>14</v>
      </c>
      <c r="F72" s="1">
        <v>34.695</v>
      </c>
      <c r="G72" s="1">
        <f t="shared" si="8"/>
        <v>-5.2887297297297309</v>
      </c>
      <c r="H72" s="1">
        <f t="shared" si="9"/>
        <v>5.2887297297297309</v>
      </c>
      <c r="L72" s="2" t="s">
        <v>5</v>
      </c>
      <c r="M72" s="1">
        <v>3139</v>
      </c>
      <c r="N72" s="6">
        <v>44280</v>
      </c>
      <c r="O72" s="5">
        <v>39</v>
      </c>
      <c r="P72" s="1">
        <v>14</v>
      </c>
      <c r="Q72" s="1">
        <v>48.012999999999998</v>
      </c>
      <c r="R72" s="1">
        <f t="shared" si="10"/>
        <v>22.610425531914892</v>
      </c>
      <c r="S72" s="1">
        <f t="shared" si="11"/>
        <v>22.610425531914892</v>
      </c>
    </row>
    <row r="73" spans="1:19" x14ac:dyDescent="0.2">
      <c r="A73" s="1" t="s">
        <v>4</v>
      </c>
      <c r="B73" s="1">
        <v>3149</v>
      </c>
      <c r="C73" s="6">
        <v>44280</v>
      </c>
      <c r="D73" s="5">
        <v>7</v>
      </c>
      <c r="E73" s="1">
        <v>15</v>
      </c>
      <c r="F73" s="1">
        <v>36.869999999999997</v>
      </c>
      <c r="G73" s="1">
        <f t="shared" si="8"/>
        <v>-3.1137297297297337</v>
      </c>
      <c r="H73" s="1">
        <f t="shared" si="9"/>
        <v>3.1137297297297337</v>
      </c>
      <c r="L73" s="2" t="s">
        <v>5</v>
      </c>
      <c r="M73" s="1">
        <v>3139</v>
      </c>
      <c r="N73" s="6">
        <v>44280</v>
      </c>
      <c r="O73" s="5">
        <v>39</v>
      </c>
      <c r="P73" s="1">
        <v>15</v>
      </c>
      <c r="Q73" s="1">
        <v>21.594999999999999</v>
      </c>
      <c r="R73" s="1">
        <f t="shared" si="10"/>
        <v>-3.8075744680851074</v>
      </c>
      <c r="S73" s="1">
        <f t="shared" si="11"/>
        <v>3.8075744680851074</v>
      </c>
    </row>
    <row r="74" spans="1:19" x14ac:dyDescent="0.2">
      <c r="A74" s="1" t="s">
        <v>4</v>
      </c>
      <c r="B74" s="1">
        <v>3149</v>
      </c>
      <c r="C74" s="6">
        <v>44280</v>
      </c>
      <c r="D74" s="5">
        <v>7</v>
      </c>
      <c r="E74" s="1">
        <v>16</v>
      </c>
      <c r="F74" s="1">
        <v>34.509</v>
      </c>
      <c r="G74" s="1">
        <f t="shared" si="8"/>
        <v>-5.4747297297297308</v>
      </c>
      <c r="H74" s="1">
        <f t="shared" si="9"/>
        <v>5.4747297297297308</v>
      </c>
      <c r="L74" s="2" t="s">
        <v>5</v>
      </c>
      <c r="M74" s="1">
        <v>3139</v>
      </c>
      <c r="N74" s="6">
        <v>44280</v>
      </c>
      <c r="O74" s="5">
        <v>39</v>
      </c>
      <c r="P74" s="1">
        <v>16</v>
      </c>
      <c r="Q74" s="1">
        <v>20.094999999999999</v>
      </c>
      <c r="R74" s="1">
        <f t="shared" si="10"/>
        <v>-5.3075744680851074</v>
      </c>
      <c r="S74" s="1">
        <f t="shared" si="11"/>
        <v>5.3075744680851074</v>
      </c>
    </row>
    <row r="75" spans="1:19" x14ac:dyDescent="0.2">
      <c r="A75" s="1" t="s">
        <v>4</v>
      </c>
      <c r="B75" s="1">
        <v>3149</v>
      </c>
      <c r="C75" s="6">
        <v>44280</v>
      </c>
      <c r="D75" s="5">
        <v>7</v>
      </c>
      <c r="E75" s="1">
        <v>17</v>
      </c>
      <c r="F75" s="1">
        <v>38.29</v>
      </c>
      <c r="G75" s="1">
        <f t="shared" si="8"/>
        <v>-1.693729729729732</v>
      </c>
      <c r="H75" s="1">
        <f t="shared" si="9"/>
        <v>1.693729729729732</v>
      </c>
      <c r="L75" s="2" t="s">
        <v>5</v>
      </c>
      <c r="M75" s="1">
        <v>3139</v>
      </c>
      <c r="N75" s="6">
        <v>44280</v>
      </c>
      <c r="O75" s="5">
        <v>39</v>
      </c>
      <c r="P75" s="1">
        <v>17</v>
      </c>
      <c r="Q75" s="1">
        <v>28.443000000000001</v>
      </c>
      <c r="R75" s="1">
        <f t="shared" si="10"/>
        <v>3.0404255319148952</v>
      </c>
      <c r="S75" s="1">
        <f t="shared" si="11"/>
        <v>3.0404255319148952</v>
      </c>
    </row>
    <row r="76" spans="1:19" x14ac:dyDescent="0.2">
      <c r="A76" s="1" t="s">
        <v>4</v>
      </c>
      <c r="B76" s="1">
        <v>3149</v>
      </c>
      <c r="C76" s="6">
        <v>44280</v>
      </c>
      <c r="D76" s="5">
        <v>7</v>
      </c>
      <c r="E76" s="1">
        <v>18</v>
      </c>
      <c r="F76" s="1">
        <v>39.207000000000001</v>
      </c>
      <c r="G76" s="1">
        <f t="shared" si="8"/>
        <v>-0.77672972972973042</v>
      </c>
      <c r="H76" s="1">
        <f t="shared" si="9"/>
        <v>0.77672972972973042</v>
      </c>
      <c r="L76" s="2" t="s">
        <v>5</v>
      </c>
      <c r="M76" s="1">
        <v>3139</v>
      </c>
      <c r="N76" s="6">
        <v>44280</v>
      </c>
      <c r="O76" s="5">
        <v>39</v>
      </c>
      <c r="P76" s="1">
        <v>18</v>
      </c>
      <c r="Q76" s="1">
        <v>25.114999999999998</v>
      </c>
      <c r="R76" s="1">
        <f t="shared" si="10"/>
        <v>-0.28757446808510778</v>
      </c>
      <c r="S76" s="1">
        <f t="shared" si="11"/>
        <v>0.28757446808510778</v>
      </c>
    </row>
    <row r="77" spans="1:19" x14ac:dyDescent="0.2">
      <c r="A77" s="1" t="s">
        <v>4</v>
      </c>
      <c r="B77" s="1">
        <v>3149</v>
      </c>
      <c r="C77" s="6">
        <v>44280</v>
      </c>
      <c r="D77" s="5">
        <v>7</v>
      </c>
      <c r="E77" s="1">
        <v>19</v>
      </c>
      <c r="F77" s="1">
        <v>38.210999999999999</v>
      </c>
      <c r="G77" s="1">
        <f t="shared" si="8"/>
        <v>-1.7727297297297326</v>
      </c>
      <c r="H77" s="1">
        <f t="shared" si="9"/>
        <v>1.7727297297297326</v>
      </c>
      <c r="L77" s="2" t="s">
        <v>5</v>
      </c>
      <c r="M77" s="1">
        <v>3139</v>
      </c>
      <c r="N77" s="6">
        <v>44280</v>
      </c>
      <c r="O77" s="5">
        <v>39</v>
      </c>
      <c r="P77" s="1">
        <v>19</v>
      </c>
      <c r="Q77" s="1">
        <v>11.31</v>
      </c>
      <c r="R77" s="1">
        <f t="shared" si="10"/>
        <v>-14.092574468085106</v>
      </c>
      <c r="S77" s="1">
        <f t="shared" si="11"/>
        <v>14.092574468085106</v>
      </c>
    </row>
    <row r="78" spans="1:19" x14ac:dyDescent="0.2">
      <c r="A78" s="1" t="s">
        <v>4</v>
      </c>
      <c r="B78" s="1">
        <v>3149</v>
      </c>
      <c r="C78" s="6">
        <v>44280</v>
      </c>
      <c r="D78" s="5">
        <v>7</v>
      </c>
      <c r="E78" s="1">
        <v>20</v>
      </c>
      <c r="F78" s="1">
        <v>30.963999999999999</v>
      </c>
      <c r="G78" s="1">
        <f t="shared" si="8"/>
        <v>-9.0197297297297325</v>
      </c>
      <c r="H78" s="1">
        <f t="shared" si="9"/>
        <v>9.0197297297297325</v>
      </c>
      <c r="L78" s="2" t="s">
        <v>5</v>
      </c>
      <c r="M78" s="1">
        <v>3139</v>
      </c>
      <c r="N78" s="6">
        <v>44280</v>
      </c>
      <c r="O78" s="5">
        <v>39</v>
      </c>
      <c r="P78" s="1">
        <v>20</v>
      </c>
      <c r="Q78" s="1">
        <v>25.513999999999999</v>
      </c>
      <c r="R78" s="1">
        <f t="shared" si="10"/>
        <v>0.11142553191489313</v>
      </c>
      <c r="S78" s="1">
        <f t="shared" si="11"/>
        <v>0.11142553191489313</v>
      </c>
    </row>
    <row r="79" spans="1:19" x14ac:dyDescent="0.2">
      <c r="A79" s="1" t="s">
        <v>4</v>
      </c>
      <c r="B79" s="1">
        <v>3149</v>
      </c>
      <c r="C79" s="6">
        <v>44280</v>
      </c>
      <c r="D79" s="5">
        <v>7</v>
      </c>
      <c r="E79" s="1">
        <v>21</v>
      </c>
      <c r="F79" s="1">
        <v>39.610999999999997</v>
      </c>
      <c r="G79" s="1">
        <f t="shared" si="8"/>
        <v>-0.37272972972973406</v>
      </c>
      <c r="H79" s="1">
        <f t="shared" si="9"/>
        <v>0.37272972972973406</v>
      </c>
      <c r="L79" s="2" t="s">
        <v>5</v>
      </c>
      <c r="M79" s="1">
        <v>3139</v>
      </c>
      <c r="N79" s="6">
        <v>44280</v>
      </c>
      <c r="O79" s="5">
        <v>39</v>
      </c>
      <c r="P79" s="1">
        <v>21</v>
      </c>
      <c r="Q79" s="1">
        <v>24.443999999999999</v>
      </c>
      <c r="R79" s="1">
        <f t="shared" si="10"/>
        <v>-0.95857446808510716</v>
      </c>
      <c r="S79" s="1">
        <f t="shared" si="11"/>
        <v>0.95857446808510716</v>
      </c>
    </row>
    <row r="80" spans="1:19" x14ac:dyDescent="0.2">
      <c r="A80" s="1" t="s">
        <v>4</v>
      </c>
      <c r="B80" s="1">
        <v>3149</v>
      </c>
      <c r="C80" s="6">
        <v>44280</v>
      </c>
      <c r="D80" s="5">
        <v>7</v>
      </c>
      <c r="E80" s="1">
        <v>22</v>
      </c>
      <c r="F80" s="1">
        <v>40.972000000000001</v>
      </c>
      <c r="G80" s="1">
        <f t="shared" si="8"/>
        <v>0.98827027027027015</v>
      </c>
      <c r="H80" s="1">
        <f t="shared" si="9"/>
        <v>0.98827027027027015</v>
      </c>
      <c r="L80" s="2" t="s">
        <v>5</v>
      </c>
      <c r="M80" s="1">
        <v>3139</v>
      </c>
      <c r="N80" s="6">
        <v>44280</v>
      </c>
      <c r="O80" s="5">
        <v>39</v>
      </c>
      <c r="P80" s="1">
        <v>22</v>
      </c>
      <c r="Q80" s="1">
        <v>16.39</v>
      </c>
      <c r="R80" s="1">
        <f t="shared" si="10"/>
        <v>-9.0125744680851057</v>
      </c>
      <c r="S80" s="1">
        <f t="shared" si="11"/>
        <v>9.0125744680851057</v>
      </c>
    </row>
    <row r="81" spans="1:19" x14ac:dyDescent="0.2">
      <c r="A81" s="1" t="s">
        <v>4</v>
      </c>
      <c r="B81" s="1">
        <v>3149</v>
      </c>
      <c r="C81" s="6">
        <v>44280</v>
      </c>
      <c r="D81" s="5">
        <v>7</v>
      </c>
      <c r="E81" s="1">
        <v>23</v>
      </c>
      <c r="F81" s="1">
        <v>48.076999999999998</v>
      </c>
      <c r="G81" s="1">
        <f t="shared" si="8"/>
        <v>8.093270270270267</v>
      </c>
      <c r="H81" s="1">
        <f t="shared" si="9"/>
        <v>8.093270270270267</v>
      </c>
      <c r="L81" s="2" t="s">
        <v>5</v>
      </c>
      <c r="M81" s="1">
        <v>3139</v>
      </c>
      <c r="N81" s="6">
        <v>44280</v>
      </c>
      <c r="O81" s="5">
        <v>39</v>
      </c>
      <c r="P81" s="1">
        <v>23</v>
      </c>
      <c r="Q81" s="1">
        <v>20.41</v>
      </c>
      <c r="R81" s="1">
        <f t="shared" si="10"/>
        <v>-4.9925744680851061</v>
      </c>
      <c r="S81" s="1">
        <f t="shared" si="11"/>
        <v>4.9925744680851061</v>
      </c>
    </row>
    <row r="82" spans="1:19" x14ac:dyDescent="0.2">
      <c r="A82" s="1" t="s">
        <v>4</v>
      </c>
      <c r="B82" s="1">
        <v>3149</v>
      </c>
      <c r="C82" s="6">
        <v>44280</v>
      </c>
      <c r="D82" s="5">
        <v>7</v>
      </c>
      <c r="E82" s="1">
        <v>24</v>
      </c>
      <c r="F82" s="1">
        <v>47.045000000000002</v>
      </c>
      <c r="G82" s="1">
        <f t="shared" si="8"/>
        <v>7.0612702702702705</v>
      </c>
      <c r="H82" s="1">
        <f t="shared" si="9"/>
        <v>7.0612702702702705</v>
      </c>
      <c r="L82" s="2" t="s">
        <v>5</v>
      </c>
      <c r="M82" s="1">
        <v>3139</v>
      </c>
      <c r="N82" s="6">
        <v>44280</v>
      </c>
      <c r="O82" s="5">
        <v>39</v>
      </c>
      <c r="P82" s="1">
        <v>24</v>
      </c>
      <c r="Q82" s="1">
        <v>28.300999999999998</v>
      </c>
      <c r="R82" s="1">
        <f t="shared" si="10"/>
        <v>2.8984255319148922</v>
      </c>
      <c r="S82" s="1">
        <f t="shared" si="11"/>
        <v>2.8984255319148922</v>
      </c>
    </row>
    <row r="83" spans="1:19" x14ac:dyDescent="0.2">
      <c r="A83" s="1" t="s">
        <v>4</v>
      </c>
      <c r="B83" s="1">
        <v>3149</v>
      </c>
      <c r="C83" s="6">
        <v>44280</v>
      </c>
      <c r="D83" s="5">
        <v>7</v>
      </c>
      <c r="E83" s="1">
        <v>25</v>
      </c>
      <c r="F83" s="1">
        <v>39.018999999999998</v>
      </c>
      <c r="G83" s="1">
        <f t="shared" si="8"/>
        <v>-0.96472972972973281</v>
      </c>
      <c r="H83" s="1">
        <f t="shared" si="9"/>
        <v>0.96472972972973281</v>
      </c>
      <c r="L83" s="2" t="s">
        <v>5</v>
      </c>
      <c r="M83" s="1">
        <v>3139</v>
      </c>
      <c r="N83" s="6">
        <v>44280</v>
      </c>
      <c r="O83" s="5">
        <v>39</v>
      </c>
      <c r="P83" s="1">
        <v>25</v>
      </c>
      <c r="Q83" s="1">
        <v>30.173999999999999</v>
      </c>
      <c r="R83" s="1">
        <f t="shared" si="10"/>
        <v>4.7714255319148933</v>
      </c>
      <c r="S83" s="1">
        <f t="shared" si="11"/>
        <v>4.7714255319148933</v>
      </c>
    </row>
    <row r="84" spans="1:19" x14ac:dyDescent="0.2">
      <c r="A84" s="1" t="s">
        <v>4</v>
      </c>
      <c r="B84" s="1">
        <v>3149</v>
      </c>
      <c r="C84" s="6">
        <v>44280</v>
      </c>
      <c r="D84" s="5">
        <v>7</v>
      </c>
      <c r="E84" s="1">
        <v>26</v>
      </c>
      <c r="F84" s="1">
        <v>40.365000000000002</v>
      </c>
      <c r="G84" s="1">
        <f t="shared" si="8"/>
        <v>0.38127027027027083</v>
      </c>
      <c r="H84" s="1">
        <f t="shared" si="9"/>
        <v>0.38127027027027083</v>
      </c>
      <c r="L84" s="2" t="s">
        <v>5</v>
      </c>
      <c r="M84" s="1">
        <v>3139</v>
      </c>
      <c r="N84" s="6">
        <v>44280</v>
      </c>
      <c r="O84" s="5">
        <v>39</v>
      </c>
      <c r="P84" s="1">
        <v>26</v>
      </c>
      <c r="Q84" s="1">
        <v>24.146000000000001</v>
      </c>
      <c r="R84" s="1">
        <f t="shared" si="10"/>
        <v>-1.2565744680851054</v>
      </c>
      <c r="S84" s="1">
        <f t="shared" si="11"/>
        <v>1.2565744680851054</v>
      </c>
    </row>
    <row r="85" spans="1:19" x14ac:dyDescent="0.2">
      <c r="A85" s="1" t="s">
        <v>4</v>
      </c>
      <c r="B85" s="1">
        <v>3149</v>
      </c>
      <c r="C85" s="6">
        <v>44280</v>
      </c>
      <c r="D85" s="5">
        <v>7</v>
      </c>
      <c r="E85" s="1">
        <v>27</v>
      </c>
      <c r="F85" s="1">
        <v>50.194000000000003</v>
      </c>
      <c r="G85" s="1">
        <f t="shared" si="8"/>
        <v>10.210270270270271</v>
      </c>
      <c r="H85" s="1">
        <f t="shared" si="9"/>
        <v>10.210270270270271</v>
      </c>
      <c r="L85" s="2" t="s">
        <v>5</v>
      </c>
      <c r="M85" s="1">
        <v>3139</v>
      </c>
      <c r="N85" s="6">
        <v>44280</v>
      </c>
      <c r="O85" s="5">
        <v>39</v>
      </c>
      <c r="P85" s="1">
        <v>27</v>
      </c>
      <c r="Q85" s="1">
        <v>18.97</v>
      </c>
      <c r="R85" s="1">
        <f t="shared" si="10"/>
        <v>-6.4325744680851074</v>
      </c>
      <c r="S85" s="1">
        <f t="shared" si="11"/>
        <v>6.4325744680851074</v>
      </c>
    </row>
    <row r="86" spans="1:19" x14ac:dyDescent="0.2">
      <c r="A86" s="1" t="s">
        <v>4</v>
      </c>
      <c r="B86" s="1">
        <v>3149</v>
      </c>
      <c r="C86" s="6">
        <v>44280</v>
      </c>
      <c r="D86" s="5">
        <v>7</v>
      </c>
      <c r="E86" s="1">
        <v>28</v>
      </c>
      <c r="F86" s="1">
        <v>37.875</v>
      </c>
      <c r="G86" s="1">
        <f t="shared" si="8"/>
        <v>-2.1087297297297312</v>
      </c>
      <c r="H86" s="1">
        <f t="shared" si="9"/>
        <v>2.1087297297297312</v>
      </c>
      <c r="L86" s="2" t="s">
        <v>5</v>
      </c>
      <c r="M86" s="1">
        <v>3139</v>
      </c>
      <c r="N86" s="6">
        <v>44280</v>
      </c>
      <c r="O86" s="5">
        <v>39</v>
      </c>
      <c r="P86" s="1">
        <v>28</v>
      </c>
      <c r="Q86" s="1">
        <v>41.531999999999996</v>
      </c>
      <c r="R86" s="1">
        <f t="shared" si="10"/>
        <v>16.12942553191489</v>
      </c>
      <c r="S86" s="1">
        <f t="shared" si="11"/>
        <v>16.12942553191489</v>
      </c>
    </row>
    <row r="87" spans="1:19" x14ac:dyDescent="0.2">
      <c r="A87" s="1" t="s">
        <v>4</v>
      </c>
      <c r="B87" s="1">
        <v>3149</v>
      </c>
      <c r="C87" s="6">
        <v>44280</v>
      </c>
      <c r="D87" s="5">
        <v>7</v>
      </c>
      <c r="E87" s="1">
        <v>29</v>
      </c>
      <c r="F87" s="1">
        <v>43.698</v>
      </c>
      <c r="G87" s="1">
        <f t="shared" si="8"/>
        <v>3.7142702702702692</v>
      </c>
      <c r="H87" s="1">
        <f t="shared" si="9"/>
        <v>3.7142702702702692</v>
      </c>
      <c r="L87" s="2" t="s">
        <v>5</v>
      </c>
      <c r="M87" s="1">
        <v>3139</v>
      </c>
      <c r="N87" s="6">
        <v>44280</v>
      </c>
      <c r="O87" s="5">
        <v>39</v>
      </c>
      <c r="P87" s="1">
        <v>29</v>
      </c>
      <c r="Q87" s="1">
        <v>8.8810000000000002</v>
      </c>
      <c r="R87" s="1">
        <f t="shared" si="10"/>
        <v>-16.521574468085106</v>
      </c>
      <c r="S87" s="1">
        <f t="shared" si="11"/>
        <v>16.521574468085106</v>
      </c>
    </row>
    <row r="88" spans="1:19" x14ac:dyDescent="0.2">
      <c r="A88" s="1" t="s">
        <v>4</v>
      </c>
      <c r="B88" s="1">
        <v>3149</v>
      </c>
      <c r="C88" s="6">
        <v>44280</v>
      </c>
      <c r="D88" s="5">
        <v>7</v>
      </c>
      <c r="E88" s="1">
        <v>30</v>
      </c>
      <c r="F88" s="1">
        <v>29.745000000000001</v>
      </c>
      <c r="G88" s="1">
        <f t="shared" si="8"/>
        <v>-10.23872972972973</v>
      </c>
      <c r="H88" s="1">
        <f t="shared" si="9"/>
        <v>10.23872972972973</v>
      </c>
      <c r="L88" s="2" t="s">
        <v>5</v>
      </c>
      <c r="M88" s="1">
        <v>3139</v>
      </c>
      <c r="N88" s="6">
        <v>44280</v>
      </c>
      <c r="O88" s="5">
        <v>39</v>
      </c>
      <c r="P88" s="1">
        <v>30</v>
      </c>
      <c r="Q88" s="1">
        <v>23.199000000000002</v>
      </c>
      <c r="R88" s="1">
        <f t="shared" si="10"/>
        <v>-2.2035744680851046</v>
      </c>
      <c r="S88" s="1">
        <f t="shared" si="11"/>
        <v>2.2035744680851046</v>
      </c>
    </row>
    <row r="89" spans="1:19" x14ac:dyDescent="0.2">
      <c r="A89" s="1" t="s">
        <v>4</v>
      </c>
      <c r="B89" s="1">
        <v>3149</v>
      </c>
      <c r="C89" s="6">
        <v>44280</v>
      </c>
      <c r="D89" s="5">
        <v>7</v>
      </c>
      <c r="E89" s="1">
        <v>31</v>
      </c>
      <c r="F89" s="1">
        <v>55.008000000000003</v>
      </c>
      <c r="G89" s="1">
        <f t="shared" si="8"/>
        <v>15.024270270270272</v>
      </c>
      <c r="H89" s="1">
        <f t="shared" si="9"/>
        <v>15.024270270270272</v>
      </c>
      <c r="L89" s="2" t="s">
        <v>5</v>
      </c>
      <c r="M89" s="1">
        <v>3139</v>
      </c>
      <c r="N89" s="6">
        <v>44280</v>
      </c>
      <c r="O89" s="5">
        <v>39</v>
      </c>
      <c r="P89" s="1">
        <v>31</v>
      </c>
      <c r="Q89" s="1">
        <v>28.300999999999998</v>
      </c>
      <c r="R89" s="1">
        <f t="shared" si="10"/>
        <v>2.8984255319148922</v>
      </c>
      <c r="S89" s="1">
        <f t="shared" si="11"/>
        <v>2.8984255319148922</v>
      </c>
    </row>
    <row r="90" spans="1:19" x14ac:dyDescent="0.2">
      <c r="A90" s="1" t="s">
        <v>4</v>
      </c>
      <c r="B90" s="1">
        <v>3149</v>
      </c>
      <c r="C90" s="6">
        <v>44280</v>
      </c>
      <c r="D90" s="5">
        <v>7</v>
      </c>
      <c r="E90" s="1">
        <v>32</v>
      </c>
      <c r="F90" s="1">
        <v>45.881</v>
      </c>
      <c r="G90" s="1">
        <f t="shared" si="8"/>
        <v>5.8972702702702691</v>
      </c>
      <c r="H90" s="1">
        <f t="shared" si="9"/>
        <v>5.8972702702702691</v>
      </c>
      <c r="L90" s="2" t="s">
        <v>5</v>
      </c>
      <c r="M90" s="1">
        <v>3139</v>
      </c>
      <c r="N90" s="6">
        <v>44280</v>
      </c>
      <c r="O90" s="5">
        <v>39</v>
      </c>
      <c r="P90" s="1">
        <v>32</v>
      </c>
      <c r="Q90" s="1">
        <v>31.661000000000001</v>
      </c>
      <c r="R90" s="1">
        <f t="shared" si="10"/>
        <v>6.2584255319148951</v>
      </c>
      <c r="S90" s="1">
        <f t="shared" si="11"/>
        <v>6.2584255319148951</v>
      </c>
    </row>
    <row r="91" spans="1:19" x14ac:dyDescent="0.2">
      <c r="A91" s="1" t="s">
        <v>4</v>
      </c>
      <c r="B91" s="1">
        <v>3149</v>
      </c>
      <c r="C91" s="6">
        <v>44280</v>
      </c>
      <c r="D91" s="5">
        <v>7</v>
      </c>
      <c r="E91" s="1">
        <v>33</v>
      </c>
      <c r="F91" s="1">
        <v>40.865000000000002</v>
      </c>
      <c r="G91" s="1">
        <f t="shared" si="8"/>
        <v>0.88127027027027083</v>
      </c>
      <c r="H91" s="1">
        <f t="shared" si="9"/>
        <v>0.88127027027027083</v>
      </c>
      <c r="L91" s="2" t="s">
        <v>5</v>
      </c>
      <c r="M91" s="1">
        <v>3139</v>
      </c>
      <c r="N91" s="6">
        <v>44280</v>
      </c>
      <c r="O91" s="5">
        <v>39</v>
      </c>
      <c r="P91" s="1">
        <v>33</v>
      </c>
      <c r="Q91" s="1">
        <v>26.565000000000001</v>
      </c>
      <c r="R91" s="1">
        <f t="shared" si="10"/>
        <v>1.1624255319148951</v>
      </c>
      <c r="S91" s="1">
        <f t="shared" si="11"/>
        <v>1.1624255319148951</v>
      </c>
    </row>
    <row r="92" spans="1:19" x14ac:dyDescent="0.2">
      <c r="A92" s="1" t="s">
        <v>4</v>
      </c>
      <c r="B92" s="1">
        <v>3149</v>
      </c>
      <c r="C92" s="6">
        <v>44280</v>
      </c>
      <c r="D92" s="5">
        <v>7</v>
      </c>
      <c r="E92" s="1">
        <v>34</v>
      </c>
      <c r="F92" s="1">
        <v>38.046999999999997</v>
      </c>
      <c r="G92" s="1">
        <f t="shared" si="8"/>
        <v>-1.9367297297297341</v>
      </c>
      <c r="H92" s="1">
        <f t="shared" si="9"/>
        <v>1.9367297297297341</v>
      </c>
      <c r="L92" s="2" t="s">
        <v>5</v>
      </c>
      <c r="M92" s="1">
        <v>3139</v>
      </c>
      <c r="N92" s="6">
        <v>44280</v>
      </c>
      <c r="O92" s="5">
        <v>39</v>
      </c>
      <c r="P92" s="1">
        <v>34</v>
      </c>
      <c r="Q92" s="1">
        <v>33.69</v>
      </c>
      <c r="R92" s="1">
        <f t="shared" si="10"/>
        <v>8.2874255319148915</v>
      </c>
      <c r="S92" s="1">
        <f t="shared" si="11"/>
        <v>8.2874255319148915</v>
      </c>
    </row>
    <row r="93" spans="1:19" x14ac:dyDescent="0.2">
      <c r="A93" s="1" t="s">
        <v>4</v>
      </c>
      <c r="B93" s="1">
        <v>3149</v>
      </c>
      <c r="C93" s="6">
        <v>44280</v>
      </c>
      <c r="D93" s="5">
        <v>7</v>
      </c>
      <c r="E93" s="1">
        <v>35</v>
      </c>
      <c r="F93" s="1">
        <v>41.634</v>
      </c>
      <c r="G93" s="1">
        <f t="shared" si="8"/>
        <v>1.6502702702702692</v>
      </c>
      <c r="H93" s="1">
        <f t="shared" si="9"/>
        <v>1.6502702702702692</v>
      </c>
      <c r="L93" s="2" t="s">
        <v>5</v>
      </c>
      <c r="M93" s="1">
        <v>3139</v>
      </c>
      <c r="N93" s="6">
        <v>44280</v>
      </c>
      <c r="O93" s="5">
        <v>39</v>
      </c>
      <c r="P93" s="1">
        <v>35</v>
      </c>
      <c r="Q93" s="1">
        <v>23.962</v>
      </c>
      <c r="R93" s="1">
        <f t="shared" si="10"/>
        <v>-1.4405744680851065</v>
      </c>
      <c r="S93" s="1">
        <f t="shared" si="11"/>
        <v>1.4405744680851065</v>
      </c>
    </row>
    <row r="94" spans="1:19" x14ac:dyDescent="0.2">
      <c r="A94" s="1" t="s">
        <v>4</v>
      </c>
      <c r="B94" s="1">
        <v>3149</v>
      </c>
      <c r="C94" s="6">
        <v>44280</v>
      </c>
      <c r="D94" s="5">
        <v>7</v>
      </c>
      <c r="E94" s="1">
        <v>36</v>
      </c>
      <c r="F94" s="1">
        <v>45</v>
      </c>
      <c r="G94" s="1">
        <f t="shared" si="8"/>
        <v>5.0162702702702688</v>
      </c>
      <c r="H94" s="1">
        <f t="shared" si="9"/>
        <v>5.0162702702702688</v>
      </c>
      <c r="L94" s="2" t="s">
        <v>5</v>
      </c>
      <c r="M94" s="1">
        <v>3139</v>
      </c>
      <c r="N94" s="6">
        <v>44280</v>
      </c>
      <c r="O94" s="5">
        <v>39</v>
      </c>
      <c r="P94" s="1">
        <v>36</v>
      </c>
      <c r="Q94" s="1">
        <v>22.218</v>
      </c>
      <c r="R94" s="1">
        <f t="shared" si="10"/>
        <v>-3.1845744680851062</v>
      </c>
      <c r="S94" s="1">
        <f t="shared" si="11"/>
        <v>3.1845744680851062</v>
      </c>
    </row>
    <row r="95" spans="1:19" x14ac:dyDescent="0.2">
      <c r="A95" s="1" t="s">
        <v>4</v>
      </c>
      <c r="B95" s="1">
        <v>3149</v>
      </c>
      <c r="C95" s="6">
        <v>44280</v>
      </c>
      <c r="D95" s="5">
        <v>7</v>
      </c>
      <c r="E95" s="1">
        <v>37</v>
      </c>
      <c r="F95" s="1">
        <v>45</v>
      </c>
      <c r="G95" s="1">
        <f t="shared" si="8"/>
        <v>5.0162702702702688</v>
      </c>
      <c r="H95" s="1">
        <f t="shared" si="9"/>
        <v>5.0162702702702688</v>
      </c>
      <c r="L95" s="2" t="s">
        <v>5</v>
      </c>
      <c r="M95" s="1">
        <v>3139</v>
      </c>
      <c r="N95" s="6">
        <v>44280</v>
      </c>
      <c r="O95" s="5">
        <v>39</v>
      </c>
      <c r="P95" s="1">
        <v>37</v>
      </c>
      <c r="Q95" s="1">
        <v>14.621</v>
      </c>
      <c r="R95" s="1">
        <f t="shared" si="10"/>
        <v>-10.781574468085106</v>
      </c>
      <c r="S95" s="1">
        <f t="shared" si="11"/>
        <v>10.781574468085106</v>
      </c>
    </row>
    <row r="96" spans="1:19" x14ac:dyDescent="0.2">
      <c r="L96" s="2" t="s">
        <v>5</v>
      </c>
      <c r="M96" s="1">
        <v>3139</v>
      </c>
      <c r="N96" s="6">
        <v>44280</v>
      </c>
      <c r="O96" s="5">
        <v>39</v>
      </c>
      <c r="P96" s="1">
        <v>38</v>
      </c>
      <c r="Q96" s="1">
        <v>47.121000000000002</v>
      </c>
      <c r="R96" s="1">
        <f t="shared" si="10"/>
        <v>21.718425531914896</v>
      </c>
      <c r="S96" s="1">
        <f t="shared" si="11"/>
        <v>21.718425531914896</v>
      </c>
    </row>
    <row r="97" spans="1:19" x14ac:dyDescent="0.2">
      <c r="L97" s="2" t="s">
        <v>5</v>
      </c>
      <c r="M97" s="1">
        <v>3139</v>
      </c>
      <c r="N97" s="6">
        <v>44280</v>
      </c>
      <c r="O97" s="5">
        <v>39</v>
      </c>
      <c r="P97" s="1">
        <v>39</v>
      </c>
      <c r="Q97" s="1">
        <v>-16.504000000000001</v>
      </c>
      <c r="R97" s="1">
        <f t="shared" si="10"/>
        <v>-41.906574468085111</v>
      </c>
      <c r="S97" s="1">
        <f t="shared" si="11"/>
        <v>41.906574468085111</v>
      </c>
    </row>
    <row r="98" spans="1:19" x14ac:dyDescent="0.2">
      <c r="E98" s="130" t="s">
        <v>3</v>
      </c>
      <c r="F98" s="130">
        <f>AVERAGE(F59:F95)</f>
        <v>39.983729729729731</v>
      </c>
      <c r="L98" s="2" t="s">
        <v>5</v>
      </c>
      <c r="M98" s="1">
        <v>3139</v>
      </c>
      <c r="N98" s="6">
        <v>44280</v>
      </c>
      <c r="O98" s="5">
        <v>39</v>
      </c>
      <c r="P98" s="1">
        <v>40</v>
      </c>
      <c r="Q98" s="1">
        <v>15.523999999999999</v>
      </c>
      <c r="R98" s="1">
        <f t="shared" si="10"/>
        <v>-9.8785744680851071</v>
      </c>
      <c r="S98" s="1">
        <f t="shared" si="11"/>
        <v>9.8785744680851071</v>
      </c>
    </row>
    <row r="99" spans="1:19" x14ac:dyDescent="0.2">
      <c r="L99" s="2" t="s">
        <v>5</v>
      </c>
      <c r="M99" s="1">
        <v>3139</v>
      </c>
      <c r="N99" s="6">
        <v>44280</v>
      </c>
      <c r="O99" s="5">
        <v>39</v>
      </c>
      <c r="P99" s="1">
        <v>41</v>
      </c>
      <c r="Q99" s="1">
        <v>36.415999999999997</v>
      </c>
      <c r="R99" s="1">
        <f t="shared" si="10"/>
        <v>11.013425531914891</v>
      </c>
      <c r="S99" s="1">
        <f t="shared" si="11"/>
        <v>11.013425531914891</v>
      </c>
    </row>
    <row r="100" spans="1:19" x14ac:dyDescent="0.2">
      <c r="L100" s="2" t="s">
        <v>5</v>
      </c>
      <c r="M100" s="1">
        <v>3139</v>
      </c>
      <c r="N100" s="6">
        <v>44280</v>
      </c>
      <c r="O100" s="5">
        <v>39</v>
      </c>
      <c r="P100" s="1">
        <v>42</v>
      </c>
      <c r="Q100" s="1">
        <v>37.875</v>
      </c>
      <c r="R100" s="1">
        <f t="shared" si="10"/>
        <v>12.472425531914894</v>
      </c>
      <c r="S100" s="1">
        <f t="shared" si="11"/>
        <v>12.472425531914894</v>
      </c>
    </row>
    <row r="101" spans="1:19" x14ac:dyDescent="0.2">
      <c r="L101" s="2" t="s">
        <v>5</v>
      </c>
      <c r="M101" s="1">
        <v>3139</v>
      </c>
      <c r="N101" s="6">
        <v>44280</v>
      </c>
      <c r="O101" s="5">
        <v>39</v>
      </c>
      <c r="P101" s="1">
        <v>43</v>
      </c>
      <c r="Q101" s="1">
        <v>23.334</v>
      </c>
      <c r="R101" s="1">
        <f t="shared" si="10"/>
        <v>-2.0685744680851066</v>
      </c>
      <c r="S101" s="1">
        <f t="shared" si="11"/>
        <v>2.0685744680851066</v>
      </c>
    </row>
    <row r="102" spans="1:19" x14ac:dyDescent="0.2">
      <c r="L102" s="2" t="s">
        <v>5</v>
      </c>
      <c r="M102" s="1">
        <v>3139</v>
      </c>
      <c r="N102" s="6">
        <v>44280</v>
      </c>
      <c r="O102" s="5">
        <v>39</v>
      </c>
      <c r="P102" s="1">
        <v>44</v>
      </c>
      <c r="Q102" s="1">
        <v>10.784000000000001</v>
      </c>
      <c r="R102" s="1">
        <f t="shared" si="10"/>
        <v>-14.618574468085106</v>
      </c>
      <c r="S102" s="1">
        <f t="shared" si="11"/>
        <v>14.618574468085106</v>
      </c>
    </row>
    <row r="103" spans="1:19" x14ac:dyDescent="0.2">
      <c r="L103" s="2" t="s">
        <v>5</v>
      </c>
      <c r="M103" s="1">
        <v>3139</v>
      </c>
      <c r="N103" s="6">
        <v>44280</v>
      </c>
      <c r="O103" s="5">
        <v>39</v>
      </c>
      <c r="P103" s="1">
        <v>45</v>
      </c>
      <c r="Q103" s="1">
        <v>14.47</v>
      </c>
      <c r="R103" s="1">
        <f t="shared" si="10"/>
        <v>-10.932574468085106</v>
      </c>
      <c r="S103" s="1">
        <f t="shared" si="11"/>
        <v>10.932574468085106</v>
      </c>
    </row>
    <row r="104" spans="1:19" x14ac:dyDescent="0.2">
      <c r="L104" s="2" t="s">
        <v>5</v>
      </c>
      <c r="M104" s="1">
        <v>3139</v>
      </c>
      <c r="N104" s="6">
        <v>44280</v>
      </c>
      <c r="O104" s="5">
        <v>39</v>
      </c>
      <c r="P104" s="1">
        <v>46</v>
      </c>
      <c r="Q104" s="1">
        <v>39.173999999999999</v>
      </c>
      <c r="R104" s="1">
        <f t="shared" si="10"/>
        <v>13.771425531914893</v>
      </c>
      <c r="S104" s="1">
        <f t="shared" si="11"/>
        <v>13.771425531914893</v>
      </c>
    </row>
    <row r="105" spans="1:19" x14ac:dyDescent="0.2">
      <c r="L105" s="2" t="s">
        <v>5</v>
      </c>
      <c r="M105" s="1">
        <v>3139</v>
      </c>
      <c r="N105" s="6">
        <v>44280</v>
      </c>
      <c r="O105" s="5">
        <v>39</v>
      </c>
      <c r="P105" s="1">
        <v>47</v>
      </c>
      <c r="Q105" s="1">
        <v>37.875</v>
      </c>
      <c r="R105" s="1">
        <f t="shared" si="10"/>
        <v>12.472425531914894</v>
      </c>
      <c r="S105" s="1">
        <f t="shared" si="11"/>
        <v>12.472425531914894</v>
      </c>
    </row>
    <row r="106" spans="1:19" x14ac:dyDescent="0.2">
      <c r="L106" s="2"/>
    </row>
    <row r="107" spans="1:19" x14ac:dyDescent="0.2">
      <c r="L107" s="2"/>
      <c r="P107" s="130" t="s">
        <v>3</v>
      </c>
      <c r="Q107" s="130">
        <f>AVERAGE(Q59:Q105)</f>
        <v>25.402574468085106</v>
      </c>
    </row>
    <row r="108" spans="1:19" x14ac:dyDescent="0.2">
      <c r="L108" s="2"/>
    </row>
    <row r="110" spans="1:19" s="7" customFormat="1" ht="16" thickBot="1" x14ac:dyDescent="0.25"/>
    <row r="111" spans="1:19" x14ac:dyDescent="0.2">
      <c r="A111" s="1" t="s">
        <v>4</v>
      </c>
      <c r="B111" s="1">
        <v>3165</v>
      </c>
      <c r="C111" s="6">
        <v>44314</v>
      </c>
      <c r="D111" s="5">
        <v>6</v>
      </c>
      <c r="E111" s="1">
        <v>1</v>
      </c>
      <c r="F111" s="1">
        <v>131.63399999999999</v>
      </c>
      <c r="G111" s="1">
        <f t="shared" ref="G111:G138" si="12">F111-$F$141</f>
        <v>8.4018571428571249</v>
      </c>
      <c r="H111" s="1">
        <f t="shared" ref="H111:H138" si="13">ABS(G111)</f>
        <v>8.4018571428571249</v>
      </c>
      <c r="L111" s="2" t="s">
        <v>5</v>
      </c>
      <c r="M111" s="1">
        <v>3140</v>
      </c>
      <c r="N111" s="6">
        <v>44314</v>
      </c>
      <c r="O111" s="5">
        <v>8</v>
      </c>
      <c r="P111" s="1">
        <v>1</v>
      </c>
      <c r="Q111" s="1">
        <v>108.435</v>
      </c>
      <c r="R111" s="1">
        <f t="shared" ref="R111:R142" si="14">Q111-$Q$169</f>
        <v>3.9150526315789449</v>
      </c>
      <c r="S111" s="1">
        <f t="shared" ref="S111:S142" si="15">ABS(R111)</f>
        <v>3.9150526315789449</v>
      </c>
    </row>
    <row r="112" spans="1:19" x14ac:dyDescent="0.2">
      <c r="A112" s="1" t="s">
        <v>4</v>
      </c>
      <c r="B112" s="1">
        <v>3165</v>
      </c>
      <c r="C112" s="6">
        <v>44314</v>
      </c>
      <c r="D112" s="5">
        <v>6</v>
      </c>
      <c r="E112" s="1">
        <v>2</v>
      </c>
      <c r="F112" s="1">
        <v>118.072</v>
      </c>
      <c r="G112" s="1">
        <f t="shared" si="12"/>
        <v>-5.1601428571428585</v>
      </c>
      <c r="H112" s="1">
        <f t="shared" si="13"/>
        <v>5.1601428571428585</v>
      </c>
      <c r="L112" s="2" t="s">
        <v>5</v>
      </c>
      <c r="M112" s="1">
        <v>3140</v>
      </c>
      <c r="N112" s="6">
        <v>44314</v>
      </c>
      <c r="O112" s="5">
        <v>8</v>
      </c>
      <c r="P112" s="1">
        <v>2</v>
      </c>
      <c r="Q112" s="1">
        <v>110.41</v>
      </c>
      <c r="R112" s="1">
        <f t="shared" si="14"/>
        <v>5.8900526315789392</v>
      </c>
      <c r="S112" s="1">
        <f t="shared" si="15"/>
        <v>5.8900526315789392</v>
      </c>
    </row>
    <row r="113" spans="1:19" x14ac:dyDescent="0.2">
      <c r="A113" s="1" t="s">
        <v>4</v>
      </c>
      <c r="B113" s="1">
        <v>3165</v>
      </c>
      <c r="C113" s="6">
        <v>44314</v>
      </c>
      <c r="D113" s="5">
        <v>6</v>
      </c>
      <c r="E113" s="1">
        <v>3</v>
      </c>
      <c r="F113" s="1">
        <v>113.72</v>
      </c>
      <c r="G113" s="1">
        <f t="shared" si="12"/>
        <v>-9.5121428571428623</v>
      </c>
      <c r="H113" s="1">
        <f t="shared" si="13"/>
        <v>9.5121428571428623</v>
      </c>
      <c r="L113" s="2" t="s">
        <v>5</v>
      </c>
      <c r="M113" s="1">
        <v>3140</v>
      </c>
      <c r="N113" s="6">
        <v>44314</v>
      </c>
      <c r="O113" s="5">
        <v>8</v>
      </c>
      <c r="P113" s="1">
        <v>3</v>
      </c>
      <c r="Q113" s="1">
        <v>113.962</v>
      </c>
      <c r="R113" s="1">
        <f t="shared" si="14"/>
        <v>9.4420526315789459</v>
      </c>
      <c r="S113" s="1">
        <f t="shared" si="15"/>
        <v>9.4420526315789459</v>
      </c>
    </row>
    <row r="114" spans="1:19" x14ac:dyDescent="0.2">
      <c r="A114" s="1" t="s">
        <v>4</v>
      </c>
      <c r="B114" s="1">
        <v>3165</v>
      </c>
      <c r="C114" s="6">
        <v>44314</v>
      </c>
      <c r="D114" s="5">
        <v>6</v>
      </c>
      <c r="E114" s="1">
        <v>4</v>
      </c>
      <c r="F114" s="1">
        <v>123.69</v>
      </c>
      <c r="G114" s="1">
        <f t="shared" si="12"/>
        <v>0.45785714285713652</v>
      </c>
      <c r="H114" s="1">
        <f t="shared" si="13"/>
        <v>0.45785714285713652</v>
      </c>
      <c r="L114" s="2" t="s">
        <v>5</v>
      </c>
      <c r="M114" s="1">
        <v>3140</v>
      </c>
      <c r="N114" s="6">
        <v>44314</v>
      </c>
      <c r="O114" s="5">
        <v>8</v>
      </c>
      <c r="P114" s="1">
        <v>4</v>
      </c>
      <c r="Q114" s="1">
        <v>112.479</v>
      </c>
      <c r="R114" s="1">
        <f t="shared" si="14"/>
        <v>7.9590526315789418</v>
      </c>
      <c r="S114" s="1">
        <f t="shared" si="15"/>
        <v>7.9590526315789418</v>
      </c>
    </row>
    <row r="115" spans="1:19" x14ac:dyDescent="0.2">
      <c r="A115" s="1" t="s">
        <v>4</v>
      </c>
      <c r="B115" s="1">
        <v>3165</v>
      </c>
      <c r="C115" s="6">
        <v>44314</v>
      </c>
      <c r="D115" s="5">
        <v>6</v>
      </c>
      <c r="E115" s="1">
        <v>5</v>
      </c>
      <c r="F115" s="1">
        <v>129.56</v>
      </c>
      <c r="G115" s="1">
        <f t="shared" si="12"/>
        <v>6.3278571428571411</v>
      </c>
      <c r="H115" s="1">
        <f t="shared" si="13"/>
        <v>6.3278571428571411</v>
      </c>
      <c r="L115" s="2" t="s">
        <v>5</v>
      </c>
      <c r="M115" s="1">
        <v>3140</v>
      </c>
      <c r="N115" s="6">
        <v>44314</v>
      </c>
      <c r="O115" s="5">
        <v>8</v>
      </c>
      <c r="P115" s="1">
        <v>5</v>
      </c>
      <c r="Q115" s="1">
        <v>114.864</v>
      </c>
      <c r="R115" s="1">
        <f t="shared" si="14"/>
        <v>10.344052631578947</v>
      </c>
      <c r="S115" s="1">
        <f t="shared" si="15"/>
        <v>10.344052631578947</v>
      </c>
    </row>
    <row r="116" spans="1:19" x14ac:dyDescent="0.2">
      <c r="A116" s="1" t="s">
        <v>4</v>
      </c>
      <c r="B116" s="1">
        <v>3165</v>
      </c>
      <c r="C116" s="6">
        <v>44314</v>
      </c>
      <c r="D116" s="5">
        <v>6</v>
      </c>
      <c r="E116" s="1">
        <v>6</v>
      </c>
      <c r="F116" s="1">
        <v>121.264</v>
      </c>
      <c r="G116" s="1">
        <f t="shared" si="12"/>
        <v>-1.9681428571428654</v>
      </c>
      <c r="H116" s="1">
        <f t="shared" si="13"/>
        <v>1.9681428571428654</v>
      </c>
      <c r="L116" s="2" t="s">
        <v>5</v>
      </c>
      <c r="M116" s="1">
        <v>3140</v>
      </c>
      <c r="N116" s="6">
        <v>44314</v>
      </c>
      <c r="O116" s="5">
        <v>8</v>
      </c>
      <c r="P116" s="1">
        <v>6</v>
      </c>
      <c r="Q116" s="1">
        <v>95.042000000000002</v>
      </c>
      <c r="R116" s="1">
        <f t="shared" si="14"/>
        <v>-9.4779473684210558</v>
      </c>
      <c r="S116" s="1">
        <f t="shared" si="15"/>
        <v>9.4779473684210558</v>
      </c>
    </row>
    <row r="117" spans="1:19" x14ac:dyDescent="0.2">
      <c r="A117" s="1" t="s">
        <v>4</v>
      </c>
      <c r="B117" s="1">
        <v>3165</v>
      </c>
      <c r="C117" s="6">
        <v>44314</v>
      </c>
      <c r="D117" s="5">
        <v>6</v>
      </c>
      <c r="E117" s="1">
        <v>7</v>
      </c>
      <c r="F117" s="1">
        <v>119.745</v>
      </c>
      <c r="G117" s="1">
        <f t="shared" si="12"/>
        <v>-3.4871428571428567</v>
      </c>
      <c r="H117" s="1">
        <f t="shared" si="13"/>
        <v>3.4871428571428567</v>
      </c>
      <c r="L117" s="2" t="s">
        <v>5</v>
      </c>
      <c r="M117" s="1">
        <v>3140</v>
      </c>
      <c r="N117" s="6">
        <v>44314</v>
      </c>
      <c r="O117" s="5">
        <v>8</v>
      </c>
      <c r="P117" s="1">
        <v>7</v>
      </c>
      <c r="Q117" s="1">
        <v>104.036</v>
      </c>
      <c r="R117" s="1">
        <f t="shared" si="14"/>
        <v>-0.48394736842105601</v>
      </c>
      <c r="S117" s="1">
        <f t="shared" si="15"/>
        <v>0.48394736842105601</v>
      </c>
    </row>
    <row r="118" spans="1:19" x14ac:dyDescent="0.2">
      <c r="A118" s="1" t="s">
        <v>4</v>
      </c>
      <c r="B118" s="1">
        <v>3165</v>
      </c>
      <c r="C118" s="6">
        <v>44314</v>
      </c>
      <c r="D118" s="5">
        <v>6</v>
      </c>
      <c r="E118" s="1">
        <v>8</v>
      </c>
      <c r="F118" s="1">
        <v>116.565</v>
      </c>
      <c r="G118" s="1">
        <f t="shared" si="12"/>
        <v>-6.6671428571428635</v>
      </c>
      <c r="H118" s="1">
        <f t="shared" si="13"/>
        <v>6.6671428571428635</v>
      </c>
      <c r="L118" s="2" t="s">
        <v>5</v>
      </c>
      <c r="M118" s="1">
        <v>3140</v>
      </c>
      <c r="N118" s="6">
        <v>44314</v>
      </c>
      <c r="O118" s="5">
        <v>8</v>
      </c>
      <c r="P118" s="1">
        <v>8</v>
      </c>
      <c r="Q118" s="1">
        <v>90</v>
      </c>
      <c r="R118" s="1">
        <f t="shared" si="14"/>
        <v>-14.519947368421057</v>
      </c>
      <c r="S118" s="1">
        <f t="shared" si="15"/>
        <v>14.519947368421057</v>
      </c>
    </row>
    <row r="119" spans="1:19" x14ac:dyDescent="0.2">
      <c r="A119" s="1" t="s">
        <v>4</v>
      </c>
      <c r="B119" s="1">
        <v>3165</v>
      </c>
      <c r="C119" s="6">
        <v>44314</v>
      </c>
      <c r="D119" s="5">
        <v>6</v>
      </c>
      <c r="E119" s="1">
        <v>9</v>
      </c>
      <c r="F119" s="1">
        <v>130.91399999999999</v>
      </c>
      <c r="G119" s="1">
        <f t="shared" si="12"/>
        <v>7.6818571428571261</v>
      </c>
      <c r="H119" s="1">
        <f t="shared" si="13"/>
        <v>7.6818571428571261</v>
      </c>
      <c r="L119" s="2" t="s">
        <v>5</v>
      </c>
      <c r="M119" s="1">
        <v>3140</v>
      </c>
      <c r="N119" s="6">
        <v>44314</v>
      </c>
      <c r="O119" s="5">
        <v>8</v>
      </c>
      <c r="P119" s="1">
        <v>9</v>
      </c>
      <c r="Q119" s="1">
        <v>112.166</v>
      </c>
      <c r="R119" s="1">
        <f t="shared" si="14"/>
        <v>7.6460526315789394</v>
      </c>
      <c r="S119" s="1">
        <f t="shared" si="15"/>
        <v>7.6460526315789394</v>
      </c>
    </row>
    <row r="120" spans="1:19" x14ac:dyDescent="0.2">
      <c r="A120" s="1" t="s">
        <v>4</v>
      </c>
      <c r="B120" s="1">
        <v>3165</v>
      </c>
      <c r="C120" s="6">
        <v>44314</v>
      </c>
      <c r="D120" s="5">
        <v>6</v>
      </c>
      <c r="E120" s="1">
        <v>10</v>
      </c>
      <c r="F120" s="1">
        <v>124.21599999999999</v>
      </c>
      <c r="G120" s="1">
        <f t="shared" si="12"/>
        <v>0.98385714285713277</v>
      </c>
      <c r="H120" s="1">
        <f t="shared" si="13"/>
        <v>0.98385714285713277</v>
      </c>
      <c r="L120" s="2" t="s">
        <v>5</v>
      </c>
      <c r="M120" s="1">
        <v>3140</v>
      </c>
      <c r="N120" s="6">
        <v>44314</v>
      </c>
      <c r="O120" s="5">
        <v>8</v>
      </c>
      <c r="P120" s="1">
        <v>10</v>
      </c>
      <c r="Q120" s="1">
        <v>111.125</v>
      </c>
      <c r="R120" s="1">
        <f t="shared" si="14"/>
        <v>6.6050526315789426</v>
      </c>
      <c r="S120" s="1">
        <f t="shared" si="15"/>
        <v>6.6050526315789426</v>
      </c>
    </row>
    <row r="121" spans="1:19" x14ac:dyDescent="0.2">
      <c r="A121" s="1" t="s">
        <v>4</v>
      </c>
      <c r="B121" s="1">
        <v>3165</v>
      </c>
      <c r="C121" s="6">
        <v>44314</v>
      </c>
      <c r="D121" s="5">
        <v>6</v>
      </c>
      <c r="E121" s="1">
        <v>11</v>
      </c>
      <c r="F121" s="1">
        <v>105.751</v>
      </c>
      <c r="G121" s="1">
        <f t="shared" si="12"/>
        <v>-17.481142857142856</v>
      </c>
      <c r="H121" s="1">
        <f t="shared" si="13"/>
        <v>17.481142857142856</v>
      </c>
      <c r="L121" s="2" t="s">
        <v>5</v>
      </c>
      <c r="M121" s="1">
        <v>3140</v>
      </c>
      <c r="N121" s="6">
        <v>44314</v>
      </c>
      <c r="O121" s="5">
        <v>8</v>
      </c>
      <c r="P121" s="1">
        <v>11</v>
      </c>
      <c r="Q121" s="1">
        <v>116.565</v>
      </c>
      <c r="R121" s="1">
        <f t="shared" si="14"/>
        <v>12.04505263157894</v>
      </c>
      <c r="S121" s="1">
        <f t="shared" si="15"/>
        <v>12.04505263157894</v>
      </c>
    </row>
    <row r="122" spans="1:19" x14ac:dyDescent="0.2">
      <c r="A122" s="1" t="s">
        <v>4</v>
      </c>
      <c r="B122" s="1">
        <v>3165</v>
      </c>
      <c r="C122" s="6">
        <v>44314</v>
      </c>
      <c r="D122" s="5">
        <v>6</v>
      </c>
      <c r="E122" s="1">
        <v>12</v>
      </c>
      <c r="F122" s="1">
        <v>112.62</v>
      </c>
      <c r="G122" s="1">
        <f t="shared" si="12"/>
        <v>-10.612142857142857</v>
      </c>
      <c r="H122" s="1">
        <f t="shared" si="13"/>
        <v>10.612142857142857</v>
      </c>
      <c r="L122" s="2" t="s">
        <v>5</v>
      </c>
      <c r="M122" s="1">
        <v>3140</v>
      </c>
      <c r="N122" s="6">
        <v>44314</v>
      </c>
      <c r="O122" s="5">
        <v>8</v>
      </c>
      <c r="P122" s="1">
        <v>12</v>
      </c>
      <c r="Q122" s="1">
        <v>107.354</v>
      </c>
      <c r="R122" s="1">
        <f t="shared" si="14"/>
        <v>2.8340526315789418</v>
      </c>
      <c r="S122" s="1">
        <f t="shared" si="15"/>
        <v>2.8340526315789418</v>
      </c>
    </row>
    <row r="123" spans="1:19" x14ac:dyDescent="0.2">
      <c r="A123" s="1" t="s">
        <v>4</v>
      </c>
      <c r="B123" s="1">
        <v>3165</v>
      </c>
      <c r="C123" s="6">
        <v>44314</v>
      </c>
      <c r="D123" s="5">
        <v>6</v>
      </c>
      <c r="E123" s="1">
        <v>13</v>
      </c>
      <c r="F123" s="1">
        <v>126.634</v>
      </c>
      <c r="G123" s="1">
        <f t="shared" si="12"/>
        <v>3.4018571428571391</v>
      </c>
      <c r="H123" s="1">
        <f t="shared" si="13"/>
        <v>3.4018571428571391</v>
      </c>
      <c r="L123" s="2" t="s">
        <v>5</v>
      </c>
      <c r="M123" s="1">
        <v>3140</v>
      </c>
      <c r="N123" s="6">
        <v>44314</v>
      </c>
      <c r="O123" s="5">
        <v>8</v>
      </c>
      <c r="P123" s="1">
        <v>13</v>
      </c>
      <c r="Q123" s="1">
        <v>87.709000000000003</v>
      </c>
      <c r="R123" s="1">
        <f t="shared" si="14"/>
        <v>-16.810947368421054</v>
      </c>
      <c r="S123" s="1">
        <f t="shared" si="15"/>
        <v>16.810947368421054</v>
      </c>
    </row>
    <row r="124" spans="1:19" x14ac:dyDescent="0.2">
      <c r="A124" s="1" t="s">
        <v>4</v>
      </c>
      <c r="B124" s="1">
        <v>3165</v>
      </c>
      <c r="C124" s="6">
        <v>44314</v>
      </c>
      <c r="D124" s="5">
        <v>6</v>
      </c>
      <c r="E124" s="1">
        <v>14</v>
      </c>
      <c r="F124" s="1">
        <v>123.232</v>
      </c>
      <c r="G124" s="1">
        <f t="shared" si="12"/>
        <v>-1.4285714286188522E-4</v>
      </c>
      <c r="H124" s="1">
        <f t="shared" si="13"/>
        <v>1.4285714286188522E-4</v>
      </c>
      <c r="L124" s="2" t="s">
        <v>5</v>
      </c>
      <c r="M124" s="1">
        <v>3140</v>
      </c>
      <c r="N124" s="6">
        <v>44314</v>
      </c>
      <c r="O124" s="5">
        <v>8</v>
      </c>
      <c r="P124" s="1">
        <v>14</v>
      </c>
      <c r="Q124" s="1">
        <v>120.964</v>
      </c>
      <c r="R124" s="1">
        <f t="shared" si="14"/>
        <v>16.444052631578941</v>
      </c>
      <c r="S124" s="1">
        <f t="shared" si="15"/>
        <v>16.444052631578941</v>
      </c>
    </row>
    <row r="125" spans="1:19" x14ac:dyDescent="0.2">
      <c r="A125" s="1" t="s">
        <v>4</v>
      </c>
      <c r="B125" s="1">
        <v>3165</v>
      </c>
      <c r="C125" s="6">
        <v>44314</v>
      </c>
      <c r="D125" s="5">
        <v>6</v>
      </c>
      <c r="E125" s="1">
        <v>15</v>
      </c>
      <c r="F125" s="1">
        <v>125.134</v>
      </c>
      <c r="G125" s="1">
        <f t="shared" si="12"/>
        <v>1.9018571428571391</v>
      </c>
      <c r="H125" s="1">
        <f t="shared" si="13"/>
        <v>1.9018571428571391</v>
      </c>
      <c r="L125" s="2" t="s">
        <v>5</v>
      </c>
      <c r="M125" s="1">
        <v>3140</v>
      </c>
      <c r="N125" s="6">
        <v>44314</v>
      </c>
      <c r="O125" s="5">
        <v>8</v>
      </c>
      <c r="P125" s="1">
        <v>15</v>
      </c>
      <c r="Q125" s="1">
        <v>122.619</v>
      </c>
      <c r="R125" s="1">
        <f t="shared" si="14"/>
        <v>18.099052631578942</v>
      </c>
      <c r="S125" s="1">
        <f t="shared" si="15"/>
        <v>18.099052631578942</v>
      </c>
    </row>
    <row r="126" spans="1:19" x14ac:dyDescent="0.2">
      <c r="A126" s="1" t="s">
        <v>4</v>
      </c>
      <c r="B126" s="1">
        <v>3165</v>
      </c>
      <c r="C126" s="6">
        <v>44314</v>
      </c>
      <c r="D126" s="5">
        <v>6</v>
      </c>
      <c r="E126" s="1">
        <v>16</v>
      </c>
      <c r="F126" s="1">
        <v>124.38</v>
      </c>
      <c r="G126" s="1">
        <f t="shared" si="12"/>
        <v>1.1478571428571342</v>
      </c>
      <c r="H126" s="1">
        <f t="shared" si="13"/>
        <v>1.1478571428571342</v>
      </c>
      <c r="L126" s="2" t="s">
        <v>5</v>
      </c>
      <c r="M126" s="1">
        <v>3140</v>
      </c>
      <c r="N126" s="6">
        <v>44314</v>
      </c>
      <c r="O126" s="5">
        <v>8</v>
      </c>
      <c r="P126" s="1">
        <v>16</v>
      </c>
      <c r="Q126" s="1">
        <v>124.824</v>
      </c>
      <c r="R126" s="1">
        <f t="shared" si="14"/>
        <v>20.304052631578941</v>
      </c>
      <c r="S126" s="1">
        <f t="shared" si="15"/>
        <v>20.304052631578941</v>
      </c>
    </row>
    <row r="127" spans="1:19" x14ac:dyDescent="0.2">
      <c r="A127" s="1" t="s">
        <v>4</v>
      </c>
      <c r="B127" s="1">
        <v>3165</v>
      </c>
      <c r="C127" s="6">
        <v>44314</v>
      </c>
      <c r="D127" s="5">
        <v>6</v>
      </c>
      <c r="E127" s="1">
        <v>17</v>
      </c>
      <c r="F127" s="1">
        <v>115.71</v>
      </c>
      <c r="G127" s="1">
        <f t="shared" si="12"/>
        <v>-7.5221428571428675</v>
      </c>
      <c r="H127" s="1">
        <f t="shared" si="13"/>
        <v>7.5221428571428675</v>
      </c>
      <c r="L127" s="2" t="s">
        <v>5</v>
      </c>
      <c r="M127" s="1">
        <v>3140</v>
      </c>
      <c r="N127" s="6">
        <v>44314</v>
      </c>
      <c r="O127" s="5">
        <v>8</v>
      </c>
      <c r="P127" s="1">
        <v>17</v>
      </c>
      <c r="Q127" s="1">
        <v>121.218</v>
      </c>
      <c r="R127" s="1">
        <f t="shared" si="14"/>
        <v>16.698052631578946</v>
      </c>
      <c r="S127" s="1">
        <f t="shared" si="15"/>
        <v>16.698052631578946</v>
      </c>
    </row>
    <row r="128" spans="1:19" x14ac:dyDescent="0.2">
      <c r="A128" s="1" t="s">
        <v>4</v>
      </c>
      <c r="B128" s="1">
        <v>3165</v>
      </c>
      <c r="C128" s="6">
        <v>44314</v>
      </c>
      <c r="D128" s="5">
        <v>6</v>
      </c>
      <c r="E128" s="1">
        <v>18</v>
      </c>
      <c r="F128" s="1">
        <v>128.66</v>
      </c>
      <c r="G128" s="1">
        <f t="shared" si="12"/>
        <v>5.4278571428571354</v>
      </c>
      <c r="H128" s="1">
        <f t="shared" si="13"/>
        <v>5.4278571428571354</v>
      </c>
      <c r="L128" s="2" t="s">
        <v>5</v>
      </c>
      <c r="M128" s="1">
        <v>3140</v>
      </c>
      <c r="N128" s="6">
        <v>44314</v>
      </c>
      <c r="O128" s="5">
        <v>8</v>
      </c>
      <c r="P128" s="1">
        <v>18</v>
      </c>
      <c r="Q128" s="1">
        <v>124.592</v>
      </c>
      <c r="R128" s="1">
        <f t="shared" si="14"/>
        <v>20.072052631578941</v>
      </c>
      <c r="S128" s="1">
        <f t="shared" si="15"/>
        <v>20.072052631578941</v>
      </c>
    </row>
    <row r="129" spans="1:19" x14ac:dyDescent="0.2">
      <c r="A129" s="1" t="s">
        <v>4</v>
      </c>
      <c r="B129" s="1">
        <v>3165</v>
      </c>
      <c r="C129" s="6">
        <v>44314</v>
      </c>
      <c r="D129" s="5">
        <v>6</v>
      </c>
      <c r="E129" s="1">
        <v>19</v>
      </c>
      <c r="F129" s="1">
        <v>124.69499999999999</v>
      </c>
      <c r="G129" s="1">
        <f t="shared" si="12"/>
        <v>1.462857142857132</v>
      </c>
      <c r="H129" s="1">
        <f t="shared" si="13"/>
        <v>1.462857142857132</v>
      </c>
      <c r="L129" s="2" t="s">
        <v>5</v>
      </c>
      <c r="M129" s="1">
        <v>3140</v>
      </c>
      <c r="N129" s="6">
        <v>44314</v>
      </c>
      <c r="O129" s="5">
        <v>8</v>
      </c>
      <c r="P129" s="1">
        <v>19</v>
      </c>
      <c r="Q129" s="1">
        <v>97.594999999999999</v>
      </c>
      <c r="R129" s="1">
        <f t="shared" si="14"/>
        <v>-6.9249473684210585</v>
      </c>
      <c r="S129" s="1">
        <f t="shared" si="15"/>
        <v>6.9249473684210585</v>
      </c>
    </row>
    <row r="130" spans="1:19" x14ac:dyDescent="0.2">
      <c r="A130" s="1" t="s">
        <v>4</v>
      </c>
      <c r="B130" s="1">
        <v>3165</v>
      </c>
      <c r="C130" s="6">
        <v>44314</v>
      </c>
      <c r="D130" s="5">
        <v>6</v>
      </c>
      <c r="E130" s="1">
        <v>20</v>
      </c>
      <c r="F130" s="1">
        <v>131.18600000000001</v>
      </c>
      <c r="G130" s="1">
        <f t="shared" si="12"/>
        <v>7.9538571428571458</v>
      </c>
      <c r="H130" s="1">
        <f t="shared" si="13"/>
        <v>7.9538571428571458</v>
      </c>
      <c r="L130" s="2" t="s">
        <v>5</v>
      </c>
      <c r="M130" s="1">
        <v>3140</v>
      </c>
      <c r="N130" s="6">
        <v>44314</v>
      </c>
      <c r="O130" s="5">
        <v>8</v>
      </c>
      <c r="P130" s="1">
        <v>20</v>
      </c>
      <c r="Q130" s="1">
        <v>105.154</v>
      </c>
      <c r="R130" s="1">
        <f t="shared" si="14"/>
        <v>0.63405263157893899</v>
      </c>
      <c r="S130" s="1">
        <f t="shared" si="15"/>
        <v>0.63405263157893899</v>
      </c>
    </row>
    <row r="131" spans="1:19" x14ac:dyDescent="0.2">
      <c r="A131" s="1" t="s">
        <v>4</v>
      </c>
      <c r="B131" s="1">
        <v>3165</v>
      </c>
      <c r="C131" s="6">
        <v>44314</v>
      </c>
      <c r="D131" s="5">
        <v>6</v>
      </c>
      <c r="E131" s="1">
        <v>21</v>
      </c>
      <c r="F131" s="1">
        <v>124.01900000000001</v>
      </c>
      <c r="G131" s="1">
        <f t="shared" si="12"/>
        <v>0.78685714285714425</v>
      </c>
      <c r="H131" s="1">
        <f t="shared" si="13"/>
        <v>0.78685714285714425</v>
      </c>
      <c r="L131" s="2" t="s">
        <v>5</v>
      </c>
      <c r="M131" s="1">
        <v>3140</v>
      </c>
      <c r="N131" s="6">
        <v>44314</v>
      </c>
      <c r="O131" s="5">
        <v>8</v>
      </c>
      <c r="P131" s="1">
        <v>21</v>
      </c>
      <c r="Q131" s="1">
        <v>95.042000000000002</v>
      </c>
      <c r="R131" s="1">
        <f t="shared" si="14"/>
        <v>-9.4779473684210558</v>
      </c>
      <c r="S131" s="1">
        <f t="shared" si="15"/>
        <v>9.4779473684210558</v>
      </c>
    </row>
    <row r="132" spans="1:19" x14ac:dyDescent="0.2">
      <c r="A132" s="1" t="s">
        <v>4</v>
      </c>
      <c r="B132" s="1">
        <v>3165</v>
      </c>
      <c r="C132" s="6">
        <v>44314</v>
      </c>
      <c r="D132" s="5">
        <v>6</v>
      </c>
      <c r="E132" s="1">
        <v>22</v>
      </c>
      <c r="F132" s="1">
        <v>127.349</v>
      </c>
      <c r="G132" s="1">
        <f t="shared" si="12"/>
        <v>4.1168571428571425</v>
      </c>
      <c r="H132" s="1">
        <f t="shared" si="13"/>
        <v>4.1168571428571425</v>
      </c>
      <c r="L132" s="2" t="s">
        <v>5</v>
      </c>
      <c r="M132" s="1">
        <v>3140</v>
      </c>
      <c r="N132" s="6">
        <v>44314</v>
      </c>
      <c r="O132" s="5">
        <v>8</v>
      </c>
      <c r="P132" s="1">
        <v>22</v>
      </c>
      <c r="Q132" s="1">
        <v>117.672</v>
      </c>
      <c r="R132" s="1">
        <f t="shared" si="14"/>
        <v>13.15205263157894</v>
      </c>
      <c r="S132" s="1">
        <f t="shared" si="15"/>
        <v>13.15205263157894</v>
      </c>
    </row>
    <row r="133" spans="1:19" x14ac:dyDescent="0.2">
      <c r="A133" s="1" t="s">
        <v>4</v>
      </c>
      <c r="B133" s="1">
        <v>3165</v>
      </c>
      <c r="C133" s="6">
        <v>44314</v>
      </c>
      <c r="D133" s="5">
        <v>6</v>
      </c>
      <c r="E133" s="1">
        <v>23</v>
      </c>
      <c r="F133" s="1">
        <v>126.027</v>
      </c>
      <c r="G133" s="1">
        <f t="shared" si="12"/>
        <v>2.7948571428571398</v>
      </c>
      <c r="H133" s="1">
        <f t="shared" si="13"/>
        <v>2.7948571428571398</v>
      </c>
      <c r="L133" s="2" t="s">
        <v>5</v>
      </c>
      <c r="M133" s="1">
        <v>3140</v>
      </c>
      <c r="N133" s="6">
        <v>44314</v>
      </c>
      <c r="O133" s="5">
        <v>8</v>
      </c>
      <c r="P133" s="1">
        <v>23</v>
      </c>
      <c r="Q133" s="1">
        <v>111.161</v>
      </c>
      <c r="R133" s="1">
        <f t="shared" si="14"/>
        <v>6.641052631578944</v>
      </c>
      <c r="S133" s="1">
        <f t="shared" si="15"/>
        <v>6.641052631578944</v>
      </c>
    </row>
    <row r="134" spans="1:19" x14ac:dyDescent="0.2">
      <c r="A134" s="1" t="s">
        <v>4</v>
      </c>
      <c r="B134" s="1">
        <v>3165</v>
      </c>
      <c r="C134" s="6">
        <v>44314</v>
      </c>
      <c r="D134" s="5">
        <v>6</v>
      </c>
      <c r="E134" s="1">
        <v>24</v>
      </c>
      <c r="F134" s="1">
        <v>127.747</v>
      </c>
      <c r="G134" s="1">
        <f t="shared" si="12"/>
        <v>4.5148571428571387</v>
      </c>
      <c r="H134" s="1">
        <f t="shared" si="13"/>
        <v>4.5148571428571387</v>
      </c>
      <c r="L134" s="2" t="s">
        <v>5</v>
      </c>
      <c r="M134" s="1">
        <v>3140</v>
      </c>
      <c r="N134" s="6">
        <v>44314</v>
      </c>
      <c r="O134" s="5">
        <v>8</v>
      </c>
      <c r="P134" s="1">
        <v>24</v>
      </c>
      <c r="Q134" s="1">
        <v>98.531000000000006</v>
      </c>
      <c r="R134" s="1">
        <f t="shared" si="14"/>
        <v>-5.9889473684210515</v>
      </c>
      <c r="S134" s="1">
        <f t="shared" si="15"/>
        <v>5.9889473684210515</v>
      </c>
    </row>
    <row r="135" spans="1:19" x14ac:dyDescent="0.2">
      <c r="A135" s="1" t="s">
        <v>4</v>
      </c>
      <c r="B135" s="1">
        <v>3165</v>
      </c>
      <c r="C135" s="6">
        <v>44314</v>
      </c>
      <c r="D135" s="5">
        <v>6</v>
      </c>
      <c r="E135" s="1">
        <v>25</v>
      </c>
      <c r="F135" s="1">
        <v>128.15700000000001</v>
      </c>
      <c r="G135" s="1">
        <f t="shared" si="12"/>
        <v>4.9248571428571495</v>
      </c>
      <c r="H135" s="1">
        <f t="shared" si="13"/>
        <v>4.9248571428571495</v>
      </c>
      <c r="L135" s="2" t="s">
        <v>5</v>
      </c>
      <c r="M135" s="1">
        <v>3140</v>
      </c>
      <c r="N135" s="6">
        <v>44314</v>
      </c>
      <c r="O135" s="5">
        <v>8</v>
      </c>
      <c r="P135" s="1">
        <v>25</v>
      </c>
      <c r="Q135" s="1">
        <v>93.302000000000007</v>
      </c>
      <c r="R135" s="1">
        <f t="shared" si="14"/>
        <v>-11.217947368421051</v>
      </c>
      <c r="S135" s="1">
        <f t="shared" si="15"/>
        <v>11.217947368421051</v>
      </c>
    </row>
    <row r="136" spans="1:19" x14ac:dyDescent="0.2">
      <c r="A136" s="1" t="s">
        <v>4</v>
      </c>
      <c r="B136" s="1">
        <v>3165</v>
      </c>
      <c r="C136" s="6">
        <v>44314</v>
      </c>
      <c r="D136" s="5">
        <v>6</v>
      </c>
      <c r="E136" s="1">
        <v>26</v>
      </c>
      <c r="F136" s="1">
        <v>122.005</v>
      </c>
      <c r="G136" s="1">
        <f t="shared" si="12"/>
        <v>-1.2271428571428658</v>
      </c>
      <c r="H136" s="1">
        <f t="shared" si="13"/>
        <v>1.2271428571428658</v>
      </c>
      <c r="L136" s="2" t="s">
        <v>5</v>
      </c>
      <c r="M136" s="1">
        <v>3140</v>
      </c>
      <c r="N136" s="6">
        <v>44314</v>
      </c>
      <c r="O136" s="5">
        <v>8</v>
      </c>
      <c r="P136" s="1">
        <v>26</v>
      </c>
      <c r="Q136" s="1">
        <v>92.045000000000002</v>
      </c>
      <c r="R136" s="1">
        <f t="shared" si="14"/>
        <v>-12.474947368421056</v>
      </c>
      <c r="S136" s="1">
        <f t="shared" si="15"/>
        <v>12.474947368421056</v>
      </c>
    </row>
    <row r="137" spans="1:19" x14ac:dyDescent="0.2">
      <c r="A137" s="1" t="s">
        <v>4</v>
      </c>
      <c r="B137" s="1">
        <v>3165</v>
      </c>
      <c r="C137" s="6">
        <v>44314</v>
      </c>
      <c r="D137" s="5">
        <v>6</v>
      </c>
      <c r="E137" s="1">
        <v>27</v>
      </c>
      <c r="F137" s="1">
        <v>122.276</v>
      </c>
      <c r="G137" s="1">
        <f t="shared" si="12"/>
        <v>-0.95614285714286495</v>
      </c>
      <c r="H137" s="1">
        <f t="shared" si="13"/>
        <v>0.95614285714286495</v>
      </c>
      <c r="L137" s="2" t="s">
        <v>5</v>
      </c>
      <c r="M137" s="1">
        <v>3140</v>
      </c>
      <c r="N137" s="6">
        <v>44314</v>
      </c>
      <c r="O137" s="5">
        <v>8</v>
      </c>
      <c r="P137" s="1">
        <v>27</v>
      </c>
      <c r="Q137" s="1">
        <v>94.573999999999998</v>
      </c>
      <c r="R137" s="1">
        <f t="shared" si="14"/>
        <v>-9.9459473684210593</v>
      </c>
      <c r="S137" s="1">
        <f t="shared" si="15"/>
        <v>9.9459473684210593</v>
      </c>
    </row>
    <row r="138" spans="1:19" x14ac:dyDescent="0.2">
      <c r="A138" s="1" t="s">
        <v>4</v>
      </c>
      <c r="B138" s="1">
        <v>3165</v>
      </c>
      <c r="C138" s="6">
        <v>44314</v>
      </c>
      <c r="D138" s="5">
        <v>6</v>
      </c>
      <c r="E138" s="1">
        <v>28</v>
      </c>
      <c r="F138" s="1">
        <v>125.538</v>
      </c>
      <c r="G138" s="1">
        <f t="shared" si="12"/>
        <v>2.3058571428571355</v>
      </c>
      <c r="H138" s="1">
        <f t="shared" si="13"/>
        <v>2.3058571428571355</v>
      </c>
      <c r="L138" s="2" t="s">
        <v>5</v>
      </c>
      <c r="M138" s="1">
        <v>3140</v>
      </c>
      <c r="N138" s="6">
        <v>44314</v>
      </c>
      <c r="O138" s="5">
        <v>8</v>
      </c>
      <c r="P138" s="1">
        <v>28</v>
      </c>
      <c r="Q138" s="1">
        <v>92.725999999999999</v>
      </c>
      <c r="R138" s="1">
        <f t="shared" si="14"/>
        <v>-11.793947368421058</v>
      </c>
      <c r="S138" s="1">
        <f t="shared" si="15"/>
        <v>11.793947368421058</v>
      </c>
    </row>
    <row r="139" spans="1:19" x14ac:dyDescent="0.2">
      <c r="L139" s="2" t="s">
        <v>5</v>
      </c>
      <c r="M139" s="1">
        <v>3140</v>
      </c>
      <c r="N139" s="6">
        <v>44314</v>
      </c>
      <c r="O139" s="5">
        <v>8</v>
      </c>
      <c r="P139" s="1">
        <v>29</v>
      </c>
      <c r="Q139" s="1">
        <v>108.06</v>
      </c>
      <c r="R139" s="1">
        <f t="shared" si="14"/>
        <v>3.5400526315789449</v>
      </c>
      <c r="S139" s="1">
        <f t="shared" si="15"/>
        <v>3.5400526315789449</v>
      </c>
    </row>
    <row r="140" spans="1:19" x14ac:dyDescent="0.2">
      <c r="L140" s="2" t="s">
        <v>5</v>
      </c>
      <c r="M140" s="1">
        <v>3140</v>
      </c>
      <c r="N140" s="6">
        <v>44314</v>
      </c>
      <c r="O140" s="5">
        <v>8</v>
      </c>
      <c r="P140" s="1">
        <v>30</v>
      </c>
      <c r="Q140" s="1">
        <v>113.962</v>
      </c>
      <c r="R140" s="1">
        <f t="shared" si="14"/>
        <v>9.4420526315789459</v>
      </c>
      <c r="S140" s="1">
        <f t="shared" si="15"/>
        <v>9.4420526315789459</v>
      </c>
    </row>
    <row r="141" spans="1:19" x14ac:dyDescent="0.2">
      <c r="E141" s="130" t="s">
        <v>3</v>
      </c>
      <c r="F141" s="130">
        <f>AVERAGE(F111:F138)</f>
        <v>123.23214285714286</v>
      </c>
      <c r="L141" s="2" t="s">
        <v>5</v>
      </c>
      <c r="M141" s="1">
        <v>3140</v>
      </c>
      <c r="N141" s="6">
        <v>44314</v>
      </c>
      <c r="O141" s="5">
        <v>8</v>
      </c>
      <c r="P141" s="1">
        <v>31</v>
      </c>
      <c r="Q141" s="1">
        <v>108.925</v>
      </c>
      <c r="R141" s="1">
        <f t="shared" si="14"/>
        <v>4.4050526315789398</v>
      </c>
      <c r="S141" s="1">
        <f t="shared" si="15"/>
        <v>4.4050526315789398</v>
      </c>
    </row>
    <row r="142" spans="1:19" x14ac:dyDescent="0.2">
      <c r="L142" s="2" t="s">
        <v>5</v>
      </c>
      <c r="M142" s="1">
        <v>3140</v>
      </c>
      <c r="N142" s="6">
        <v>44314</v>
      </c>
      <c r="O142" s="5">
        <v>8</v>
      </c>
      <c r="P142" s="1">
        <v>32</v>
      </c>
      <c r="Q142" s="1">
        <v>101.31</v>
      </c>
      <c r="R142" s="1">
        <f t="shared" si="14"/>
        <v>-3.2099473684210551</v>
      </c>
      <c r="S142" s="1">
        <f t="shared" si="15"/>
        <v>3.2099473684210551</v>
      </c>
    </row>
    <row r="143" spans="1:19" x14ac:dyDescent="0.2">
      <c r="L143" s="2" t="s">
        <v>5</v>
      </c>
      <c r="M143" s="1">
        <v>3140</v>
      </c>
      <c r="N143" s="6">
        <v>44314</v>
      </c>
      <c r="O143" s="5">
        <v>8</v>
      </c>
      <c r="P143" s="1">
        <v>33</v>
      </c>
      <c r="Q143" s="1">
        <v>112.714</v>
      </c>
      <c r="R143" s="1">
        <f t="shared" ref="R143:R167" si="16">Q143-$Q$169</f>
        <v>8.1940526315789413</v>
      </c>
      <c r="S143" s="1">
        <f t="shared" ref="S143:S167" si="17">ABS(R143)</f>
        <v>8.1940526315789413</v>
      </c>
    </row>
    <row r="144" spans="1:19" x14ac:dyDescent="0.2">
      <c r="L144" s="2" t="s">
        <v>5</v>
      </c>
      <c r="M144" s="1">
        <v>3140</v>
      </c>
      <c r="N144" s="6">
        <v>44314</v>
      </c>
      <c r="O144" s="5">
        <v>8</v>
      </c>
      <c r="P144" s="1">
        <v>34</v>
      </c>
      <c r="Q144" s="1">
        <v>126.57299999999999</v>
      </c>
      <c r="R144" s="1">
        <f t="shared" si="16"/>
        <v>22.053052631578936</v>
      </c>
      <c r="S144" s="1">
        <f t="shared" si="17"/>
        <v>22.053052631578936</v>
      </c>
    </row>
    <row r="145" spans="12:19" x14ac:dyDescent="0.2">
      <c r="L145" s="2" t="s">
        <v>5</v>
      </c>
      <c r="M145" s="1">
        <v>3140</v>
      </c>
      <c r="N145" s="6">
        <v>44314</v>
      </c>
      <c r="O145" s="5">
        <v>8</v>
      </c>
      <c r="P145" s="1">
        <v>35</v>
      </c>
      <c r="Q145" s="1">
        <v>121.504</v>
      </c>
      <c r="R145" s="1">
        <f t="shared" si="16"/>
        <v>16.984052631578948</v>
      </c>
      <c r="S145" s="1">
        <f t="shared" si="17"/>
        <v>16.984052631578948</v>
      </c>
    </row>
    <row r="146" spans="12:19" x14ac:dyDescent="0.2">
      <c r="L146" s="2" t="s">
        <v>5</v>
      </c>
      <c r="M146" s="1">
        <v>3140</v>
      </c>
      <c r="N146" s="6">
        <v>44314</v>
      </c>
      <c r="O146" s="5">
        <v>8</v>
      </c>
      <c r="P146" s="1">
        <v>36</v>
      </c>
      <c r="Q146" s="1">
        <v>84.805999999999997</v>
      </c>
      <c r="R146" s="1">
        <f t="shared" si="16"/>
        <v>-19.71394736842106</v>
      </c>
      <c r="S146" s="1">
        <f t="shared" si="17"/>
        <v>19.71394736842106</v>
      </c>
    </row>
    <row r="147" spans="12:19" x14ac:dyDescent="0.2">
      <c r="L147" s="2" t="s">
        <v>5</v>
      </c>
      <c r="M147" s="1">
        <v>3140</v>
      </c>
      <c r="N147" s="6">
        <v>44314</v>
      </c>
      <c r="O147" s="5">
        <v>8</v>
      </c>
      <c r="P147" s="1">
        <v>37</v>
      </c>
      <c r="Q147" s="1">
        <v>115.408</v>
      </c>
      <c r="R147" s="1">
        <f t="shared" si="16"/>
        <v>10.888052631578944</v>
      </c>
      <c r="S147" s="1">
        <f t="shared" si="17"/>
        <v>10.888052631578944</v>
      </c>
    </row>
    <row r="148" spans="12:19" x14ac:dyDescent="0.2">
      <c r="L148" s="2" t="s">
        <v>5</v>
      </c>
      <c r="M148" s="1">
        <v>3140</v>
      </c>
      <c r="N148" s="6">
        <v>44314</v>
      </c>
      <c r="O148" s="5">
        <v>8</v>
      </c>
      <c r="P148" s="1">
        <v>38</v>
      </c>
      <c r="Q148" s="1">
        <v>87.796999999999997</v>
      </c>
      <c r="R148" s="1">
        <f t="shared" si="16"/>
        <v>-16.72294736842106</v>
      </c>
      <c r="S148" s="1">
        <f t="shared" si="17"/>
        <v>16.72294736842106</v>
      </c>
    </row>
    <row r="149" spans="12:19" x14ac:dyDescent="0.2">
      <c r="L149" s="2" t="s">
        <v>5</v>
      </c>
      <c r="M149" s="1">
        <v>3140</v>
      </c>
      <c r="N149" s="6">
        <v>44314</v>
      </c>
      <c r="O149" s="5">
        <v>8</v>
      </c>
      <c r="P149" s="1">
        <v>39</v>
      </c>
      <c r="Q149" s="1">
        <v>85.236000000000004</v>
      </c>
      <c r="R149" s="1">
        <f t="shared" si="16"/>
        <v>-19.283947368421053</v>
      </c>
      <c r="S149" s="1">
        <f t="shared" si="17"/>
        <v>19.283947368421053</v>
      </c>
    </row>
    <row r="150" spans="12:19" x14ac:dyDescent="0.2">
      <c r="L150" s="2" t="s">
        <v>5</v>
      </c>
      <c r="M150" s="1">
        <v>3140</v>
      </c>
      <c r="N150" s="6">
        <v>44314</v>
      </c>
      <c r="O150" s="5">
        <v>8</v>
      </c>
      <c r="P150" s="1">
        <v>40</v>
      </c>
      <c r="Q150" s="1">
        <v>99.245999999999995</v>
      </c>
      <c r="R150" s="1">
        <f t="shared" si="16"/>
        <v>-5.2739473684210623</v>
      </c>
      <c r="S150" s="1">
        <f t="shared" si="17"/>
        <v>5.2739473684210623</v>
      </c>
    </row>
    <row r="151" spans="12:19" x14ac:dyDescent="0.2">
      <c r="L151" s="2" t="s">
        <v>5</v>
      </c>
      <c r="M151" s="1">
        <v>3140</v>
      </c>
      <c r="N151" s="6">
        <v>44314</v>
      </c>
      <c r="O151" s="5">
        <v>8</v>
      </c>
      <c r="P151" s="1">
        <v>41</v>
      </c>
      <c r="Q151" s="1">
        <v>114.146</v>
      </c>
      <c r="R151" s="1">
        <f t="shared" si="16"/>
        <v>9.6260526315789434</v>
      </c>
      <c r="S151" s="1">
        <f t="shared" si="17"/>
        <v>9.6260526315789434</v>
      </c>
    </row>
    <row r="152" spans="12:19" x14ac:dyDescent="0.2">
      <c r="L152" s="2" t="s">
        <v>5</v>
      </c>
      <c r="M152" s="1">
        <v>3140</v>
      </c>
      <c r="N152" s="6">
        <v>44314</v>
      </c>
      <c r="O152" s="5">
        <v>8</v>
      </c>
      <c r="P152" s="1">
        <v>42</v>
      </c>
      <c r="Q152" s="1">
        <v>104.42100000000001</v>
      </c>
      <c r="R152" s="1">
        <f t="shared" si="16"/>
        <v>-9.8947368421050896E-2</v>
      </c>
      <c r="S152" s="1">
        <f t="shared" si="17"/>
        <v>9.8947368421050896E-2</v>
      </c>
    </row>
    <row r="153" spans="12:19" x14ac:dyDescent="0.2">
      <c r="L153" s="2" t="s">
        <v>5</v>
      </c>
      <c r="M153" s="1">
        <v>3140</v>
      </c>
      <c r="N153" s="6">
        <v>44314</v>
      </c>
      <c r="O153" s="5">
        <v>8</v>
      </c>
      <c r="P153" s="1">
        <v>43</v>
      </c>
      <c r="Q153" s="1">
        <v>114.702</v>
      </c>
      <c r="R153" s="1">
        <f t="shared" si="16"/>
        <v>10.182052631578941</v>
      </c>
      <c r="S153" s="1">
        <f t="shared" si="17"/>
        <v>10.182052631578941</v>
      </c>
    </row>
    <row r="154" spans="12:19" x14ac:dyDescent="0.2">
      <c r="L154" s="2" t="s">
        <v>5</v>
      </c>
      <c r="M154" s="1">
        <v>3140</v>
      </c>
      <c r="N154" s="6">
        <v>44314</v>
      </c>
      <c r="O154" s="5">
        <v>8</v>
      </c>
      <c r="P154" s="1">
        <v>44</v>
      </c>
      <c r="Q154" s="1">
        <v>111.501</v>
      </c>
      <c r="R154" s="1">
        <f t="shared" si="16"/>
        <v>6.9810526315789474</v>
      </c>
      <c r="S154" s="1">
        <f t="shared" si="17"/>
        <v>6.9810526315789474</v>
      </c>
    </row>
    <row r="155" spans="12:19" x14ac:dyDescent="0.2">
      <c r="L155" s="2" t="s">
        <v>5</v>
      </c>
      <c r="M155" s="1">
        <v>3140</v>
      </c>
      <c r="N155" s="6">
        <v>44314</v>
      </c>
      <c r="O155" s="5">
        <v>8</v>
      </c>
      <c r="P155" s="1">
        <v>45</v>
      </c>
      <c r="Q155" s="1">
        <v>80.272000000000006</v>
      </c>
      <c r="R155" s="1">
        <f t="shared" si="16"/>
        <v>-24.247947368421052</v>
      </c>
      <c r="S155" s="1">
        <f t="shared" si="17"/>
        <v>24.247947368421052</v>
      </c>
    </row>
    <row r="156" spans="12:19" x14ac:dyDescent="0.2">
      <c r="L156" s="2" t="s">
        <v>5</v>
      </c>
      <c r="M156" s="1">
        <v>3140</v>
      </c>
      <c r="N156" s="6">
        <v>44314</v>
      </c>
      <c r="O156" s="5">
        <v>8</v>
      </c>
      <c r="P156" s="1">
        <v>46</v>
      </c>
      <c r="Q156" s="1">
        <v>109.654</v>
      </c>
      <c r="R156" s="1">
        <f t="shared" si="16"/>
        <v>5.134052631578939</v>
      </c>
      <c r="S156" s="1">
        <f t="shared" si="17"/>
        <v>5.134052631578939</v>
      </c>
    </row>
    <row r="157" spans="12:19" x14ac:dyDescent="0.2">
      <c r="L157" s="2" t="s">
        <v>5</v>
      </c>
      <c r="M157" s="1">
        <v>3140</v>
      </c>
      <c r="N157" s="6">
        <v>44314</v>
      </c>
      <c r="O157" s="5">
        <v>8</v>
      </c>
      <c r="P157" s="1">
        <v>47</v>
      </c>
      <c r="Q157" s="1">
        <v>78.906000000000006</v>
      </c>
      <c r="R157" s="1">
        <f t="shared" si="16"/>
        <v>-25.613947368421051</v>
      </c>
      <c r="S157" s="1">
        <f t="shared" si="17"/>
        <v>25.613947368421051</v>
      </c>
    </row>
    <row r="158" spans="12:19" x14ac:dyDescent="0.2">
      <c r="L158" s="2" t="s">
        <v>5</v>
      </c>
      <c r="M158" s="1">
        <v>3140</v>
      </c>
      <c r="N158" s="6">
        <v>44314</v>
      </c>
      <c r="O158" s="5">
        <v>8</v>
      </c>
      <c r="P158" s="1">
        <v>48</v>
      </c>
      <c r="Q158" s="1">
        <v>74.745000000000005</v>
      </c>
      <c r="R158" s="1">
        <f t="shared" si="16"/>
        <v>-29.774947368421053</v>
      </c>
      <c r="S158" s="1">
        <f t="shared" si="17"/>
        <v>29.774947368421053</v>
      </c>
    </row>
    <row r="159" spans="12:19" x14ac:dyDescent="0.2">
      <c r="L159" s="2" t="s">
        <v>5</v>
      </c>
      <c r="M159" s="1">
        <v>3140</v>
      </c>
      <c r="N159" s="6">
        <v>44314</v>
      </c>
      <c r="O159" s="5">
        <v>8</v>
      </c>
      <c r="P159" s="1">
        <v>49</v>
      </c>
      <c r="Q159" s="1">
        <v>73.301000000000002</v>
      </c>
      <c r="R159" s="1">
        <f t="shared" si="16"/>
        <v>-31.218947368421055</v>
      </c>
      <c r="S159" s="1">
        <f t="shared" si="17"/>
        <v>31.218947368421055</v>
      </c>
    </row>
    <row r="160" spans="12:19" x14ac:dyDescent="0.2">
      <c r="L160" s="2" t="s">
        <v>5</v>
      </c>
      <c r="M160" s="1">
        <v>3140</v>
      </c>
      <c r="N160" s="6">
        <v>44314</v>
      </c>
      <c r="O160" s="5">
        <v>8</v>
      </c>
      <c r="P160" s="1">
        <v>50</v>
      </c>
      <c r="Q160" s="1">
        <v>80.91</v>
      </c>
      <c r="R160" s="1">
        <f t="shared" si="16"/>
        <v>-23.609947368421061</v>
      </c>
      <c r="S160" s="1">
        <f t="shared" si="17"/>
        <v>23.609947368421061</v>
      </c>
    </row>
    <row r="161" spans="1:19" x14ac:dyDescent="0.2">
      <c r="L161" s="2" t="s">
        <v>5</v>
      </c>
      <c r="M161" s="1">
        <v>3140</v>
      </c>
      <c r="N161" s="6">
        <v>44314</v>
      </c>
      <c r="O161" s="5">
        <v>8</v>
      </c>
      <c r="P161" s="1">
        <v>51</v>
      </c>
      <c r="Q161" s="1">
        <v>102.848</v>
      </c>
      <c r="R161" s="1">
        <f t="shared" si="16"/>
        <v>-1.6719473684210584</v>
      </c>
      <c r="S161" s="1">
        <f t="shared" si="17"/>
        <v>1.6719473684210584</v>
      </c>
    </row>
    <row r="162" spans="1:19" x14ac:dyDescent="0.2">
      <c r="L162" s="2" t="s">
        <v>5</v>
      </c>
      <c r="M162" s="1">
        <v>3140</v>
      </c>
      <c r="N162" s="6">
        <v>44314</v>
      </c>
      <c r="O162" s="5">
        <v>8</v>
      </c>
      <c r="P162" s="1">
        <v>52</v>
      </c>
      <c r="Q162" s="1">
        <v>103.67100000000001</v>
      </c>
      <c r="R162" s="1">
        <f t="shared" si="16"/>
        <v>-0.8489473684210509</v>
      </c>
      <c r="S162" s="1">
        <f t="shared" si="17"/>
        <v>0.8489473684210509</v>
      </c>
    </row>
    <row r="163" spans="1:19" x14ac:dyDescent="0.2">
      <c r="L163" s="2" t="s">
        <v>5</v>
      </c>
      <c r="M163" s="1">
        <v>3140</v>
      </c>
      <c r="N163" s="6">
        <v>44314</v>
      </c>
      <c r="O163" s="5">
        <v>8</v>
      </c>
      <c r="P163" s="1">
        <v>53</v>
      </c>
      <c r="Q163" s="1">
        <v>98.745999999999995</v>
      </c>
      <c r="R163" s="1">
        <f t="shared" si="16"/>
        <v>-5.7739473684210623</v>
      </c>
      <c r="S163" s="1">
        <f t="shared" si="17"/>
        <v>5.7739473684210623</v>
      </c>
    </row>
    <row r="164" spans="1:19" x14ac:dyDescent="0.2">
      <c r="L164" s="2" t="s">
        <v>5</v>
      </c>
      <c r="M164" s="1">
        <v>3140</v>
      </c>
      <c r="N164" s="6">
        <v>44314</v>
      </c>
      <c r="O164" s="5">
        <v>8</v>
      </c>
      <c r="P164" s="1">
        <v>54</v>
      </c>
      <c r="Q164" s="1">
        <v>112.62</v>
      </c>
      <c r="R164" s="1">
        <f t="shared" si="16"/>
        <v>8.1000526315789472</v>
      </c>
      <c r="S164" s="1">
        <f t="shared" si="17"/>
        <v>8.1000526315789472</v>
      </c>
    </row>
    <row r="165" spans="1:19" x14ac:dyDescent="0.2">
      <c r="L165" s="2" t="s">
        <v>5</v>
      </c>
      <c r="M165" s="1">
        <v>3140</v>
      </c>
      <c r="N165" s="6">
        <v>44314</v>
      </c>
      <c r="O165" s="5">
        <v>8</v>
      </c>
      <c r="P165" s="1">
        <v>55</v>
      </c>
      <c r="Q165" s="1">
        <v>105.068</v>
      </c>
      <c r="R165" s="1">
        <f t="shared" si="16"/>
        <v>0.54805263157894046</v>
      </c>
      <c r="S165" s="1">
        <f t="shared" si="17"/>
        <v>0.54805263157894046</v>
      </c>
    </row>
    <row r="166" spans="1:19" x14ac:dyDescent="0.2">
      <c r="L166" s="2" t="s">
        <v>5</v>
      </c>
      <c r="M166" s="1">
        <v>3140</v>
      </c>
      <c r="N166" s="6">
        <v>44314</v>
      </c>
      <c r="O166" s="5">
        <v>8</v>
      </c>
      <c r="P166" s="1">
        <v>56</v>
      </c>
      <c r="Q166" s="1">
        <v>111.251</v>
      </c>
      <c r="R166" s="1">
        <f t="shared" si="16"/>
        <v>6.7310526315789474</v>
      </c>
      <c r="S166" s="1">
        <f t="shared" si="17"/>
        <v>6.7310526315789474</v>
      </c>
    </row>
    <row r="167" spans="1:19" x14ac:dyDescent="0.2">
      <c r="L167" s="2" t="s">
        <v>5</v>
      </c>
      <c r="M167" s="1">
        <v>3140</v>
      </c>
      <c r="N167" s="6">
        <v>44314</v>
      </c>
      <c r="O167" s="5">
        <v>8</v>
      </c>
      <c r="P167" s="1">
        <v>57</v>
      </c>
      <c r="Q167" s="1">
        <v>119.16800000000001</v>
      </c>
      <c r="R167" s="1">
        <f t="shared" si="16"/>
        <v>14.648052631578949</v>
      </c>
      <c r="S167" s="1">
        <f t="shared" si="17"/>
        <v>14.648052631578949</v>
      </c>
    </row>
    <row r="169" spans="1:19" x14ac:dyDescent="0.2">
      <c r="P169" s="130" t="s">
        <v>3</v>
      </c>
      <c r="Q169" s="130">
        <f>AVERAGE(Q111:Q167)</f>
        <v>104.51994736842106</v>
      </c>
    </row>
    <row r="173" spans="1:19" x14ac:dyDescent="0.2">
      <c r="A173" s="1" t="s">
        <v>4</v>
      </c>
      <c r="B173" s="1">
        <v>3165</v>
      </c>
      <c r="C173" s="6">
        <v>44314</v>
      </c>
      <c r="D173" s="5">
        <v>10</v>
      </c>
      <c r="E173" s="1">
        <v>1</v>
      </c>
      <c r="F173" s="1">
        <v>53.796999999999997</v>
      </c>
      <c r="G173" s="1">
        <f t="shared" ref="G173:G204" si="18">F173-$F$228</f>
        <v>11.744370370370369</v>
      </c>
      <c r="H173" s="1">
        <f t="shared" ref="H173:H204" si="19">ABS(G173)</f>
        <v>11.744370370370369</v>
      </c>
      <c r="L173" s="2" t="s">
        <v>5</v>
      </c>
      <c r="M173" s="1">
        <v>3140</v>
      </c>
      <c r="N173" s="6">
        <v>44314</v>
      </c>
      <c r="O173" s="5">
        <v>13</v>
      </c>
      <c r="P173" s="1">
        <v>1</v>
      </c>
      <c r="Q173" s="1">
        <v>50.572000000000003</v>
      </c>
      <c r="R173" s="1">
        <f t="shared" ref="R173:R204" si="20">Q173-$Q$225</f>
        <v>-18.778764705882367</v>
      </c>
      <c r="S173" s="1">
        <f t="shared" ref="S173:S204" si="21">ABS(R173)</f>
        <v>18.778764705882367</v>
      </c>
    </row>
    <row r="174" spans="1:19" x14ac:dyDescent="0.2">
      <c r="A174" s="1" t="s">
        <v>4</v>
      </c>
      <c r="B174" s="1">
        <v>3165</v>
      </c>
      <c r="C174" s="6">
        <v>44314</v>
      </c>
      <c r="D174" s="5">
        <v>10</v>
      </c>
      <c r="E174" s="1">
        <v>2</v>
      </c>
      <c r="F174" s="1">
        <v>59.621000000000002</v>
      </c>
      <c r="G174" s="1">
        <f t="shared" si="18"/>
        <v>17.568370370370374</v>
      </c>
      <c r="H174" s="1">
        <f t="shared" si="19"/>
        <v>17.568370370370374</v>
      </c>
      <c r="L174" s="2" t="s">
        <v>5</v>
      </c>
      <c r="M174" s="1">
        <v>3140</v>
      </c>
      <c r="N174" s="6">
        <v>44314</v>
      </c>
      <c r="O174" s="5">
        <v>13</v>
      </c>
      <c r="P174" s="1">
        <v>2</v>
      </c>
      <c r="Q174" s="1">
        <v>56.31</v>
      </c>
      <c r="R174" s="1">
        <f t="shared" si="20"/>
        <v>-13.040764705882367</v>
      </c>
      <c r="S174" s="1">
        <f t="shared" si="21"/>
        <v>13.040764705882367</v>
      </c>
    </row>
    <row r="175" spans="1:19" x14ac:dyDescent="0.2">
      <c r="A175" s="1" t="s">
        <v>4</v>
      </c>
      <c r="B175" s="1">
        <v>3165</v>
      </c>
      <c r="C175" s="6">
        <v>44314</v>
      </c>
      <c r="D175" s="5">
        <v>10</v>
      </c>
      <c r="E175" s="1">
        <v>3</v>
      </c>
      <c r="F175" s="1">
        <v>59.323</v>
      </c>
      <c r="G175" s="1">
        <f t="shared" si="18"/>
        <v>17.270370370370372</v>
      </c>
      <c r="H175" s="1">
        <f t="shared" si="19"/>
        <v>17.270370370370372</v>
      </c>
      <c r="L175" s="2" t="s">
        <v>5</v>
      </c>
      <c r="M175" s="1">
        <v>3140</v>
      </c>
      <c r="N175" s="6">
        <v>44314</v>
      </c>
      <c r="O175" s="5">
        <v>13</v>
      </c>
      <c r="P175" s="1">
        <v>3</v>
      </c>
      <c r="Q175" s="1">
        <v>70.144999999999996</v>
      </c>
      <c r="R175" s="1">
        <f t="shared" si="20"/>
        <v>0.79423529411762672</v>
      </c>
      <c r="S175" s="1">
        <f t="shared" si="21"/>
        <v>0.79423529411762672</v>
      </c>
    </row>
    <row r="176" spans="1:19" x14ac:dyDescent="0.2">
      <c r="A176" s="1" t="s">
        <v>4</v>
      </c>
      <c r="B176" s="1">
        <v>3165</v>
      </c>
      <c r="C176" s="6">
        <v>44314</v>
      </c>
      <c r="D176" s="5">
        <v>10</v>
      </c>
      <c r="E176" s="1">
        <v>4</v>
      </c>
      <c r="F176" s="1">
        <v>52.814999999999998</v>
      </c>
      <c r="G176" s="1">
        <f t="shared" si="18"/>
        <v>10.76237037037037</v>
      </c>
      <c r="H176" s="1">
        <f t="shared" si="19"/>
        <v>10.76237037037037</v>
      </c>
      <c r="L176" s="2" t="s">
        <v>5</v>
      </c>
      <c r="M176" s="1">
        <v>3140</v>
      </c>
      <c r="N176" s="6">
        <v>44314</v>
      </c>
      <c r="O176" s="5">
        <v>13</v>
      </c>
      <c r="P176" s="1">
        <v>4</v>
      </c>
      <c r="Q176" s="1">
        <v>63.435000000000002</v>
      </c>
      <c r="R176" s="1">
        <f t="shared" si="20"/>
        <v>-5.915764705882367</v>
      </c>
      <c r="S176" s="1">
        <f t="shared" si="21"/>
        <v>5.915764705882367</v>
      </c>
    </row>
    <row r="177" spans="1:19" x14ac:dyDescent="0.2">
      <c r="A177" s="1" t="s">
        <v>4</v>
      </c>
      <c r="B177" s="1">
        <v>3165</v>
      </c>
      <c r="C177" s="6">
        <v>44314</v>
      </c>
      <c r="D177" s="5">
        <v>10</v>
      </c>
      <c r="E177" s="1">
        <v>5</v>
      </c>
      <c r="F177" s="1">
        <v>33.389000000000003</v>
      </c>
      <c r="G177" s="1">
        <f t="shared" si="18"/>
        <v>-8.6636296296296251</v>
      </c>
      <c r="H177" s="1">
        <f t="shared" si="19"/>
        <v>8.6636296296296251</v>
      </c>
      <c r="L177" s="2" t="s">
        <v>5</v>
      </c>
      <c r="M177" s="1">
        <v>3140</v>
      </c>
      <c r="N177" s="6">
        <v>44314</v>
      </c>
      <c r="O177" s="5">
        <v>13</v>
      </c>
      <c r="P177" s="1">
        <v>5</v>
      </c>
      <c r="Q177" s="1">
        <v>70.974000000000004</v>
      </c>
      <c r="R177" s="1">
        <f t="shared" si="20"/>
        <v>1.6232352941176345</v>
      </c>
      <c r="S177" s="1">
        <f t="shared" si="21"/>
        <v>1.6232352941176345</v>
      </c>
    </row>
    <row r="178" spans="1:19" x14ac:dyDescent="0.2">
      <c r="A178" s="1" t="s">
        <v>4</v>
      </c>
      <c r="B178" s="1">
        <v>3165</v>
      </c>
      <c r="C178" s="6">
        <v>44314</v>
      </c>
      <c r="D178" s="5">
        <v>10</v>
      </c>
      <c r="E178" s="1">
        <v>6</v>
      </c>
      <c r="F178" s="1">
        <v>61.031999999999996</v>
      </c>
      <c r="G178" s="1">
        <f t="shared" si="18"/>
        <v>18.979370370370368</v>
      </c>
      <c r="H178" s="1">
        <f t="shared" si="19"/>
        <v>18.979370370370368</v>
      </c>
      <c r="L178" s="2" t="s">
        <v>5</v>
      </c>
      <c r="M178" s="1">
        <v>3140</v>
      </c>
      <c r="N178" s="6">
        <v>44314</v>
      </c>
      <c r="O178" s="5">
        <v>13</v>
      </c>
      <c r="P178" s="1">
        <v>6</v>
      </c>
      <c r="Q178" s="1">
        <v>81.87</v>
      </c>
      <c r="R178" s="1">
        <f t="shared" si="20"/>
        <v>12.519235294117635</v>
      </c>
      <c r="S178" s="1">
        <f t="shared" si="21"/>
        <v>12.519235294117635</v>
      </c>
    </row>
    <row r="179" spans="1:19" x14ac:dyDescent="0.2">
      <c r="A179" s="1" t="s">
        <v>4</v>
      </c>
      <c r="B179" s="1">
        <v>3165</v>
      </c>
      <c r="C179" s="6">
        <v>44314</v>
      </c>
      <c r="D179" s="5">
        <v>10</v>
      </c>
      <c r="E179" s="1">
        <v>7</v>
      </c>
      <c r="F179" s="1">
        <v>50.389000000000003</v>
      </c>
      <c r="G179" s="1">
        <f t="shared" si="18"/>
        <v>8.3363703703703749</v>
      </c>
      <c r="H179" s="1">
        <f t="shared" si="19"/>
        <v>8.3363703703703749</v>
      </c>
      <c r="L179" s="2" t="s">
        <v>5</v>
      </c>
      <c r="M179" s="1">
        <v>3140</v>
      </c>
      <c r="N179" s="6">
        <v>44314</v>
      </c>
      <c r="O179" s="5">
        <v>13</v>
      </c>
      <c r="P179" s="1">
        <v>7</v>
      </c>
      <c r="Q179" s="1">
        <v>34.286999999999999</v>
      </c>
      <c r="R179" s="1">
        <f t="shared" si="20"/>
        <v>-35.06376470588237</v>
      </c>
      <c r="S179" s="1">
        <f t="shared" si="21"/>
        <v>35.06376470588237</v>
      </c>
    </row>
    <row r="180" spans="1:19" x14ac:dyDescent="0.2">
      <c r="A180" s="1" t="s">
        <v>4</v>
      </c>
      <c r="B180" s="1">
        <v>3165</v>
      </c>
      <c r="C180" s="6">
        <v>44314</v>
      </c>
      <c r="D180" s="5">
        <v>10</v>
      </c>
      <c r="E180" s="1">
        <v>8</v>
      </c>
      <c r="F180" s="1">
        <v>28.706</v>
      </c>
      <c r="G180" s="1">
        <f t="shared" si="18"/>
        <v>-13.346629629629629</v>
      </c>
      <c r="H180" s="1">
        <f t="shared" si="19"/>
        <v>13.346629629629629</v>
      </c>
      <c r="L180" s="2" t="s">
        <v>5</v>
      </c>
      <c r="M180" s="1">
        <v>3140</v>
      </c>
      <c r="N180" s="6">
        <v>44314</v>
      </c>
      <c r="O180" s="5">
        <v>13</v>
      </c>
      <c r="P180" s="1">
        <v>8</v>
      </c>
      <c r="Q180" s="1">
        <v>58.781999999999996</v>
      </c>
      <c r="R180" s="1">
        <f t="shared" si="20"/>
        <v>-10.568764705882373</v>
      </c>
      <c r="S180" s="1">
        <f t="shared" si="21"/>
        <v>10.568764705882373</v>
      </c>
    </row>
    <row r="181" spans="1:19" x14ac:dyDescent="0.2">
      <c r="A181" s="1" t="s">
        <v>4</v>
      </c>
      <c r="B181" s="1">
        <v>3165</v>
      </c>
      <c r="C181" s="6">
        <v>44314</v>
      </c>
      <c r="D181" s="5">
        <v>10</v>
      </c>
      <c r="E181" s="1">
        <v>9</v>
      </c>
      <c r="F181" s="1">
        <v>36.69</v>
      </c>
      <c r="G181" s="1">
        <f t="shared" si="18"/>
        <v>-5.3626296296296303</v>
      </c>
      <c r="H181" s="1">
        <f t="shared" si="19"/>
        <v>5.3626296296296303</v>
      </c>
      <c r="L181" s="2" t="s">
        <v>5</v>
      </c>
      <c r="M181" s="1">
        <v>3140</v>
      </c>
      <c r="N181" s="6">
        <v>44314</v>
      </c>
      <c r="O181" s="5">
        <v>13</v>
      </c>
      <c r="P181" s="1">
        <v>9</v>
      </c>
      <c r="Q181" s="1">
        <v>75.465999999999994</v>
      </c>
      <c r="R181" s="1">
        <f t="shared" si="20"/>
        <v>6.1152352941176247</v>
      </c>
      <c r="S181" s="1">
        <f t="shared" si="21"/>
        <v>6.1152352941176247</v>
      </c>
    </row>
    <row r="182" spans="1:19" x14ac:dyDescent="0.2">
      <c r="A182" s="1" t="s">
        <v>4</v>
      </c>
      <c r="B182" s="1">
        <v>3165</v>
      </c>
      <c r="C182" s="6">
        <v>44314</v>
      </c>
      <c r="D182" s="5">
        <v>10</v>
      </c>
      <c r="E182" s="1">
        <v>10</v>
      </c>
      <c r="F182" s="1">
        <v>40.600999999999999</v>
      </c>
      <c r="G182" s="1">
        <f t="shared" si="18"/>
        <v>-1.4516296296296289</v>
      </c>
      <c r="H182" s="1">
        <f t="shared" si="19"/>
        <v>1.4516296296296289</v>
      </c>
      <c r="L182" s="2" t="s">
        <v>5</v>
      </c>
      <c r="M182" s="1">
        <v>3140</v>
      </c>
      <c r="N182" s="6">
        <v>44314</v>
      </c>
      <c r="O182" s="5">
        <v>13</v>
      </c>
      <c r="P182" s="1">
        <v>10</v>
      </c>
      <c r="Q182" s="1">
        <v>50.598999999999997</v>
      </c>
      <c r="R182" s="1">
        <f t="shared" si="20"/>
        <v>-18.751764705882373</v>
      </c>
      <c r="S182" s="1">
        <f t="shared" si="21"/>
        <v>18.751764705882373</v>
      </c>
    </row>
    <row r="183" spans="1:19" x14ac:dyDescent="0.2">
      <c r="A183" s="1" t="s">
        <v>4</v>
      </c>
      <c r="B183" s="1">
        <v>3165</v>
      </c>
      <c r="C183" s="6">
        <v>44314</v>
      </c>
      <c r="D183" s="5">
        <v>10</v>
      </c>
      <c r="E183" s="1">
        <v>11</v>
      </c>
      <c r="F183" s="1">
        <v>39.805999999999997</v>
      </c>
      <c r="G183" s="1">
        <f t="shared" si="18"/>
        <v>-2.2466296296296306</v>
      </c>
      <c r="H183" s="1">
        <f t="shared" si="19"/>
        <v>2.2466296296296306</v>
      </c>
      <c r="L183" s="2" t="s">
        <v>5</v>
      </c>
      <c r="M183" s="1">
        <v>3140</v>
      </c>
      <c r="N183" s="6">
        <v>44314</v>
      </c>
      <c r="O183" s="5">
        <v>13</v>
      </c>
      <c r="P183" s="1">
        <v>11</v>
      </c>
      <c r="Q183" s="1">
        <v>67.751000000000005</v>
      </c>
      <c r="R183" s="1">
        <f t="shared" si="20"/>
        <v>-1.5997647058823645</v>
      </c>
      <c r="S183" s="1">
        <f t="shared" si="21"/>
        <v>1.5997647058823645</v>
      </c>
    </row>
    <row r="184" spans="1:19" x14ac:dyDescent="0.2">
      <c r="A184" s="1" t="s">
        <v>4</v>
      </c>
      <c r="B184" s="1">
        <v>3165</v>
      </c>
      <c r="C184" s="6">
        <v>44314</v>
      </c>
      <c r="D184" s="5">
        <v>10</v>
      </c>
      <c r="E184" s="1">
        <v>12</v>
      </c>
      <c r="F184" s="1">
        <v>48.991</v>
      </c>
      <c r="G184" s="1">
        <f t="shared" si="18"/>
        <v>6.9383703703703716</v>
      </c>
      <c r="H184" s="1">
        <f t="shared" si="19"/>
        <v>6.9383703703703716</v>
      </c>
      <c r="L184" s="2" t="s">
        <v>5</v>
      </c>
      <c r="M184" s="1">
        <v>3140</v>
      </c>
      <c r="N184" s="6">
        <v>44314</v>
      </c>
      <c r="O184" s="5">
        <v>13</v>
      </c>
      <c r="P184" s="1">
        <v>12</v>
      </c>
      <c r="Q184" s="1">
        <v>74.055000000000007</v>
      </c>
      <c r="R184" s="1">
        <f t="shared" si="20"/>
        <v>4.7042352941176375</v>
      </c>
      <c r="S184" s="1">
        <f t="shared" si="21"/>
        <v>4.7042352941176375</v>
      </c>
    </row>
    <row r="185" spans="1:19" x14ac:dyDescent="0.2">
      <c r="A185" s="1" t="s">
        <v>4</v>
      </c>
      <c r="B185" s="1">
        <v>3165</v>
      </c>
      <c r="C185" s="6">
        <v>44314</v>
      </c>
      <c r="D185" s="5">
        <v>10</v>
      </c>
      <c r="E185" s="1">
        <v>13</v>
      </c>
      <c r="F185" s="1">
        <v>45</v>
      </c>
      <c r="G185" s="1">
        <f t="shared" si="18"/>
        <v>2.947370370370372</v>
      </c>
      <c r="H185" s="1">
        <f t="shared" si="19"/>
        <v>2.947370370370372</v>
      </c>
      <c r="L185" s="2" t="s">
        <v>5</v>
      </c>
      <c r="M185" s="1">
        <v>3140</v>
      </c>
      <c r="N185" s="6">
        <v>44314</v>
      </c>
      <c r="O185" s="5">
        <v>13</v>
      </c>
      <c r="P185" s="1">
        <v>13</v>
      </c>
      <c r="Q185" s="1">
        <v>69.146000000000001</v>
      </c>
      <c r="R185" s="1">
        <f t="shared" si="20"/>
        <v>-0.2047647058823685</v>
      </c>
      <c r="S185" s="1">
        <f t="shared" si="21"/>
        <v>0.2047647058823685</v>
      </c>
    </row>
    <row r="186" spans="1:19" x14ac:dyDescent="0.2">
      <c r="A186" s="1" t="s">
        <v>4</v>
      </c>
      <c r="B186" s="1">
        <v>3165</v>
      </c>
      <c r="C186" s="6">
        <v>44314</v>
      </c>
      <c r="D186" s="5">
        <v>10</v>
      </c>
      <c r="E186" s="1">
        <v>14</v>
      </c>
      <c r="F186" s="1">
        <v>42.753999999999998</v>
      </c>
      <c r="G186" s="1">
        <f t="shared" si="18"/>
        <v>0.70137037037036976</v>
      </c>
      <c r="H186" s="1">
        <f t="shared" si="19"/>
        <v>0.70137037037036976</v>
      </c>
      <c r="L186" s="2" t="s">
        <v>5</v>
      </c>
      <c r="M186" s="1">
        <v>3140</v>
      </c>
      <c r="N186" s="6">
        <v>44314</v>
      </c>
      <c r="O186" s="5">
        <v>13</v>
      </c>
      <c r="P186" s="1">
        <v>14</v>
      </c>
      <c r="Q186" s="1">
        <v>40.764000000000003</v>
      </c>
      <c r="R186" s="1">
        <f t="shared" si="20"/>
        <v>-28.586764705882366</v>
      </c>
      <c r="S186" s="1">
        <f t="shared" si="21"/>
        <v>28.586764705882366</v>
      </c>
    </row>
    <row r="187" spans="1:19" x14ac:dyDescent="0.2">
      <c r="A187" s="1" t="s">
        <v>4</v>
      </c>
      <c r="B187" s="1">
        <v>3165</v>
      </c>
      <c r="C187" s="6">
        <v>44314</v>
      </c>
      <c r="D187" s="5">
        <v>10</v>
      </c>
      <c r="E187" s="1">
        <v>15</v>
      </c>
      <c r="F187" s="1">
        <v>37.348999999999997</v>
      </c>
      <c r="G187" s="1">
        <f t="shared" si="18"/>
        <v>-4.7036296296296314</v>
      </c>
      <c r="H187" s="1">
        <f t="shared" si="19"/>
        <v>4.7036296296296314</v>
      </c>
      <c r="L187" s="2" t="s">
        <v>5</v>
      </c>
      <c r="M187" s="1">
        <v>3140</v>
      </c>
      <c r="N187" s="6">
        <v>44314</v>
      </c>
      <c r="O187" s="5">
        <v>13</v>
      </c>
      <c r="P187" s="1">
        <v>15</v>
      </c>
      <c r="Q187" s="1">
        <v>46.042000000000002</v>
      </c>
      <c r="R187" s="1">
        <f t="shared" si="20"/>
        <v>-23.308764705882368</v>
      </c>
      <c r="S187" s="1">
        <f t="shared" si="21"/>
        <v>23.308764705882368</v>
      </c>
    </row>
    <row r="188" spans="1:19" x14ac:dyDescent="0.2">
      <c r="A188" s="1" t="s">
        <v>4</v>
      </c>
      <c r="B188" s="1">
        <v>3165</v>
      </c>
      <c r="C188" s="6">
        <v>44314</v>
      </c>
      <c r="D188" s="5">
        <v>10</v>
      </c>
      <c r="E188" s="1">
        <v>16</v>
      </c>
      <c r="F188" s="1">
        <v>41.454999999999998</v>
      </c>
      <c r="G188" s="1">
        <f t="shared" si="18"/>
        <v>-0.59762962962962973</v>
      </c>
      <c r="H188" s="1">
        <f t="shared" si="19"/>
        <v>0.59762962962962973</v>
      </c>
      <c r="L188" s="2" t="s">
        <v>5</v>
      </c>
      <c r="M188" s="1">
        <v>3140</v>
      </c>
      <c r="N188" s="6">
        <v>44314</v>
      </c>
      <c r="O188" s="5">
        <v>13</v>
      </c>
      <c r="P188" s="1">
        <v>16</v>
      </c>
      <c r="Q188" s="1">
        <v>46.637</v>
      </c>
      <c r="R188" s="1">
        <f t="shared" si="20"/>
        <v>-22.713764705882369</v>
      </c>
      <c r="S188" s="1">
        <f t="shared" si="21"/>
        <v>22.713764705882369</v>
      </c>
    </row>
    <row r="189" spans="1:19" x14ac:dyDescent="0.2">
      <c r="A189" s="1" t="s">
        <v>4</v>
      </c>
      <c r="B189" s="1">
        <v>3165</v>
      </c>
      <c r="C189" s="6">
        <v>44314</v>
      </c>
      <c r="D189" s="5">
        <v>10</v>
      </c>
      <c r="E189" s="1">
        <v>17</v>
      </c>
      <c r="F189" s="1">
        <v>44.17</v>
      </c>
      <c r="G189" s="1">
        <f t="shared" si="18"/>
        <v>2.1173703703703737</v>
      </c>
      <c r="H189" s="1">
        <f t="shared" si="19"/>
        <v>2.1173703703703737</v>
      </c>
      <c r="L189" s="2" t="s">
        <v>5</v>
      </c>
      <c r="M189" s="1">
        <v>3140</v>
      </c>
      <c r="N189" s="6">
        <v>44314</v>
      </c>
      <c r="O189" s="5">
        <v>13</v>
      </c>
      <c r="P189" s="1">
        <v>17</v>
      </c>
      <c r="Q189" s="1">
        <v>52.125</v>
      </c>
      <c r="R189" s="1">
        <f t="shared" si="20"/>
        <v>-17.225764705882369</v>
      </c>
      <c r="S189" s="1">
        <f t="shared" si="21"/>
        <v>17.225764705882369</v>
      </c>
    </row>
    <row r="190" spans="1:19" x14ac:dyDescent="0.2">
      <c r="A190" s="1" t="s">
        <v>4</v>
      </c>
      <c r="B190" s="1">
        <v>3165</v>
      </c>
      <c r="C190" s="6">
        <v>44314</v>
      </c>
      <c r="D190" s="5">
        <v>10</v>
      </c>
      <c r="E190" s="1">
        <v>18</v>
      </c>
      <c r="F190" s="1">
        <v>34.509</v>
      </c>
      <c r="G190" s="1">
        <f t="shared" si="18"/>
        <v>-7.5436296296296277</v>
      </c>
      <c r="H190" s="1">
        <f t="shared" si="19"/>
        <v>7.5436296296296277</v>
      </c>
      <c r="L190" s="2" t="s">
        <v>5</v>
      </c>
      <c r="M190" s="1">
        <v>3140</v>
      </c>
      <c r="N190" s="6">
        <v>44314</v>
      </c>
      <c r="O190" s="5">
        <v>13</v>
      </c>
      <c r="P190" s="1">
        <v>18</v>
      </c>
      <c r="Q190" s="1">
        <v>60.255000000000003</v>
      </c>
      <c r="R190" s="1">
        <f t="shared" si="20"/>
        <v>-9.0957647058823667</v>
      </c>
      <c r="S190" s="1">
        <f t="shared" si="21"/>
        <v>9.0957647058823667</v>
      </c>
    </row>
    <row r="191" spans="1:19" x14ac:dyDescent="0.2">
      <c r="A191" s="1" t="s">
        <v>4</v>
      </c>
      <c r="B191" s="1">
        <v>3165</v>
      </c>
      <c r="C191" s="6">
        <v>44314</v>
      </c>
      <c r="D191" s="5">
        <v>10</v>
      </c>
      <c r="E191" s="1">
        <v>19</v>
      </c>
      <c r="F191" s="1">
        <v>45</v>
      </c>
      <c r="G191" s="1">
        <f t="shared" si="18"/>
        <v>2.947370370370372</v>
      </c>
      <c r="H191" s="1">
        <f t="shared" si="19"/>
        <v>2.947370370370372</v>
      </c>
      <c r="L191" s="2" t="s">
        <v>5</v>
      </c>
      <c r="M191" s="1">
        <v>3140</v>
      </c>
      <c r="N191" s="6">
        <v>44314</v>
      </c>
      <c r="O191" s="5">
        <v>13</v>
      </c>
      <c r="P191" s="1">
        <v>19</v>
      </c>
      <c r="Q191" s="1">
        <v>53.13</v>
      </c>
      <c r="R191" s="1">
        <f t="shared" si="20"/>
        <v>-16.220764705882367</v>
      </c>
      <c r="S191" s="1">
        <f t="shared" si="21"/>
        <v>16.220764705882367</v>
      </c>
    </row>
    <row r="192" spans="1:19" x14ac:dyDescent="0.2">
      <c r="A192" s="1" t="s">
        <v>4</v>
      </c>
      <c r="B192" s="1">
        <v>3165</v>
      </c>
      <c r="C192" s="6">
        <v>44314</v>
      </c>
      <c r="D192" s="5">
        <v>10</v>
      </c>
      <c r="E192" s="1">
        <v>20</v>
      </c>
      <c r="F192" s="1">
        <v>59.036000000000001</v>
      </c>
      <c r="G192" s="1">
        <f t="shared" si="18"/>
        <v>16.983370370370373</v>
      </c>
      <c r="H192" s="1">
        <f t="shared" si="19"/>
        <v>16.983370370370373</v>
      </c>
      <c r="L192" s="2" t="s">
        <v>5</v>
      </c>
      <c r="M192" s="1">
        <v>3140</v>
      </c>
      <c r="N192" s="6">
        <v>44314</v>
      </c>
      <c r="O192" s="5">
        <v>13</v>
      </c>
      <c r="P192" s="1">
        <v>20</v>
      </c>
      <c r="Q192" s="1">
        <v>70.016999999999996</v>
      </c>
      <c r="R192" s="1">
        <f t="shared" si="20"/>
        <v>0.66623529411762661</v>
      </c>
      <c r="S192" s="1">
        <f t="shared" si="21"/>
        <v>0.66623529411762661</v>
      </c>
    </row>
    <row r="193" spans="1:19" x14ac:dyDescent="0.2">
      <c r="A193" s="1" t="s">
        <v>4</v>
      </c>
      <c r="B193" s="1">
        <v>3165</v>
      </c>
      <c r="C193" s="6">
        <v>44314</v>
      </c>
      <c r="D193" s="5">
        <v>10</v>
      </c>
      <c r="E193" s="1">
        <v>21</v>
      </c>
      <c r="F193" s="1">
        <v>45</v>
      </c>
      <c r="G193" s="1">
        <f t="shared" si="18"/>
        <v>2.947370370370372</v>
      </c>
      <c r="H193" s="1">
        <f t="shared" si="19"/>
        <v>2.947370370370372</v>
      </c>
      <c r="L193" s="2" t="s">
        <v>5</v>
      </c>
      <c r="M193" s="1">
        <v>3140</v>
      </c>
      <c r="N193" s="6">
        <v>44314</v>
      </c>
      <c r="O193" s="5">
        <v>13</v>
      </c>
      <c r="P193" s="1">
        <v>21</v>
      </c>
      <c r="Q193" s="1">
        <v>93.575999999999993</v>
      </c>
      <c r="R193" s="1">
        <f t="shared" si="20"/>
        <v>24.225235294117624</v>
      </c>
      <c r="S193" s="1">
        <f t="shared" si="21"/>
        <v>24.225235294117624</v>
      </c>
    </row>
    <row r="194" spans="1:19" x14ac:dyDescent="0.2">
      <c r="A194" s="1" t="s">
        <v>4</v>
      </c>
      <c r="B194" s="1">
        <v>3165</v>
      </c>
      <c r="C194" s="6">
        <v>44314</v>
      </c>
      <c r="D194" s="5">
        <v>10</v>
      </c>
      <c r="E194" s="1">
        <v>22</v>
      </c>
      <c r="F194" s="1">
        <v>41.186</v>
      </c>
      <c r="G194" s="1">
        <f t="shared" si="18"/>
        <v>-0.86662962962962808</v>
      </c>
      <c r="H194" s="1">
        <f t="shared" si="19"/>
        <v>0.86662962962962808</v>
      </c>
      <c r="L194" s="2" t="s">
        <v>5</v>
      </c>
      <c r="M194" s="1">
        <v>3140</v>
      </c>
      <c r="N194" s="6">
        <v>44314</v>
      </c>
      <c r="O194" s="5">
        <v>13</v>
      </c>
      <c r="P194" s="1">
        <v>22</v>
      </c>
      <c r="Q194" s="1">
        <v>67.891000000000005</v>
      </c>
      <c r="R194" s="1">
        <f t="shared" si="20"/>
        <v>-1.459764705882364</v>
      </c>
      <c r="S194" s="1">
        <f t="shared" si="21"/>
        <v>1.459764705882364</v>
      </c>
    </row>
    <row r="195" spans="1:19" x14ac:dyDescent="0.2">
      <c r="A195" s="1" t="s">
        <v>4</v>
      </c>
      <c r="B195" s="1">
        <v>3165</v>
      </c>
      <c r="C195" s="6">
        <v>44314</v>
      </c>
      <c r="D195" s="5">
        <v>10</v>
      </c>
      <c r="E195" s="1">
        <v>23</v>
      </c>
      <c r="F195" s="1">
        <v>46.930999999999997</v>
      </c>
      <c r="G195" s="1">
        <f t="shared" si="18"/>
        <v>4.8783703703703694</v>
      </c>
      <c r="H195" s="1">
        <f t="shared" si="19"/>
        <v>4.8783703703703694</v>
      </c>
      <c r="L195" s="2" t="s">
        <v>5</v>
      </c>
      <c r="M195" s="1">
        <v>3140</v>
      </c>
      <c r="N195" s="6">
        <v>44314</v>
      </c>
      <c r="O195" s="5">
        <v>13</v>
      </c>
      <c r="P195" s="1">
        <v>23</v>
      </c>
      <c r="Q195" s="1">
        <v>67.38</v>
      </c>
      <c r="R195" s="1">
        <f t="shared" si="20"/>
        <v>-1.9707647058823738</v>
      </c>
      <c r="S195" s="1">
        <f t="shared" si="21"/>
        <v>1.9707647058823738</v>
      </c>
    </row>
    <row r="196" spans="1:19" x14ac:dyDescent="0.2">
      <c r="A196" s="1" t="s">
        <v>4</v>
      </c>
      <c r="B196" s="1">
        <v>3165</v>
      </c>
      <c r="C196" s="6">
        <v>44314</v>
      </c>
      <c r="D196" s="5">
        <v>10</v>
      </c>
      <c r="E196" s="1">
        <v>24</v>
      </c>
      <c r="F196" s="1">
        <v>54.819000000000003</v>
      </c>
      <c r="G196" s="1">
        <f t="shared" si="18"/>
        <v>12.766370370370375</v>
      </c>
      <c r="H196" s="1">
        <f t="shared" si="19"/>
        <v>12.766370370370375</v>
      </c>
      <c r="L196" s="2" t="s">
        <v>5</v>
      </c>
      <c r="M196" s="1">
        <v>3140</v>
      </c>
      <c r="N196" s="6">
        <v>44314</v>
      </c>
      <c r="O196" s="5">
        <v>13</v>
      </c>
      <c r="P196" s="1">
        <v>24</v>
      </c>
      <c r="Q196" s="1">
        <v>53.746000000000002</v>
      </c>
      <c r="R196" s="1">
        <f t="shared" si="20"/>
        <v>-15.604764705882367</v>
      </c>
      <c r="S196" s="1">
        <f t="shared" si="21"/>
        <v>15.604764705882367</v>
      </c>
    </row>
    <row r="197" spans="1:19" x14ac:dyDescent="0.2">
      <c r="A197" s="1" t="s">
        <v>4</v>
      </c>
      <c r="B197" s="1">
        <v>3165</v>
      </c>
      <c r="C197" s="6">
        <v>44314</v>
      </c>
      <c r="D197" s="5">
        <v>10</v>
      </c>
      <c r="E197" s="1">
        <v>25</v>
      </c>
      <c r="F197" s="1">
        <v>48.814</v>
      </c>
      <c r="G197" s="1">
        <f t="shared" si="18"/>
        <v>6.761370370370372</v>
      </c>
      <c r="H197" s="1">
        <f t="shared" si="19"/>
        <v>6.761370370370372</v>
      </c>
      <c r="L197" s="2" t="s">
        <v>5</v>
      </c>
      <c r="M197" s="1">
        <v>3140</v>
      </c>
      <c r="N197" s="6">
        <v>44314</v>
      </c>
      <c r="O197" s="5">
        <v>13</v>
      </c>
      <c r="P197" s="1">
        <v>25</v>
      </c>
      <c r="Q197" s="1">
        <v>54.323999999999998</v>
      </c>
      <c r="R197" s="1">
        <f t="shared" si="20"/>
        <v>-15.026764705882371</v>
      </c>
      <c r="S197" s="1">
        <f t="shared" si="21"/>
        <v>15.026764705882371</v>
      </c>
    </row>
    <row r="198" spans="1:19" x14ac:dyDescent="0.2">
      <c r="A198" s="1" t="s">
        <v>4</v>
      </c>
      <c r="B198" s="1">
        <v>3165</v>
      </c>
      <c r="C198" s="6">
        <v>44314</v>
      </c>
      <c r="D198" s="5">
        <v>10</v>
      </c>
      <c r="E198" s="1">
        <v>26</v>
      </c>
      <c r="F198" s="1">
        <v>39.805999999999997</v>
      </c>
      <c r="G198" s="1">
        <f t="shared" si="18"/>
        <v>-2.2466296296296306</v>
      </c>
      <c r="H198" s="1">
        <f t="shared" si="19"/>
        <v>2.2466296296296306</v>
      </c>
      <c r="L198" s="2" t="s">
        <v>5</v>
      </c>
      <c r="M198" s="1">
        <v>3140</v>
      </c>
      <c r="N198" s="6">
        <v>44314</v>
      </c>
      <c r="O198" s="5">
        <v>13</v>
      </c>
      <c r="P198" s="1">
        <v>26</v>
      </c>
      <c r="Q198" s="1">
        <v>66.251000000000005</v>
      </c>
      <c r="R198" s="1">
        <f t="shared" si="20"/>
        <v>-3.0997647058823645</v>
      </c>
      <c r="S198" s="1">
        <f t="shared" si="21"/>
        <v>3.0997647058823645</v>
      </c>
    </row>
    <row r="199" spans="1:19" x14ac:dyDescent="0.2">
      <c r="A199" s="1" t="s">
        <v>4</v>
      </c>
      <c r="B199" s="1">
        <v>3165</v>
      </c>
      <c r="C199" s="6">
        <v>44314</v>
      </c>
      <c r="D199" s="5">
        <v>10</v>
      </c>
      <c r="E199" s="1">
        <v>27</v>
      </c>
      <c r="F199" s="1">
        <v>38.991</v>
      </c>
      <c r="G199" s="1">
        <f t="shared" si="18"/>
        <v>-3.0616296296296284</v>
      </c>
      <c r="H199" s="1">
        <f t="shared" si="19"/>
        <v>3.0616296296296284</v>
      </c>
      <c r="L199" s="2" t="s">
        <v>5</v>
      </c>
      <c r="M199" s="1">
        <v>3140</v>
      </c>
      <c r="N199" s="6">
        <v>44314</v>
      </c>
      <c r="O199" s="5">
        <v>13</v>
      </c>
      <c r="P199" s="1">
        <v>27</v>
      </c>
      <c r="Q199" s="1">
        <v>62.447000000000003</v>
      </c>
      <c r="R199" s="1">
        <f t="shared" si="20"/>
        <v>-6.9037647058823666</v>
      </c>
      <c r="S199" s="1">
        <f t="shared" si="21"/>
        <v>6.9037647058823666</v>
      </c>
    </row>
    <row r="200" spans="1:19" x14ac:dyDescent="0.2">
      <c r="A200" s="1" t="s">
        <v>4</v>
      </c>
      <c r="B200" s="1">
        <v>3165</v>
      </c>
      <c r="C200" s="6">
        <v>44314</v>
      </c>
      <c r="D200" s="5">
        <v>10</v>
      </c>
      <c r="E200" s="1">
        <v>28</v>
      </c>
      <c r="F200" s="1">
        <v>35.537999999999997</v>
      </c>
      <c r="G200" s="1">
        <f t="shared" si="18"/>
        <v>-6.5146296296296313</v>
      </c>
      <c r="H200" s="1">
        <f t="shared" si="19"/>
        <v>6.5146296296296313</v>
      </c>
      <c r="L200" s="2" t="s">
        <v>5</v>
      </c>
      <c r="M200" s="1">
        <v>3140</v>
      </c>
      <c r="N200" s="6">
        <v>44314</v>
      </c>
      <c r="O200" s="5">
        <v>13</v>
      </c>
      <c r="P200" s="1">
        <v>28</v>
      </c>
      <c r="Q200" s="1">
        <v>63.435000000000002</v>
      </c>
      <c r="R200" s="1">
        <f t="shared" si="20"/>
        <v>-5.915764705882367</v>
      </c>
      <c r="S200" s="1">
        <f t="shared" si="21"/>
        <v>5.915764705882367</v>
      </c>
    </row>
    <row r="201" spans="1:19" x14ac:dyDescent="0.2">
      <c r="A201" s="1" t="s">
        <v>4</v>
      </c>
      <c r="B201" s="1">
        <v>3165</v>
      </c>
      <c r="C201" s="6">
        <v>44314</v>
      </c>
      <c r="D201" s="5">
        <v>10</v>
      </c>
      <c r="E201" s="1">
        <v>29</v>
      </c>
      <c r="F201" s="1">
        <v>26.565000000000001</v>
      </c>
      <c r="G201" s="1">
        <f t="shared" si="18"/>
        <v>-15.487629629629627</v>
      </c>
      <c r="H201" s="1">
        <f t="shared" si="19"/>
        <v>15.487629629629627</v>
      </c>
      <c r="L201" s="2" t="s">
        <v>5</v>
      </c>
      <c r="M201" s="1">
        <v>3140</v>
      </c>
      <c r="N201" s="6">
        <v>44314</v>
      </c>
      <c r="O201" s="5">
        <v>13</v>
      </c>
      <c r="P201" s="1">
        <v>29</v>
      </c>
      <c r="Q201" s="1">
        <v>95.599000000000004</v>
      </c>
      <c r="R201" s="1">
        <f t="shared" si="20"/>
        <v>26.248235294117634</v>
      </c>
      <c r="S201" s="1">
        <f t="shared" si="21"/>
        <v>26.248235294117634</v>
      </c>
    </row>
    <row r="202" spans="1:19" x14ac:dyDescent="0.2">
      <c r="A202" s="1" t="s">
        <v>4</v>
      </c>
      <c r="B202" s="1">
        <v>3165</v>
      </c>
      <c r="C202" s="6">
        <v>44314</v>
      </c>
      <c r="D202" s="5">
        <v>10</v>
      </c>
      <c r="E202" s="1">
        <v>30</v>
      </c>
      <c r="F202" s="1">
        <v>33.69</v>
      </c>
      <c r="G202" s="1">
        <f t="shared" si="18"/>
        <v>-8.3626296296296303</v>
      </c>
      <c r="H202" s="1">
        <f t="shared" si="19"/>
        <v>8.3626296296296303</v>
      </c>
      <c r="L202" s="2" t="s">
        <v>5</v>
      </c>
      <c r="M202" s="1">
        <v>3140</v>
      </c>
      <c r="N202" s="6">
        <v>44314</v>
      </c>
      <c r="O202" s="5">
        <v>13</v>
      </c>
      <c r="P202" s="1">
        <v>30</v>
      </c>
      <c r="Q202" s="1">
        <v>97.765000000000001</v>
      </c>
      <c r="R202" s="1">
        <f t="shared" si="20"/>
        <v>28.414235294117631</v>
      </c>
      <c r="S202" s="1">
        <f t="shared" si="21"/>
        <v>28.414235294117631</v>
      </c>
    </row>
    <row r="203" spans="1:19" x14ac:dyDescent="0.2">
      <c r="A203" s="1" t="s">
        <v>4</v>
      </c>
      <c r="B203" s="1">
        <v>3165</v>
      </c>
      <c r="C203" s="6">
        <v>44314</v>
      </c>
      <c r="D203" s="5">
        <v>10</v>
      </c>
      <c r="E203" s="1">
        <v>31</v>
      </c>
      <c r="F203" s="1">
        <v>45</v>
      </c>
      <c r="G203" s="1">
        <f t="shared" si="18"/>
        <v>2.947370370370372</v>
      </c>
      <c r="H203" s="1">
        <f t="shared" si="19"/>
        <v>2.947370370370372</v>
      </c>
      <c r="L203" s="2" t="s">
        <v>5</v>
      </c>
      <c r="M203" s="1">
        <v>3140</v>
      </c>
      <c r="N203" s="6">
        <v>44314</v>
      </c>
      <c r="O203" s="5">
        <v>13</v>
      </c>
      <c r="P203" s="1">
        <v>31</v>
      </c>
      <c r="Q203" s="1">
        <v>84.644000000000005</v>
      </c>
      <c r="R203" s="1">
        <f t="shared" si="20"/>
        <v>15.293235294117636</v>
      </c>
      <c r="S203" s="1">
        <f t="shared" si="21"/>
        <v>15.293235294117636</v>
      </c>
    </row>
    <row r="204" spans="1:19" x14ac:dyDescent="0.2">
      <c r="A204" s="1" t="s">
        <v>4</v>
      </c>
      <c r="B204" s="1">
        <v>3165</v>
      </c>
      <c r="C204" s="6">
        <v>44314</v>
      </c>
      <c r="D204" s="5">
        <v>10</v>
      </c>
      <c r="E204" s="1">
        <v>32</v>
      </c>
      <c r="F204" s="1">
        <v>39.805999999999997</v>
      </c>
      <c r="G204" s="1">
        <f t="shared" si="18"/>
        <v>-2.2466296296296306</v>
      </c>
      <c r="H204" s="1">
        <f t="shared" si="19"/>
        <v>2.2466296296296306</v>
      </c>
      <c r="L204" s="2" t="s">
        <v>5</v>
      </c>
      <c r="M204" s="1">
        <v>3140</v>
      </c>
      <c r="N204" s="6">
        <v>44314</v>
      </c>
      <c r="O204" s="5">
        <v>13</v>
      </c>
      <c r="P204" s="1">
        <v>32</v>
      </c>
      <c r="Q204" s="1">
        <v>69.444000000000003</v>
      </c>
      <c r="R204" s="1">
        <f t="shared" si="20"/>
        <v>9.3235294117633316E-2</v>
      </c>
      <c r="S204" s="1">
        <f t="shared" si="21"/>
        <v>9.3235294117633316E-2</v>
      </c>
    </row>
    <row r="205" spans="1:19" x14ac:dyDescent="0.2">
      <c r="A205" s="1" t="s">
        <v>4</v>
      </c>
      <c r="B205" s="1">
        <v>3165</v>
      </c>
      <c r="C205" s="6">
        <v>44314</v>
      </c>
      <c r="D205" s="5">
        <v>10</v>
      </c>
      <c r="E205" s="1">
        <v>33</v>
      </c>
      <c r="F205" s="1">
        <v>59.036000000000001</v>
      </c>
      <c r="G205" s="1">
        <f t="shared" ref="G205:G226" si="22">F205-$F$228</f>
        <v>16.983370370370373</v>
      </c>
      <c r="H205" s="1">
        <f t="shared" ref="H205:H226" si="23">ABS(G205)</f>
        <v>16.983370370370373</v>
      </c>
      <c r="L205" s="2" t="s">
        <v>5</v>
      </c>
      <c r="M205" s="1">
        <v>3140</v>
      </c>
      <c r="N205" s="6">
        <v>44314</v>
      </c>
      <c r="O205" s="5">
        <v>13</v>
      </c>
      <c r="P205" s="1">
        <v>33</v>
      </c>
      <c r="Q205" s="1">
        <v>79.694999999999993</v>
      </c>
      <c r="R205" s="1">
        <f t="shared" ref="R205:R223" si="24">Q205-$Q$225</f>
        <v>10.344235294117624</v>
      </c>
      <c r="S205" s="1">
        <f t="shared" ref="S205:S223" si="25">ABS(R205)</f>
        <v>10.344235294117624</v>
      </c>
    </row>
    <row r="206" spans="1:19" x14ac:dyDescent="0.2">
      <c r="A206" s="1" t="s">
        <v>4</v>
      </c>
      <c r="B206" s="1">
        <v>3165</v>
      </c>
      <c r="C206" s="6">
        <v>44314</v>
      </c>
      <c r="D206" s="5">
        <v>10</v>
      </c>
      <c r="E206" s="1">
        <v>34</v>
      </c>
      <c r="F206" s="1">
        <v>55.305</v>
      </c>
      <c r="G206" s="1">
        <f t="shared" si="22"/>
        <v>13.252370370370372</v>
      </c>
      <c r="H206" s="1">
        <f t="shared" si="23"/>
        <v>13.252370370370372</v>
      </c>
      <c r="L206" s="2" t="s">
        <v>5</v>
      </c>
      <c r="M206" s="1">
        <v>3140</v>
      </c>
      <c r="N206" s="6">
        <v>44314</v>
      </c>
      <c r="O206" s="5">
        <v>13</v>
      </c>
      <c r="P206" s="1">
        <v>34</v>
      </c>
      <c r="Q206" s="1">
        <v>81.468999999999994</v>
      </c>
      <c r="R206" s="1">
        <f t="shared" si="24"/>
        <v>12.118235294117625</v>
      </c>
      <c r="S206" s="1">
        <f t="shared" si="25"/>
        <v>12.118235294117625</v>
      </c>
    </row>
    <row r="207" spans="1:19" x14ac:dyDescent="0.2">
      <c r="A207" s="1" t="s">
        <v>4</v>
      </c>
      <c r="B207" s="1">
        <v>3165</v>
      </c>
      <c r="C207" s="6">
        <v>44314</v>
      </c>
      <c r="D207" s="5">
        <v>10</v>
      </c>
      <c r="E207" s="1">
        <v>35</v>
      </c>
      <c r="F207" s="1">
        <v>46.469000000000001</v>
      </c>
      <c r="G207" s="1">
        <f t="shared" si="22"/>
        <v>4.4163703703703732</v>
      </c>
      <c r="H207" s="1">
        <f t="shared" si="23"/>
        <v>4.4163703703703732</v>
      </c>
      <c r="L207" s="2" t="s">
        <v>5</v>
      </c>
      <c r="M207" s="1">
        <v>3140</v>
      </c>
      <c r="N207" s="6">
        <v>44314</v>
      </c>
      <c r="O207" s="5">
        <v>13</v>
      </c>
      <c r="P207" s="1">
        <v>35</v>
      </c>
      <c r="Q207" s="1">
        <v>59.3</v>
      </c>
      <c r="R207" s="1">
        <f t="shared" si="24"/>
        <v>-10.050764705882372</v>
      </c>
      <c r="S207" s="1">
        <f t="shared" si="25"/>
        <v>10.050764705882372</v>
      </c>
    </row>
    <row r="208" spans="1:19" x14ac:dyDescent="0.2">
      <c r="A208" s="1" t="s">
        <v>4</v>
      </c>
      <c r="B208" s="1">
        <v>3165</v>
      </c>
      <c r="C208" s="6">
        <v>44314</v>
      </c>
      <c r="D208" s="5">
        <v>10</v>
      </c>
      <c r="E208" s="1">
        <v>36</v>
      </c>
      <c r="F208" s="1">
        <v>41.055</v>
      </c>
      <c r="G208" s="1">
        <f t="shared" si="22"/>
        <v>-0.99762962962962831</v>
      </c>
      <c r="H208" s="1">
        <f t="shared" si="23"/>
        <v>0.99762962962962831</v>
      </c>
      <c r="L208" s="2" t="s">
        <v>5</v>
      </c>
      <c r="M208" s="1">
        <v>3140</v>
      </c>
      <c r="N208" s="6">
        <v>44314</v>
      </c>
      <c r="O208" s="5">
        <v>13</v>
      </c>
      <c r="P208" s="1">
        <v>36</v>
      </c>
      <c r="Q208" s="1">
        <v>59.588999999999999</v>
      </c>
      <c r="R208" s="1">
        <f t="shared" si="24"/>
        <v>-9.7617647058823707</v>
      </c>
      <c r="S208" s="1">
        <f t="shared" si="25"/>
        <v>9.7617647058823707</v>
      </c>
    </row>
    <row r="209" spans="1:19" x14ac:dyDescent="0.2">
      <c r="A209" s="1" t="s">
        <v>4</v>
      </c>
      <c r="B209" s="1">
        <v>3165</v>
      </c>
      <c r="C209" s="6">
        <v>44314</v>
      </c>
      <c r="D209" s="5">
        <v>10</v>
      </c>
      <c r="E209" s="1">
        <v>37</v>
      </c>
      <c r="F209" s="1">
        <v>38.659999999999997</v>
      </c>
      <c r="G209" s="1">
        <f t="shared" si="22"/>
        <v>-3.3926296296296314</v>
      </c>
      <c r="H209" s="1">
        <f t="shared" si="23"/>
        <v>3.3926296296296314</v>
      </c>
      <c r="L209" s="2" t="s">
        <v>5</v>
      </c>
      <c r="M209" s="1">
        <v>3140</v>
      </c>
      <c r="N209" s="6">
        <v>44314</v>
      </c>
      <c r="O209" s="5">
        <v>13</v>
      </c>
      <c r="P209" s="1">
        <v>37</v>
      </c>
      <c r="Q209" s="1">
        <v>66.915000000000006</v>
      </c>
      <c r="R209" s="1">
        <f t="shared" si="24"/>
        <v>-2.435764705882363</v>
      </c>
      <c r="S209" s="1">
        <f t="shared" si="25"/>
        <v>2.435764705882363</v>
      </c>
    </row>
    <row r="210" spans="1:19" x14ac:dyDescent="0.2">
      <c r="A210" s="1" t="s">
        <v>4</v>
      </c>
      <c r="B210" s="1">
        <v>3165</v>
      </c>
      <c r="C210" s="6">
        <v>44314</v>
      </c>
      <c r="D210" s="5">
        <v>10</v>
      </c>
      <c r="E210" s="1">
        <v>38</v>
      </c>
      <c r="F210" s="1">
        <v>45</v>
      </c>
      <c r="G210" s="1">
        <f t="shared" si="22"/>
        <v>2.947370370370372</v>
      </c>
      <c r="H210" s="1">
        <f t="shared" si="23"/>
        <v>2.947370370370372</v>
      </c>
      <c r="L210" s="2" t="s">
        <v>5</v>
      </c>
      <c r="M210" s="1">
        <v>3140</v>
      </c>
      <c r="N210" s="6">
        <v>44314</v>
      </c>
      <c r="O210" s="5">
        <v>13</v>
      </c>
      <c r="P210" s="1">
        <v>38</v>
      </c>
      <c r="Q210" s="1">
        <v>79.242000000000004</v>
      </c>
      <c r="R210" s="1">
        <f t="shared" si="24"/>
        <v>9.8912352941176351</v>
      </c>
      <c r="S210" s="1">
        <f t="shared" si="25"/>
        <v>9.8912352941176351</v>
      </c>
    </row>
    <row r="211" spans="1:19" x14ac:dyDescent="0.2">
      <c r="A211" s="1" t="s">
        <v>4</v>
      </c>
      <c r="B211" s="1">
        <v>3165</v>
      </c>
      <c r="C211" s="6">
        <v>44314</v>
      </c>
      <c r="D211" s="5">
        <v>10</v>
      </c>
      <c r="E211" s="1">
        <v>39</v>
      </c>
      <c r="F211" s="1">
        <v>25.974</v>
      </c>
      <c r="G211" s="1">
        <f t="shared" si="22"/>
        <v>-16.078629629629628</v>
      </c>
      <c r="H211" s="1">
        <f t="shared" si="23"/>
        <v>16.078629629629628</v>
      </c>
      <c r="L211" s="2" t="s">
        <v>5</v>
      </c>
      <c r="M211" s="1">
        <v>3140</v>
      </c>
      <c r="N211" s="6">
        <v>44314</v>
      </c>
      <c r="O211" s="5">
        <v>13</v>
      </c>
      <c r="P211" s="1">
        <v>39</v>
      </c>
      <c r="Q211" s="1">
        <v>65.224999999999994</v>
      </c>
      <c r="R211" s="1">
        <f t="shared" si="24"/>
        <v>-4.125764705882375</v>
      </c>
      <c r="S211" s="1">
        <f t="shared" si="25"/>
        <v>4.125764705882375</v>
      </c>
    </row>
    <row r="212" spans="1:19" x14ac:dyDescent="0.2">
      <c r="A212" s="1" t="s">
        <v>4</v>
      </c>
      <c r="B212" s="1">
        <v>3165</v>
      </c>
      <c r="C212" s="6">
        <v>44314</v>
      </c>
      <c r="D212" s="5">
        <v>10</v>
      </c>
      <c r="E212" s="1">
        <v>40</v>
      </c>
      <c r="F212" s="1">
        <v>43.264000000000003</v>
      </c>
      <c r="G212" s="1">
        <f t="shared" si="22"/>
        <v>1.2113703703703749</v>
      </c>
      <c r="H212" s="1">
        <f t="shared" si="23"/>
        <v>1.2113703703703749</v>
      </c>
      <c r="L212" s="2" t="s">
        <v>5</v>
      </c>
      <c r="M212" s="1">
        <v>3140</v>
      </c>
      <c r="N212" s="6">
        <v>44314</v>
      </c>
      <c r="O212" s="5">
        <v>13</v>
      </c>
      <c r="P212" s="1">
        <v>40</v>
      </c>
      <c r="Q212" s="1">
        <v>57.804000000000002</v>
      </c>
      <c r="R212" s="1">
        <f t="shared" si="24"/>
        <v>-11.546764705882367</v>
      </c>
      <c r="S212" s="1">
        <f t="shared" si="25"/>
        <v>11.546764705882367</v>
      </c>
    </row>
    <row r="213" spans="1:19" x14ac:dyDescent="0.2">
      <c r="A213" s="1" t="s">
        <v>4</v>
      </c>
      <c r="B213" s="1">
        <v>3165</v>
      </c>
      <c r="C213" s="6">
        <v>44314</v>
      </c>
      <c r="D213" s="5">
        <v>10</v>
      </c>
      <c r="E213" s="1">
        <v>41</v>
      </c>
      <c r="F213" s="1">
        <v>54.36</v>
      </c>
      <c r="G213" s="1">
        <f t="shared" si="22"/>
        <v>12.307370370370371</v>
      </c>
      <c r="H213" s="1">
        <f t="shared" si="23"/>
        <v>12.307370370370371</v>
      </c>
      <c r="L213" s="2" t="s">
        <v>5</v>
      </c>
      <c r="M213" s="1">
        <v>3140</v>
      </c>
      <c r="N213" s="6">
        <v>44314</v>
      </c>
      <c r="O213" s="5">
        <v>13</v>
      </c>
      <c r="P213" s="1">
        <v>41</v>
      </c>
      <c r="Q213" s="1">
        <v>88.171999999999997</v>
      </c>
      <c r="R213" s="1">
        <f t="shared" si="24"/>
        <v>18.821235294117628</v>
      </c>
      <c r="S213" s="1">
        <f t="shared" si="25"/>
        <v>18.821235294117628</v>
      </c>
    </row>
    <row r="214" spans="1:19" x14ac:dyDescent="0.2">
      <c r="A214" s="1" t="s">
        <v>4</v>
      </c>
      <c r="B214" s="1">
        <v>3165</v>
      </c>
      <c r="C214" s="6">
        <v>44314</v>
      </c>
      <c r="D214" s="5">
        <v>10</v>
      </c>
      <c r="E214" s="1">
        <v>42</v>
      </c>
      <c r="F214" s="1">
        <v>47.725999999999999</v>
      </c>
      <c r="G214" s="1">
        <f t="shared" si="22"/>
        <v>5.6733703703703711</v>
      </c>
      <c r="H214" s="1">
        <f t="shared" si="23"/>
        <v>5.6733703703703711</v>
      </c>
      <c r="L214" s="2" t="s">
        <v>5</v>
      </c>
      <c r="M214" s="1">
        <v>3140</v>
      </c>
      <c r="N214" s="6">
        <v>44314</v>
      </c>
      <c r="O214" s="5">
        <v>13</v>
      </c>
      <c r="P214" s="1">
        <v>42</v>
      </c>
      <c r="Q214" s="1">
        <v>91.192999999999998</v>
      </c>
      <c r="R214" s="1">
        <f t="shared" si="24"/>
        <v>21.842235294117629</v>
      </c>
      <c r="S214" s="1">
        <f t="shared" si="25"/>
        <v>21.842235294117629</v>
      </c>
    </row>
    <row r="215" spans="1:19" x14ac:dyDescent="0.2">
      <c r="A215" s="1" t="s">
        <v>4</v>
      </c>
      <c r="B215" s="1">
        <v>3165</v>
      </c>
      <c r="C215" s="6">
        <v>44314</v>
      </c>
      <c r="D215" s="5">
        <v>10</v>
      </c>
      <c r="E215" s="1">
        <v>43</v>
      </c>
      <c r="F215" s="1">
        <v>46.396999999999998</v>
      </c>
      <c r="G215" s="1">
        <f t="shared" si="22"/>
        <v>4.3443703703703704</v>
      </c>
      <c r="H215" s="1">
        <f t="shared" si="23"/>
        <v>4.3443703703703704</v>
      </c>
      <c r="L215" s="2" t="s">
        <v>5</v>
      </c>
      <c r="M215" s="1">
        <v>3140</v>
      </c>
      <c r="N215" s="6">
        <v>44314</v>
      </c>
      <c r="O215" s="5">
        <v>13</v>
      </c>
      <c r="P215" s="1">
        <v>43</v>
      </c>
      <c r="Q215" s="1">
        <v>81.097999999999999</v>
      </c>
      <c r="R215" s="1">
        <f t="shared" si="24"/>
        <v>11.74723529411763</v>
      </c>
      <c r="S215" s="1">
        <f t="shared" si="25"/>
        <v>11.74723529411763</v>
      </c>
    </row>
    <row r="216" spans="1:19" x14ac:dyDescent="0.2">
      <c r="A216" s="1" t="s">
        <v>4</v>
      </c>
      <c r="B216" s="1">
        <v>3165</v>
      </c>
      <c r="C216" s="6">
        <v>44314</v>
      </c>
      <c r="D216" s="5">
        <v>10</v>
      </c>
      <c r="E216" s="1">
        <v>44</v>
      </c>
      <c r="F216" s="1">
        <v>36.869999999999997</v>
      </c>
      <c r="G216" s="1">
        <f t="shared" si="22"/>
        <v>-5.1826296296296306</v>
      </c>
      <c r="H216" s="1">
        <f t="shared" si="23"/>
        <v>5.1826296296296306</v>
      </c>
      <c r="L216" s="2" t="s">
        <v>5</v>
      </c>
      <c r="M216" s="1">
        <v>3140</v>
      </c>
      <c r="N216" s="6">
        <v>44314</v>
      </c>
      <c r="O216" s="5">
        <v>13</v>
      </c>
      <c r="P216" s="1">
        <v>44</v>
      </c>
      <c r="Q216" s="1">
        <v>62.783999999999999</v>
      </c>
      <c r="R216" s="1">
        <f t="shared" si="24"/>
        <v>-6.5667647058823704</v>
      </c>
      <c r="S216" s="1">
        <f t="shared" si="25"/>
        <v>6.5667647058823704</v>
      </c>
    </row>
    <row r="217" spans="1:19" x14ac:dyDescent="0.2">
      <c r="A217" s="1" t="s">
        <v>4</v>
      </c>
      <c r="B217" s="1">
        <v>3165</v>
      </c>
      <c r="C217" s="6">
        <v>44314</v>
      </c>
      <c r="D217" s="5">
        <v>10</v>
      </c>
      <c r="E217" s="1">
        <v>45</v>
      </c>
      <c r="F217" s="1">
        <v>42.51</v>
      </c>
      <c r="G217" s="1">
        <f t="shared" si="22"/>
        <v>0.45737037037036998</v>
      </c>
      <c r="H217" s="1">
        <f t="shared" si="23"/>
        <v>0.45737037037036998</v>
      </c>
      <c r="L217" s="2" t="s">
        <v>5</v>
      </c>
      <c r="M217" s="1">
        <v>3140</v>
      </c>
      <c r="N217" s="6">
        <v>44314</v>
      </c>
      <c r="O217" s="5">
        <v>13</v>
      </c>
      <c r="P217" s="1">
        <v>45</v>
      </c>
      <c r="Q217" s="1">
        <v>84.957999999999998</v>
      </c>
      <c r="R217" s="1">
        <f t="shared" si="24"/>
        <v>15.607235294117629</v>
      </c>
      <c r="S217" s="1">
        <f t="shared" si="25"/>
        <v>15.607235294117629</v>
      </c>
    </row>
    <row r="218" spans="1:19" x14ac:dyDescent="0.2">
      <c r="A218" s="1" t="s">
        <v>4</v>
      </c>
      <c r="B218" s="1">
        <v>3165</v>
      </c>
      <c r="C218" s="6">
        <v>44314</v>
      </c>
      <c r="D218" s="5">
        <v>10</v>
      </c>
      <c r="E218" s="1">
        <v>46</v>
      </c>
      <c r="F218" s="1">
        <v>36.869999999999997</v>
      </c>
      <c r="G218" s="1">
        <f t="shared" si="22"/>
        <v>-5.1826296296296306</v>
      </c>
      <c r="H218" s="1">
        <f t="shared" si="23"/>
        <v>5.1826296296296306</v>
      </c>
      <c r="L218" s="2" t="s">
        <v>5</v>
      </c>
      <c r="M218" s="1">
        <v>3140</v>
      </c>
      <c r="N218" s="6">
        <v>44314</v>
      </c>
      <c r="O218" s="5">
        <v>13</v>
      </c>
      <c r="P218" s="1">
        <v>46</v>
      </c>
      <c r="Q218" s="1">
        <v>77.471000000000004</v>
      </c>
      <c r="R218" s="1">
        <f t="shared" si="24"/>
        <v>8.1202352941176343</v>
      </c>
      <c r="S218" s="1">
        <f t="shared" si="25"/>
        <v>8.1202352941176343</v>
      </c>
    </row>
    <row r="219" spans="1:19" x14ac:dyDescent="0.2">
      <c r="A219" s="1" t="s">
        <v>4</v>
      </c>
      <c r="B219" s="1">
        <v>3165</v>
      </c>
      <c r="C219" s="6">
        <v>44314</v>
      </c>
      <c r="D219" s="5">
        <v>10</v>
      </c>
      <c r="E219" s="1">
        <v>47</v>
      </c>
      <c r="F219" s="1">
        <v>32.734999999999999</v>
      </c>
      <c r="G219" s="1">
        <f t="shared" si="22"/>
        <v>-9.3176296296296286</v>
      </c>
      <c r="H219" s="1">
        <f t="shared" si="23"/>
        <v>9.3176296296296286</v>
      </c>
      <c r="L219" s="2" t="s">
        <v>5</v>
      </c>
      <c r="M219" s="1">
        <v>3140</v>
      </c>
      <c r="N219" s="6">
        <v>44314</v>
      </c>
      <c r="O219" s="5">
        <v>13</v>
      </c>
      <c r="P219" s="1">
        <v>47</v>
      </c>
      <c r="Q219" s="1">
        <v>66.614999999999995</v>
      </c>
      <c r="R219" s="1">
        <f t="shared" si="24"/>
        <v>-2.7357647058823744</v>
      </c>
      <c r="S219" s="1">
        <f t="shared" si="25"/>
        <v>2.7357647058823744</v>
      </c>
    </row>
    <row r="220" spans="1:19" x14ac:dyDescent="0.2">
      <c r="A220" s="1" t="s">
        <v>4</v>
      </c>
      <c r="B220" s="1">
        <v>3165</v>
      </c>
      <c r="C220" s="6">
        <v>44314</v>
      </c>
      <c r="D220" s="5">
        <v>10</v>
      </c>
      <c r="E220" s="1">
        <v>48</v>
      </c>
      <c r="F220" s="1">
        <v>23.962</v>
      </c>
      <c r="G220" s="1">
        <f t="shared" si="22"/>
        <v>-18.090629629629628</v>
      </c>
      <c r="H220" s="1">
        <f t="shared" si="23"/>
        <v>18.090629629629628</v>
      </c>
      <c r="L220" s="2" t="s">
        <v>5</v>
      </c>
      <c r="M220" s="1">
        <v>3140</v>
      </c>
      <c r="N220" s="6">
        <v>44314</v>
      </c>
      <c r="O220" s="5">
        <v>13</v>
      </c>
      <c r="P220" s="1">
        <v>48</v>
      </c>
      <c r="Q220" s="1">
        <v>83.728999999999999</v>
      </c>
      <c r="R220" s="1">
        <f t="shared" si="24"/>
        <v>14.37823529411763</v>
      </c>
      <c r="S220" s="1">
        <f t="shared" si="25"/>
        <v>14.37823529411763</v>
      </c>
    </row>
    <row r="221" spans="1:19" x14ac:dyDescent="0.2">
      <c r="A221" s="1" t="s">
        <v>4</v>
      </c>
      <c r="B221" s="1">
        <v>3165</v>
      </c>
      <c r="C221" s="6">
        <v>44314</v>
      </c>
      <c r="D221" s="5">
        <v>10</v>
      </c>
      <c r="E221" s="1">
        <v>49</v>
      </c>
      <c r="F221" s="1">
        <v>28.443000000000001</v>
      </c>
      <c r="G221" s="1">
        <f t="shared" si="22"/>
        <v>-13.609629629629627</v>
      </c>
      <c r="H221" s="1">
        <f t="shared" si="23"/>
        <v>13.609629629629627</v>
      </c>
      <c r="L221" s="2" t="s">
        <v>5</v>
      </c>
      <c r="M221" s="1">
        <v>3140</v>
      </c>
      <c r="N221" s="6">
        <v>44314</v>
      </c>
      <c r="O221" s="5">
        <v>13</v>
      </c>
      <c r="P221" s="1">
        <v>49</v>
      </c>
      <c r="Q221" s="1">
        <v>88.314999999999998</v>
      </c>
      <c r="R221" s="1">
        <f t="shared" si="24"/>
        <v>18.964235294117628</v>
      </c>
      <c r="S221" s="1">
        <f t="shared" si="25"/>
        <v>18.964235294117628</v>
      </c>
    </row>
    <row r="222" spans="1:19" x14ac:dyDescent="0.2">
      <c r="A222" s="1" t="s">
        <v>4</v>
      </c>
      <c r="B222" s="1">
        <v>3165</v>
      </c>
      <c r="C222" s="6">
        <v>44314</v>
      </c>
      <c r="D222" s="5">
        <v>10</v>
      </c>
      <c r="E222" s="1">
        <v>50</v>
      </c>
      <c r="F222" s="1">
        <v>33.69</v>
      </c>
      <c r="G222" s="1">
        <f t="shared" si="22"/>
        <v>-8.3626296296296303</v>
      </c>
      <c r="H222" s="1">
        <f t="shared" si="23"/>
        <v>8.3626296296296303</v>
      </c>
      <c r="L222" s="2" t="s">
        <v>5</v>
      </c>
      <c r="M222" s="1">
        <v>3140</v>
      </c>
      <c r="N222" s="6">
        <v>44314</v>
      </c>
      <c r="O222" s="5">
        <v>13</v>
      </c>
      <c r="P222" s="1">
        <v>50</v>
      </c>
      <c r="Q222" s="1">
        <v>97.125</v>
      </c>
      <c r="R222" s="1">
        <f t="shared" si="24"/>
        <v>27.774235294117631</v>
      </c>
      <c r="S222" s="1">
        <f t="shared" si="25"/>
        <v>27.774235294117631</v>
      </c>
    </row>
    <row r="223" spans="1:19" x14ac:dyDescent="0.2">
      <c r="A223" s="1" t="s">
        <v>4</v>
      </c>
      <c r="B223" s="1">
        <v>3165</v>
      </c>
      <c r="C223" s="6">
        <v>44314</v>
      </c>
      <c r="D223" s="5">
        <v>10</v>
      </c>
      <c r="E223" s="1">
        <v>51</v>
      </c>
      <c r="F223" s="1">
        <v>34.591999999999999</v>
      </c>
      <c r="G223" s="1">
        <f t="shared" si="22"/>
        <v>-7.4606296296296293</v>
      </c>
      <c r="H223" s="1">
        <f t="shared" si="23"/>
        <v>7.4606296296296293</v>
      </c>
      <c r="L223" s="2" t="s">
        <v>5</v>
      </c>
      <c r="M223" s="1">
        <v>3140</v>
      </c>
      <c r="N223" s="6">
        <v>44314</v>
      </c>
      <c r="O223" s="5">
        <v>13</v>
      </c>
      <c r="P223" s="1">
        <v>51</v>
      </c>
      <c r="Q223" s="1">
        <v>97.325999999999993</v>
      </c>
      <c r="R223" s="1">
        <f t="shared" si="24"/>
        <v>27.975235294117624</v>
      </c>
      <c r="S223" s="1">
        <f t="shared" si="25"/>
        <v>27.975235294117624</v>
      </c>
    </row>
    <row r="224" spans="1:19" x14ac:dyDescent="0.2">
      <c r="A224" s="1" t="s">
        <v>4</v>
      </c>
      <c r="B224" s="1">
        <v>3165</v>
      </c>
      <c r="C224" s="6">
        <v>44314</v>
      </c>
      <c r="D224" s="5">
        <v>10</v>
      </c>
      <c r="E224" s="1">
        <v>52</v>
      </c>
      <c r="F224" s="1">
        <v>29.055</v>
      </c>
      <c r="G224" s="1">
        <f t="shared" si="22"/>
        <v>-12.997629629629628</v>
      </c>
      <c r="H224" s="1">
        <f t="shared" si="23"/>
        <v>12.997629629629628</v>
      </c>
    </row>
    <row r="225" spans="1:19" x14ac:dyDescent="0.2">
      <c r="A225" s="1" t="s">
        <v>4</v>
      </c>
      <c r="B225" s="1">
        <v>3165</v>
      </c>
      <c r="C225" s="6">
        <v>44314</v>
      </c>
      <c r="D225" s="5">
        <v>10</v>
      </c>
      <c r="E225" s="1">
        <v>53</v>
      </c>
      <c r="F225" s="1">
        <v>30.466000000000001</v>
      </c>
      <c r="G225" s="1">
        <f t="shared" si="22"/>
        <v>-11.586629629629627</v>
      </c>
      <c r="H225" s="1">
        <f t="shared" si="23"/>
        <v>11.586629629629627</v>
      </c>
      <c r="P225" s="130" t="s">
        <v>3</v>
      </c>
      <c r="Q225" s="130">
        <f>AVERAGE(Q173:Q223)</f>
        <v>69.350764705882369</v>
      </c>
    </row>
    <row r="226" spans="1:19" x14ac:dyDescent="0.2">
      <c r="A226" s="1" t="s">
        <v>4</v>
      </c>
      <c r="B226" s="1">
        <v>3165</v>
      </c>
      <c r="C226" s="6">
        <v>44314</v>
      </c>
      <c r="D226" s="5">
        <v>10</v>
      </c>
      <c r="E226" s="1">
        <v>54</v>
      </c>
      <c r="F226" s="1">
        <v>27.824000000000002</v>
      </c>
      <c r="G226" s="1">
        <f t="shared" si="22"/>
        <v>-14.228629629629626</v>
      </c>
      <c r="H226" s="1">
        <f t="shared" si="23"/>
        <v>14.228629629629626</v>
      </c>
    </row>
    <row r="228" spans="1:19" s="130" customFormat="1" x14ac:dyDescent="0.2">
      <c r="E228" s="130" t="s">
        <v>3</v>
      </c>
      <c r="F228" s="130">
        <f>AVERAGE(F173:F226)</f>
        <v>42.052629629629628</v>
      </c>
    </row>
    <row r="230" spans="1:19" s="7" customFormat="1" ht="16" thickBot="1" x14ac:dyDescent="0.25"/>
    <row r="231" spans="1:19" x14ac:dyDescent="0.2">
      <c r="A231" s="1" t="s">
        <v>4</v>
      </c>
      <c r="B231" s="1">
        <v>3410</v>
      </c>
      <c r="C231" s="6">
        <v>44314</v>
      </c>
      <c r="D231" s="5">
        <v>5</v>
      </c>
      <c r="E231" s="1">
        <v>1</v>
      </c>
      <c r="F231" s="1">
        <v>43.408999999999999</v>
      </c>
      <c r="G231" s="1">
        <f t="shared" ref="G231:G254" si="26">F231-$F$256</f>
        <v>9.406416666666658</v>
      </c>
      <c r="H231" s="1">
        <f t="shared" ref="H231:H254" si="27">ABS(G231)</f>
        <v>9.406416666666658</v>
      </c>
      <c r="L231" s="2" t="s">
        <v>5</v>
      </c>
      <c r="M231" s="1">
        <v>3141</v>
      </c>
      <c r="N231" s="6">
        <v>44314</v>
      </c>
      <c r="O231" s="5">
        <v>9</v>
      </c>
      <c r="P231" s="1">
        <v>1</v>
      </c>
      <c r="Q231" s="1">
        <v>59.237000000000002</v>
      </c>
      <c r="R231" s="1">
        <f t="shared" ref="R231:R264" si="28">Q231-$Q$266</f>
        <v>5.2413235294117584</v>
      </c>
      <c r="S231" s="1">
        <f t="shared" ref="S231:S264" si="29">ABS(R231)</f>
        <v>5.2413235294117584</v>
      </c>
    </row>
    <row r="232" spans="1:19" x14ac:dyDescent="0.2">
      <c r="A232" s="1" t="s">
        <v>4</v>
      </c>
      <c r="B232" s="1">
        <v>3410</v>
      </c>
      <c r="C232" s="6">
        <v>44314</v>
      </c>
      <c r="D232" s="5">
        <v>5</v>
      </c>
      <c r="E232" s="1">
        <v>2</v>
      </c>
      <c r="F232" s="1">
        <v>32.228999999999999</v>
      </c>
      <c r="G232" s="1">
        <f t="shared" si="26"/>
        <v>-1.7735833333333417</v>
      </c>
      <c r="H232" s="1">
        <f t="shared" si="27"/>
        <v>1.7735833333333417</v>
      </c>
      <c r="L232" s="2" t="s">
        <v>5</v>
      </c>
      <c r="M232" s="1">
        <v>3141</v>
      </c>
      <c r="N232" s="6">
        <v>44314</v>
      </c>
      <c r="O232" s="5">
        <v>9</v>
      </c>
      <c r="P232" s="1">
        <v>2</v>
      </c>
      <c r="Q232" s="1">
        <v>53.841999999999999</v>
      </c>
      <c r="R232" s="1">
        <f t="shared" si="28"/>
        <v>-0.15367647058824474</v>
      </c>
      <c r="S232" s="1">
        <f t="shared" si="29"/>
        <v>0.15367647058824474</v>
      </c>
    </row>
    <row r="233" spans="1:19" x14ac:dyDescent="0.2">
      <c r="A233" s="1" t="s">
        <v>4</v>
      </c>
      <c r="B233" s="1">
        <v>3410</v>
      </c>
      <c r="C233" s="6">
        <v>44314</v>
      </c>
      <c r="D233" s="5">
        <v>5</v>
      </c>
      <c r="E233" s="1">
        <v>3</v>
      </c>
      <c r="F233" s="1">
        <v>38.956000000000003</v>
      </c>
      <c r="G233" s="1">
        <f t="shared" si="26"/>
        <v>4.9534166666666621</v>
      </c>
      <c r="H233" s="1">
        <f t="shared" si="27"/>
        <v>4.9534166666666621</v>
      </c>
      <c r="L233" s="2" t="s">
        <v>5</v>
      </c>
      <c r="M233" s="1">
        <v>3141</v>
      </c>
      <c r="N233" s="6">
        <v>44314</v>
      </c>
      <c r="O233" s="5">
        <v>9</v>
      </c>
      <c r="P233" s="1">
        <v>3</v>
      </c>
      <c r="Q233" s="1">
        <v>63.997</v>
      </c>
      <c r="R233" s="1">
        <f t="shared" si="28"/>
        <v>10.001323529411756</v>
      </c>
      <c r="S233" s="1">
        <f t="shared" si="29"/>
        <v>10.001323529411756</v>
      </c>
    </row>
    <row r="234" spans="1:19" x14ac:dyDescent="0.2">
      <c r="A234" s="1" t="s">
        <v>4</v>
      </c>
      <c r="B234" s="1">
        <v>3410</v>
      </c>
      <c r="C234" s="6">
        <v>44314</v>
      </c>
      <c r="D234" s="5">
        <v>5</v>
      </c>
      <c r="E234" s="1">
        <v>4</v>
      </c>
      <c r="F234" s="1">
        <v>37.613999999999997</v>
      </c>
      <c r="G234" s="1">
        <f t="shared" si="26"/>
        <v>3.6114166666666563</v>
      </c>
      <c r="H234" s="1">
        <f t="shared" si="27"/>
        <v>3.6114166666666563</v>
      </c>
      <c r="L234" s="2" t="s">
        <v>5</v>
      </c>
      <c r="M234" s="1">
        <v>3141</v>
      </c>
      <c r="N234" s="6">
        <v>44314</v>
      </c>
      <c r="O234" s="5">
        <v>9</v>
      </c>
      <c r="P234" s="1">
        <v>4</v>
      </c>
      <c r="Q234" s="1">
        <v>63.435000000000002</v>
      </c>
      <c r="R234" s="1">
        <f t="shared" si="28"/>
        <v>9.4393235294117588</v>
      </c>
      <c r="S234" s="1">
        <f t="shared" si="29"/>
        <v>9.4393235294117588</v>
      </c>
    </row>
    <row r="235" spans="1:19" x14ac:dyDescent="0.2">
      <c r="A235" s="1" t="s">
        <v>4</v>
      </c>
      <c r="B235" s="1">
        <v>3410</v>
      </c>
      <c r="C235" s="6">
        <v>44314</v>
      </c>
      <c r="D235" s="5">
        <v>5</v>
      </c>
      <c r="E235" s="1">
        <v>5</v>
      </c>
      <c r="F235" s="1">
        <v>37.185000000000002</v>
      </c>
      <c r="G235" s="1">
        <f t="shared" si="26"/>
        <v>3.1824166666666613</v>
      </c>
      <c r="H235" s="1">
        <f t="shared" si="27"/>
        <v>3.1824166666666613</v>
      </c>
      <c r="L235" s="2" t="s">
        <v>5</v>
      </c>
      <c r="M235" s="1">
        <v>3141</v>
      </c>
      <c r="N235" s="6">
        <v>44314</v>
      </c>
      <c r="O235" s="5">
        <v>9</v>
      </c>
      <c r="P235" s="1">
        <v>5</v>
      </c>
      <c r="Q235" s="1">
        <v>49.085999999999999</v>
      </c>
      <c r="R235" s="1">
        <f t="shared" si="28"/>
        <v>-4.909676470588245</v>
      </c>
      <c r="S235" s="1">
        <f t="shared" si="29"/>
        <v>4.909676470588245</v>
      </c>
    </row>
    <row r="236" spans="1:19" x14ac:dyDescent="0.2">
      <c r="A236" s="1" t="s">
        <v>4</v>
      </c>
      <c r="B236" s="1">
        <v>3410</v>
      </c>
      <c r="C236" s="6">
        <v>44314</v>
      </c>
      <c r="D236" s="5">
        <v>5</v>
      </c>
      <c r="E236" s="1">
        <v>6</v>
      </c>
      <c r="F236" s="1">
        <v>24.88</v>
      </c>
      <c r="G236" s="1">
        <f t="shared" si="26"/>
        <v>-9.1225833333333419</v>
      </c>
      <c r="H236" s="1">
        <f t="shared" si="27"/>
        <v>9.1225833333333419</v>
      </c>
      <c r="L236" s="2" t="s">
        <v>5</v>
      </c>
      <c r="M236" s="1">
        <v>3141</v>
      </c>
      <c r="N236" s="6">
        <v>44314</v>
      </c>
      <c r="O236" s="5">
        <v>9</v>
      </c>
      <c r="P236" s="1">
        <v>6</v>
      </c>
      <c r="Q236" s="1">
        <v>54.637999999999998</v>
      </c>
      <c r="R236" s="1">
        <f t="shared" si="28"/>
        <v>0.64232352941175463</v>
      </c>
      <c r="S236" s="1">
        <f t="shared" si="29"/>
        <v>0.64232352941175463</v>
      </c>
    </row>
    <row r="237" spans="1:19" x14ac:dyDescent="0.2">
      <c r="A237" s="1" t="s">
        <v>4</v>
      </c>
      <c r="B237" s="1">
        <v>3410</v>
      </c>
      <c r="C237" s="6">
        <v>44314</v>
      </c>
      <c r="D237" s="5">
        <v>5</v>
      </c>
      <c r="E237" s="1">
        <v>7</v>
      </c>
      <c r="F237" s="1">
        <v>28.486000000000001</v>
      </c>
      <c r="G237" s="1">
        <f t="shared" si="26"/>
        <v>-5.5165833333333403</v>
      </c>
      <c r="H237" s="1">
        <f t="shared" si="27"/>
        <v>5.5165833333333403</v>
      </c>
      <c r="L237" s="2" t="s">
        <v>5</v>
      </c>
      <c r="M237" s="1">
        <v>3141</v>
      </c>
      <c r="N237" s="6">
        <v>44314</v>
      </c>
      <c r="O237" s="5">
        <v>9</v>
      </c>
      <c r="P237" s="1">
        <v>7</v>
      </c>
      <c r="Q237" s="1">
        <v>54.292999999999999</v>
      </c>
      <c r="R237" s="1">
        <f t="shared" si="28"/>
        <v>0.29732352941175577</v>
      </c>
      <c r="S237" s="1">
        <f t="shared" si="29"/>
        <v>0.29732352941175577</v>
      </c>
    </row>
    <row r="238" spans="1:19" x14ac:dyDescent="0.2">
      <c r="A238" s="1" t="s">
        <v>4</v>
      </c>
      <c r="B238" s="1">
        <v>3410</v>
      </c>
      <c r="C238" s="6">
        <v>44314</v>
      </c>
      <c r="D238" s="5">
        <v>5</v>
      </c>
      <c r="E238" s="1">
        <v>8</v>
      </c>
      <c r="F238" s="1">
        <v>26.241</v>
      </c>
      <c r="G238" s="1">
        <f t="shared" si="26"/>
        <v>-7.7615833333333413</v>
      </c>
      <c r="H238" s="1">
        <f t="shared" si="27"/>
        <v>7.7615833333333413</v>
      </c>
      <c r="L238" s="2" t="s">
        <v>5</v>
      </c>
      <c r="M238" s="1">
        <v>3141</v>
      </c>
      <c r="N238" s="6">
        <v>44314</v>
      </c>
      <c r="O238" s="5">
        <v>9</v>
      </c>
      <c r="P238" s="1">
        <v>8</v>
      </c>
      <c r="Q238" s="1">
        <v>55.008000000000003</v>
      </c>
      <c r="R238" s="1">
        <f t="shared" si="28"/>
        <v>1.0123235294117592</v>
      </c>
      <c r="S238" s="1">
        <f t="shared" si="29"/>
        <v>1.0123235294117592</v>
      </c>
    </row>
    <row r="239" spans="1:19" x14ac:dyDescent="0.2">
      <c r="A239" s="1" t="s">
        <v>4</v>
      </c>
      <c r="B239" s="1">
        <v>3410</v>
      </c>
      <c r="C239" s="6">
        <v>44314</v>
      </c>
      <c r="D239" s="5">
        <v>5</v>
      </c>
      <c r="E239" s="1">
        <v>9</v>
      </c>
      <c r="F239" s="1">
        <v>43.994999999999997</v>
      </c>
      <c r="G239" s="1">
        <f t="shared" si="26"/>
        <v>9.9924166666666565</v>
      </c>
      <c r="H239" s="1">
        <f t="shared" si="27"/>
        <v>9.9924166666666565</v>
      </c>
      <c r="L239" s="2" t="s">
        <v>5</v>
      </c>
      <c r="M239" s="1">
        <v>3141</v>
      </c>
      <c r="N239" s="6">
        <v>44314</v>
      </c>
      <c r="O239" s="5">
        <v>9</v>
      </c>
      <c r="P239" s="1">
        <v>9</v>
      </c>
      <c r="Q239" s="1">
        <v>53.652999999999999</v>
      </c>
      <c r="R239" s="1">
        <f t="shared" si="28"/>
        <v>-0.3426764705882448</v>
      </c>
      <c r="S239" s="1">
        <f t="shared" si="29"/>
        <v>0.3426764705882448</v>
      </c>
    </row>
    <row r="240" spans="1:19" x14ac:dyDescent="0.2">
      <c r="A240" s="1" t="s">
        <v>4</v>
      </c>
      <c r="B240" s="1">
        <v>3410</v>
      </c>
      <c r="C240" s="6">
        <v>44314</v>
      </c>
      <c r="D240" s="5">
        <v>5</v>
      </c>
      <c r="E240" s="1">
        <v>10</v>
      </c>
      <c r="F240" s="1">
        <v>46.591000000000001</v>
      </c>
      <c r="G240" s="1">
        <f t="shared" si="26"/>
        <v>12.58841666666666</v>
      </c>
      <c r="H240" s="1">
        <f t="shared" si="27"/>
        <v>12.58841666666666</v>
      </c>
      <c r="L240" s="2" t="s">
        <v>5</v>
      </c>
      <c r="M240" s="1">
        <v>3141</v>
      </c>
      <c r="N240" s="6">
        <v>44314</v>
      </c>
      <c r="O240" s="5">
        <v>9</v>
      </c>
      <c r="P240" s="1">
        <v>10</v>
      </c>
      <c r="Q240" s="1">
        <v>55.305</v>
      </c>
      <c r="R240" s="1">
        <f t="shared" si="28"/>
        <v>1.3093235294117562</v>
      </c>
      <c r="S240" s="1">
        <f t="shared" si="29"/>
        <v>1.3093235294117562</v>
      </c>
    </row>
    <row r="241" spans="1:19" x14ac:dyDescent="0.2">
      <c r="A241" s="1" t="s">
        <v>4</v>
      </c>
      <c r="B241" s="1">
        <v>3410</v>
      </c>
      <c r="C241" s="6">
        <v>44314</v>
      </c>
      <c r="D241" s="5">
        <v>5</v>
      </c>
      <c r="E241" s="1">
        <v>11</v>
      </c>
      <c r="F241" s="1">
        <v>45.63</v>
      </c>
      <c r="G241" s="1">
        <f t="shared" si="26"/>
        <v>11.627416666666662</v>
      </c>
      <c r="H241" s="1">
        <f t="shared" si="27"/>
        <v>11.627416666666662</v>
      </c>
      <c r="L241" s="2" t="s">
        <v>5</v>
      </c>
      <c r="M241" s="1">
        <v>3141</v>
      </c>
      <c r="N241" s="6">
        <v>44314</v>
      </c>
      <c r="O241" s="5">
        <v>9</v>
      </c>
      <c r="P241" s="1">
        <v>11</v>
      </c>
      <c r="Q241" s="1">
        <v>56.820999999999998</v>
      </c>
      <c r="R241" s="1">
        <f t="shared" si="28"/>
        <v>2.8253235294117545</v>
      </c>
      <c r="S241" s="1">
        <f t="shared" si="29"/>
        <v>2.8253235294117545</v>
      </c>
    </row>
    <row r="242" spans="1:19" x14ac:dyDescent="0.2">
      <c r="A242" s="1" t="s">
        <v>4</v>
      </c>
      <c r="B242" s="1">
        <v>3410</v>
      </c>
      <c r="C242" s="6">
        <v>44314</v>
      </c>
      <c r="D242" s="5">
        <v>5</v>
      </c>
      <c r="E242" s="1">
        <v>12</v>
      </c>
      <c r="F242" s="1">
        <v>37.234999999999999</v>
      </c>
      <c r="G242" s="1">
        <f t="shared" si="26"/>
        <v>3.2324166666666585</v>
      </c>
      <c r="H242" s="1">
        <f t="shared" si="27"/>
        <v>3.2324166666666585</v>
      </c>
      <c r="L242" s="2" t="s">
        <v>5</v>
      </c>
      <c r="M242" s="1">
        <v>3141</v>
      </c>
      <c r="N242" s="6">
        <v>44314</v>
      </c>
      <c r="O242" s="5">
        <v>9</v>
      </c>
      <c r="P242" s="1">
        <v>12</v>
      </c>
      <c r="Q242" s="1">
        <v>54.689</v>
      </c>
      <c r="R242" s="1">
        <f t="shared" si="28"/>
        <v>0.69332352941175657</v>
      </c>
      <c r="S242" s="1">
        <f t="shared" si="29"/>
        <v>0.69332352941175657</v>
      </c>
    </row>
    <row r="243" spans="1:19" x14ac:dyDescent="0.2">
      <c r="A243" s="1" t="s">
        <v>4</v>
      </c>
      <c r="B243" s="1">
        <v>3410</v>
      </c>
      <c r="C243" s="6">
        <v>44314</v>
      </c>
      <c r="D243" s="5">
        <v>5</v>
      </c>
      <c r="E243" s="1">
        <v>13</v>
      </c>
      <c r="F243" s="1">
        <v>31.231999999999999</v>
      </c>
      <c r="G243" s="1">
        <f t="shared" si="26"/>
        <v>-2.7705833333333416</v>
      </c>
      <c r="H243" s="1">
        <f t="shared" si="27"/>
        <v>2.7705833333333416</v>
      </c>
      <c r="L243" s="2" t="s">
        <v>5</v>
      </c>
      <c r="M243" s="1">
        <v>3141</v>
      </c>
      <c r="N243" s="6">
        <v>44314</v>
      </c>
      <c r="O243" s="5">
        <v>9</v>
      </c>
      <c r="P243" s="1">
        <v>13</v>
      </c>
      <c r="Q243" s="1">
        <v>58.298999999999999</v>
      </c>
      <c r="R243" s="1">
        <f t="shared" si="28"/>
        <v>4.303323529411756</v>
      </c>
      <c r="S243" s="1">
        <f t="shared" si="29"/>
        <v>4.303323529411756</v>
      </c>
    </row>
    <row r="244" spans="1:19" x14ac:dyDescent="0.2">
      <c r="A244" s="1" t="s">
        <v>4</v>
      </c>
      <c r="B244" s="1">
        <v>3410</v>
      </c>
      <c r="C244" s="6">
        <v>44314</v>
      </c>
      <c r="D244" s="5">
        <v>5</v>
      </c>
      <c r="E244" s="1">
        <v>14</v>
      </c>
      <c r="F244" s="1">
        <v>30.651</v>
      </c>
      <c r="G244" s="1">
        <f t="shared" si="26"/>
        <v>-3.3515833333333411</v>
      </c>
      <c r="H244" s="1">
        <f t="shared" si="27"/>
        <v>3.3515833333333411</v>
      </c>
      <c r="L244" s="2" t="s">
        <v>5</v>
      </c>
      <c r="M244" s="1">
        <v>3141</v>
      </c>
      <c r="N244" s="6">
        <v>44314</v>
      </c>
      <c r="O244" s="5">
        <v>9</v>
      </c>
      <c r="P244" s="1">
        <v>14</v>
      </c>
      <c r="Q244" s="1">
        <v>54.09</v>
      </c>
      <c r="R244" s="1">
        <f t="shared" si="28"/>
        <v>9.4323529411759921E-2</v>
      </c>
      <c r="S244" s="1">
        <f t="shared" si="29"/>
        <v>9.4323529411759921E-2</v>
      </c>
    </row>
    <row r="245" spans="1:19" x14ac:dyDescent="0.2">
      <c r="A245" s="1" t="s">
        <v>4</v>
      </c>
      <c r="B245" s="1">
        <v>3410</v>
      </c>
      <c r="C245" s="6">
        <v>44314</v>
      </c>
      <c r="D245" s="5">
        <v>5</v>
      </c>
      <c r="E245" s="1">
        <v>15</v>
      </c>
      <c r="F245" s="1">
        <v>31.866</v>
      </c>
      <c r="G245" s="1">
        <f t="shared" si="26"/>
        <v>-2.1365833333333413</v>
      </c>
      <c r="H245" s="1">
        <f t="shared" si="27"/>
        <v>2.1365833333333413</v>
      </c>
      <c r="L245" s="2" t="s">
        <v>5</v>
      </c>
      <c r="M245" s="1">
        <v>3141</v>
      </c>
      <c r="N245" s="6">
        <v>44314</v>
      </c>
      <c r="O245" s="5">
        <v>9</v>
      </c>
      <c r="P245" s="1">
        <v>15</v>
      </c>
      <c r="Q245" s="1">
        <v>47.725999999999999</v>
      </c>
      <c r="R245" s="1">
        <f t="shared" si="28"/>
        <v>-6.2696764705882444</v>
      </c>
      <c r="S245" s="1">
        <f t="shared" si="29"/>
        <v>6.2696764705882444</v>
      </c>
    </row>
    <row r="246" spans="1:19" x14ac:dyDescent="0.2">
      <c r="A246" s="1" t="s">
        <v>4</v>
      </c>
      <c r="B246" s="1">
        <v>3410</v>
      </c>
      <c r="C246" s="6">
        <v>44314</v>
      </c>
      <c r="D246" s="5">
        <v>5</v>
      </c>
      <c r="E246" s="1">
        <v>16</v>
      </c>
      <c r="F246" s="1">
        <v>26.03</v>
      </c>
      <c r="G246" s="1">
        <f t="shared" si="26"/>
        <v>-7.9725833333333398</v>
      </c>
      <c r="H246" s="1">
        <f t="shared" si="27"/>
        <v>7.9725833333333398</v>
      </c>
      <c r="L246" s="2" t="s">
        <v>5</v>
      </c>
      <c r="M246" s="1">
        <v>3141</v>
      </c>
      <c r="N246" s="6">
        <v>44314</v>
      </c>
      <c r="O246" s="5">
        <v>9</v>
      </c>
      <c r="P246" s="1">
        <v>16</v>
      </c>
      <c r="Q246" s="1">
        <v>48.503999999999998</v>
      </c>
      <c r="R246" s="1">
        <f t="shared" si="28"/>
        <v>-5.4916764705882457</v>
      </c>
      <c r="S246" s="1">
        <f t="shared" si="29"/>
        <v>5.4916764705882457</v>
      </c>
    </row>
    <row r="247" spans="1:19" x14ac:dyDescent="0.2">
      <c r="A247" s="1" t="s">
        <v>4</v>
      </c>
      <c r="B247" s="1">
        <v>3410</v>
      </c>
      <c r="C247" s="6">
        <v>44314</v>
      </c>
      <c r="D247" s="5">
        <v>5</v>
      </c>
      <c r="E247" s="1">
        <v>17</v>
      </c>
      <c r="F247" s="1">
        <v>27.474</v>
      </c>
      <c r="G247" s="1">
        <f t="shared" si="26"/>
        <v>-6.5285833333333407</v>
      </c>
      <c r="H247" s="1">
        <f t="shared" si="27"/>
        <v>6.5285833333333407</v>
      </c>
      <c r="L247" s="2" t="s">
        <v>5</v>
      </c>
      <c r="M247" s="1">
        <v>3141</v>
      </c>
      <c r="N247" s="6">
        <v>44314</v>
      </c>
      <c r="O247" s="5">
        <v>9</v>
      </c>
      <c r="P247" s="1">
        <v>17</v>
      </c>
      <c r="Q247" s="1">
        <v>43.152000000000001</v>
      </c>
      <c r="R247" s="1">
        <f t="shared" si="28"/>
        <v>-10.843676470588242</v>
      </c>
      <c r="S247" s="1">
        <f t="shared" si="29"/>
        <v>10.843676470588242</v>
      </c>
    </row>
    <row r="248" spans="1:19" x14ac:dyDescent="0.2">
      <c r="A248" s="1" t="s">
        <v>4</v>
      </c>
      <c r="B248" s="1">
        <v>3410</v>
      </c>
      <c r="C248" s="6">
        <v>44314</v>
      </c>
      <c r="D248" s="5">
        <v>5</v>
      </c>
      <c r="E248" s="1">
        <v>18</v>
      </c>
      <c r="F248" s="1">
        <v>34.286999999999999</v>
      </c>
      <c r="G248" s="1">
        <f t="shared" si="26"/>
        <v>0.2844166666666581</v>
      </c>
      <c r="H248" s="1">
        <f t="shared" si="27"/>
        <v>0.2844166666666581</v>
      </c>
      <c r="L248" s="2" t="s">
        <v>5</v>
      </c>
      <c r="M248" s="1">
        <v>3141</v>
      </c>
      <c r="N248" s="6">
        <v>44314</v>
      </c>
      <c r="O248" s="5">
        <v>9</v>
      </c>
      <c r="P248" s="1">
        <v>18</v>
      </c>
      <c r="Q248" s="1">
        <v>54.462000000000003</v>
      </c>
      <c r="R248" s="1">
        <f t="shared" si="28"/>
        <v>0.46632352941175981</v>
      </c>
      <c r="S248" s="1">
        <f t="shared" si="29"/>
        <v>0.46632352941175981</v>
      </c>
    </row>
    <row r="249" spans="1:19" x14ac:dyDescent="0.2">
      <c r="A249" s="1" t="s">
        <v>4</v>
      </c>
      <c r="B249" s="1">
        <v>3410</v>
      </c>
      <c r="C249" s="6">
        <v>44314</v>
      </c>
      <c r="D249" s="5">
        <v>5</v>
      </c>
      <c r="E249" s="1">
        <v>19</v>
      </c>
      <c r="F249" s="1">
        <v>30.256</v>
      </c>
      <c r="G249" s="1">
        <f t="shared" si="26"/>
        <v>-3.7465833333333407</v>
      </c>
      <c r="H249" s="1">
        <f t="shared" si="27"/>
        <v>3.7465833333333407</v>
      </c>
      <c r="L249" s="2" t="s">
        <v>5</v>
      </c>
      <c r="M249" s="1">
        <v>3141</v>
      </c>
      <c r="N249" s="6">
        <v>44314</v>
      </c>
      <c r="O249" s="5">
        <v>9</v>
      </c>
      <c r="P249" s="1">
        <v>19</v>
      </c>
      <c r="Q249" s="1">
        <v>48.576000000000001</v>
      </c>
      <c r="R249" s="1">
        <f t="shared" si="28"/>
        <v>-5.419676470588243</v>
      </c>
      <c r="S249" s="1">
        <f t="shared" si="29"/>
        <v>5.419676470588243</v>
      </c>
    </row>
    <row r="250" spans="1:19" x14ac:dyDescent="0.2">
      <c r="A250" s="1" t="s">
        <v>4</v>
      </c>
      <c r="B250" s="1">
        <v>3410</v>
      </c>
      <c r="C250" s="6">
        <v>44314</v>
      </c>
      <c r="D250" s="5">
        <v>5</v>
      </c>
      <c r="E250" s="1">
        <v>20</v>
      </c>
      <c r="F250" s="1">
        <v>33.69</v>
      </c>
      <c r="G250" s="1">
        <f t="shared" si="26"/>
        <v>-0.31258333333334321</v>
      </c>
      <c r="H250" s="1">
        <f t="shared" si="27"/>
        <v>0.31258333333334321</v>
      </c>
      <c r="L250" s="2" t="s">
        <v>5</v>
      </c>
      <c r="M250" s="1">
        <v>3141</v>
      </c>
      <c r="N250" s="6">
        <v>44314</v>
      </c>
      <c r="O250" s="5">
        <v>9</v>
      </c>
      <c r="P250" s="1">
        <v>20</v>
      </c>
      <c r="Q250" s="1">
        <v>47.49</v>
      </c>
      <c r="R250" s="1">
        <f t="shared" si="28"/>
        <v>-6.5056764705882415</v>
      </c>
      <c r="S250" s="1">
        <f t="shared" si="29"/>
        <v>6.5056764705882415</v>
      </c>
    </row>
    <row r="251" spans="1:19" x14ac:dyDescent="0.2">
      <c r="A251" s="1" t="s">
        <v>4</v>
      </c>
      <c r="B251" s="1">
        <v>3410</v>
      </c>
      <c r="C251" s="6">
        <v>44314</v>
      </c>
      <c r="D251" s="5">
        <v>5</v>
      </c>
      <c r="E251" s="1">
        <v>21</v>
      </c>
      <c r="F251" s="1">
        <v>17.745000000000001</v>
      </c>
      <c r="G251" s="1">
        <f t="shared" si="26"/>
        <v>-16.25758333333334</v>
      </c>
      <c r="H251" s="1">
        <f t="shared" si="27"/>
        <v>16.25758333333334</v>
      </c>
      <c r="L251" s="2" t="s">
        <v>5</v>
      </c>
      <c r="M251" s="1">
        <v>3141</v>
      </c>
      <c r="N251" s="6">
        <v>44314</v>
      </c>
      <c r="O251" s="5">
        <v>9</v>
      </c>
      <c r="P251" s="1">
        <v>21</v>
      </c>
      <c r="Q251" s="1">
        <v>43.152000000000001</v>
      </c>
      <c r="R251" s="1">
        <f t="shared" si="28"/>
        <v>-10.843676470588242</v>
      </c>
      <c r="S251" s="1">
        <f t="shared" si="29"/>
        <v>10.843676470588242</v>
      </c>
    </row>
    <row r="252" spans="1:19" x14ac:dyDescent="0.2">
      <c r="A252" s="1" t="s">
        <v>4</v>
      </c>
      <c r="B252" s="1">
        <v>3410</v>
      </c>
      <c r="C252" s="6">
        <v>44314</v>
      </c>
      <c r="D252" s="5">
        <v>5</v>
      </c>
      <c r="E252" s="1">
        <v>22</v>
      </c>
      <c r="F252" s="1">
        <v>35.256</v>
      </c>
      <c r="G252" s="1">
        <f t="shared" si="26"/>
        <v>1.2534166666666593</v>
      </c>
      <c r="H252" s="1">
        <f t="shared" si="27"/>
        <v>1.2534166666666593</v>
      </c>
      <c r="L252" s="2" t="s">
        <v>5</v>
      </c>
      <c r="M252" s="1">
        <v>3141</v>
      </c>
      <c r="N252" s="6">
        <v>44314</v>
      </c>
      <c r="O252" s="5">
        <v>9</v>
      </c>
      <c r="P252" s="1">
        <v>22</v>
      </c>
      <c r="Q252" s="1">
        <v>43.451999999999998</v>
      </c>
      <c r="R252" s="1">
        <f t="shared" si="28"/>
        <v>-10.543676470588245</v>
      </c>
      <c r="S252" s="1">
        <f t="shared" si="29"/>
        <v>10.543676470588245</v>
      </c>
    </row>
    <row r="253" spans="1:19" x14ac:dyDescent="0.2">
      <c r="A253" s="1" t="s">
        <v>4</v>
      </c>
      <c r="B253" s="1">
        <v>3410</v>
      </c>
      <c r="C253" s="6">
        <v>44314</v>
      </c>
      <c r="D253" s="5">
        <v>5</v>
      </c>
      <c r="E253" s="1">
        <v>23</v>
      </c>
      <c r="F253" s="1">
        <v>36.326999999999998</v>
      </c>
      <c r="G253" s="1">
        <f t="shared" si="26"/>
        <v>2.3244166666666572</v>
      </c>
      <c r="H253" s="1">
        <f t="shared" si="27"/>
        <v>2.3244166666666572</v>
      </c>
      <c r="L253" s="2" t="s">
        <v>5</v>
      </c>
      <c r="M253" s="1">
        <v>3141</v>
      </c>
      <c r="N253" s="6">
        <v>44314</v>
      </c>
      <c r="O253" s="5">
        <v>9</v>
      </c>
      <c r="P253" s="1">
        <v>23</v>
      </c>
      <c r="Q253" s="1">
        <v>52.814999999999998</v>
      </c>
      <c r="R253" s="1">
        <f t="shared" si="28"/>
        <v>-1.1806764705882458</v>
      </c>
      <c r="S253" s="1">
        <f t="shared" si="29"/>
        <v>1.1806764705882458</v>
      </c>
    </row>
    <row r="254" spans="1:19" x14ac:dyDescent="0.2">
      <c r="A254" s="1" t="s">
        <v>4</v>
      </c>
      <c r="B254" s="1">
        <v>3410</v>
      </c>
      <c r="C254" s="6">
        <v>44314</v>
      </c>
      <c r="D254" s="5">
        <v>5</v>
      </c>
      <c r="E254" s="1">
        <v>24</v>
      </c>
      <c r="F254" s="1">
        <v>38.796999999999997</v>
      </c>
      <c r="G254" s="1">
        <f t="shared" si="26"/>
        <v>4.7944166666666561</v>
      </c>
      <c r="H254" s="1">
        <f t="shared" si="27"/>
        <v>4.7944166666666561</v>
      </c>
      <c r="L254" s="2" t="s">
        <v>5</v>
      </c>
      <c r="M254" s="1">
        <v>3141</v>
      </c>
      <c r="N254" s="6">
        <v>44314</v>
      </c>
      <c r="O254" s="5">
        <v>9</v>
      </c>
      <c r="P254" s="1">
        <v>24</v>
      </c>
      <c r="Q254" s="1">
        <v>70.016999999999996</v>
      </c>
      <c r="R254" s="1">
        <f t="shared" si="28"/>
        <v>16.021323529411752</v>
      </c>
      <c r="S254" s="1">
        <f t="shared" si="29"/>
        <v>16.021323529411752</v>
      </c>
    </row>
    <row r="255" spans="1:19" x14ac:dyDescent="0.2">
      <c r="L255" s="2" t="s">
        <v>5</v>
      </c>
      <c r="M255" s="1">
        <v>3141</v>
      </c>
      <c r="N255" s="6">
        <v>44314</v>
      </c>
      <c r="O255" s="5">
        <v>9</v>
      </c>
      <c r="P255" s="1">
        <v>25</v>
      </c>
      <c r="Q255" s="1">
        <v>59.588999999999999</v>
      </c>
      <c r="R255" s="1">
        <f t="shared" si="28"/>
        <v>5.5933235294117551</v>
      </c>
      <c r="S255" s="1">
        <f t="shared" si="29"/>
        <v>5.5933235294117551</v>
      </c>
    </row>
    <row r="256" spans="1:19" x14ac:dyDescent="0.2">
      <c r="E256" s="130" t="s">
        <v>3</v>
      </c>
      <c r="F256" s="130">
        <f>AVERAGE(F231:F254)</f>
        <v>34.002583333333341</v>
      </c>
      <c r="L256" s="2" t="s">
        <v>5</v>
      </c>
      <c r="M256" s="1">
        <v>3141</v>
      </c>
      <c r="N256" s="6">
        <v>44314</v>
      </c>
      <c r="O256" s="5">
        <v>9</v>
      </c>
      <c r="P256" s="1">
        <v>26</v>
      </c>
      <c r="Q256" s="1">
        <v>55.125</v>
      </c>
      <c r="R256" s="1">
        <f t="shared" si="28"/>
        <v>1.1293235294117565</v>
      </c>
      <c r="S256" s="1">
        <f t="shared" si="29"/>
        <v>1.1293235294117565</v>
      </c>
    </row>
    <row r="257" spans="1:19" x14ac:dyDescent="0.2">
      <c r="L257" s="2" t="s">
        <v>5</v>
      </c>
      <c r="M257" s="1">
        <v>3141</v>
      </c>
      <c r="N257" s="6">
        <v>44314</v>
      </c>
      <c r="O257" s="5">
        <v>9</v>
      </c>
      <c r="P257" s="1">
        <v>27</v>
      </c>
      <c r="Q257" s="1">
        <v>48.991</v>
      </c>
      <c r="R257" s="1">
        <f t="shared" si="28"/>
        <v>-5.0046764705882438</v>
      </c>
      <c r="S257" s="1">
        <f t="shared" si="29"/>
        <v>5.0046764705882438</v>
      </c>
    </row>
    <row r="258" spans="1:19" x14ac:dyDescent="0.2">
      <c r="L258" s="2" t="s">
        <v>5</v>
      </c>
      <c r="M258" s="1">
        <v>3141</v>
      </c>
      <c r="N258" s="6">
        <v>44314</v>
      </c>
      <c r="O258" s="5">
        <v>9</v>
      </c>
      <c r="P258" s="1">
        <v>28</v>
      </c>
      <c r="Q258" s="1">
        <v>58.670999999999999</v>
      </c>
      <c r="R258" s="1">
        <f t="shared" si="28"/>
        <v>4.6753235294117559</v>
      </c>
      <c r="S258" s="1">
        <f t="shared" si="29"/>
        <v>4.6753235294117559</v>
      </c>
    </row>
    <row r="259" spans="1:19" x14ac:dyDescent="0.2">
      <c r="L259" s="2" t="s">
        <v>5</v>
      </c>
      <c r="M259" s="1">
        <v>3141</v>
      </c>
      <c r="N259" s="6">
        <v>44314</v>
      </c>
      <c r="O259" s="5">
        <v>9</v>
      </c>
      <c r="P259" s="1">
        <v>29</v>
      </c>
      <c r="Q259" s="1">
        <v>43.152000000000001</v>
      </c>
      <c r="R259" s="1">
        <f t="shared" si="28"/>
        <v>-10.843676470588242</v>
      </c>
      <c r="S259" s="1">
        <f t="shared" si="29"/>
        <v>10.843676470588242</v>
      </c>
    </row>
    <row r="260" spans="1:19" x14ac:dyDescent="0.2">
      <c r="L260" s="2" t="s">
        <v>5</v>
      </c>
      <c r="M260" s="1">
        <v>3141</v>
      </c>
      <c r="N260" s="6">
        <v>44314</v>
      </c>
      <c r="O260" s="5">
        <v>9</v>
      </c>
      <c r="P260" s="1">
        <v>30</v>
      </c>
      <c r="Q260" s="1">
        <v>45</v>
      </c>
      <c r="R260" s="1">
        <f t="shared" si="28"/>
        <v>-8.9956764705882435</v>
      </c>
      <c r="S260" s="1">
        <f t="shared" si="29"/>
        <v>8.9956764705882435</v>
      </c>
    </row>
    <row r="261" spans="1:19" x14ac:dyDescent="0.2">
      <c r="L261" s="2" t="s">
        <v>5</v>
      </c>
      <c r="M261" s="1">
        <v>3141</v>
      </c>
      <c r="N261" s="6">
        <v>44314</v>
      </c>
      <c r="O261" s="5">
        <v>9</v>
      </c>
      <c r="P261" s="1">
        <v>31</v>
      </c>
      <c r="Q261" s="1">
        <v>52.000999999999998</v>
      </c>
      <c r="R261" s="1">
        <f t="shared" si="28"/>
        <v>-1.9946764705882458</v>
      </c>
      <c r="S261" s="1">
        <f t="shared" si="29"/>
        <v>1.9946764705882458</v>
      </c>
    </row>
    <row r="262" spans="1:19" x14ac:dyDescent="0.2">
      <c r="L262" s="2" t="s">
        <v>5</v>
      </c>
      <c r="M262" s="1">
        <v>3141</v>
      </c>
      <c r="N262" s="6">
        <v>44314</v>
      </c>
      <c r="O262" s="5">
        <v>9</v>
      </c>
      <c r="P262" s="1">
        <v>32</v>
      </c>
      <c r="Q262" s="1">
        <v>66.447999999999993</v>
      </c>
      <c r="R262" s="1">
        <f t="shared" si="28"/>
        <v>12.45232352941175</v>
      </c>
      <c r="S262" s="1">
        <f t="shared" si="29"/>
        <v>12.45232352941175</v>
      </c>
    </row>
    <row r="263" spans="1:19" x14ac:dyDescent="0.2">
      <c r="L263" s="2" t="s">
        <v>5</v>
      </c>
      <c r="M263" s="1">
        <v>3141</v>
      </c>
      <c r="N263" s="6">
        <v>44314</v>
      </c>
      <c r="O263" s="5">
        <v>9</v>
      </c>
      <c r="P263" s="1">
        <v>33</v>
      </c>
      <c r="Q263" s="1">
        <v>58.392000000000003</v>
      </c>
      <c r="R263" s="1">
        <f t="shared" si="28"/>
        <v>4.3963235294117595</v>
      </c>
      <c r="S263" s="1">
        <f t="shared" si="29"/>
        <v>4.3963235294117595</v>
      </c>
    </row>
    <row r="264" spans="1:19" x14ac:dyDescent="0.2">
      <c r="L264" s="2" t="s">
        <v>5</v>
      </c>
      <c r="M264" s="1">
        <v>3141</v>
      </c>
      <c r="N264" s="6">
        <v>44314</v>
      </c>
      <c r="O264" s="5">
        <v>9</v>
      </c>
      <c r="P264" s="1">
        <v>34</v>
      </c>
      <c r="Q264" s="1">
        <v>62.744999999999997</v>
      </c>
      <c r="R264" s="1">
        <f t="shared" si="28"/>
        <v>8.749323529411754</v>
      </c>
      <c r="S264" s="1">
        <f t="shared" si="29"/>
        <v>8.749323529411754</v>
      </c>
    </row>
    <row r="265" spans="1:19" x14ac:dyDescent="0.2">
      <c r="L265" s="2"/>
    </row>
    <row r="266" spans="1:19" x14ac:dyDescent="0.2">
      <c r="P266" s="130" t="s">
        <v>3</v>
      </c>
      <c r="Q266" s="130">
        <f>AVERAGE(Q231:Q265)</f>
        <v>53.995676470588243</v>
      </c>
    </row>
    <row r="269" spans="1:19" x14ac:dyDescent="0.2">
      <c r="A269" s="1" t="s">
        <v>4</v>
      </c>
      <c r="B269" s="1">
        <v>3410</v>
      </c>
      <c r="C269" s="6">
        <v>44314</v>
      </c>
      <c r="D269" s="5">
        <v>20</v>
      </c>
      <c r="E269" s="1">
        <v>1</v>
      </c>
      <c r="F269" s="1">
        <v>156.297</v>
      </c>
      <c r="G269" s="1">
        <f t="shared" ref="G269:G308" si="30">F269-$F$310</f>
        <v>4.1727999999999668</v>
      </c>
      <c r="H269" s="1">
        <f t="shared" ref="H269:H308" si="31">ABS(G269)</f>
        <v>4.1727999999999668</v>
      </c>
      <c r="L269" s="2" t="s">
        <v>5</v>
      </c>
      <c r="M269" s="1">
        <v>3141</v>
      </c>
      <c r="N269" s="6">
        <v>44314</v>
      </c>
      <c r="O269" s="5">
        <v>12</v>
      </c>
      <c r="P269" s="1">
        <v>1</v>
      </c>
      <c r="Q269" s="1">
        <v>56.975999999999999</v>
      </c>
      <c r="R269" s="1">
        <f t="shared" ref="R269:R303" si="32">Q269-$Q$305</f>
        <v>1.8304571428571492</v>
      </c>
      <c r="S269" s="1">
        <f t="shared" ref="S269:S303" si="33">ABS(R269)</f>
        <v>1.8304571428571492</v>
      </c>
    </row>
    <row r="270" spans="1:19" x14ac:dyDescent="0.2">
      <c r="A270" s="1" t="s">
        <v>4</v>
      </c>
      <c r="B270" s="1">
        <v>3410</v>
      </c>
      <c r="C270" s="6">
        <v>44314</v>
      </c>
      <c r="D270" s="5">
        <v>20</v>
      </c>
      <c r="E270" s="1">
        <v>2</v>
      </c>
      <c r="F270" s="1">
        <v>156.94900000000001</v>
      </c>
      <c r="G270" s="1">
        <f t="shared" si="30"/>
        <v>4.824799999999982</v>
      </c>
      <c r="H270" s="1">
        <f t="shared" si="31"/>
        <v>4.824799999999982</v>
      </c>
      <c r="L270" s="2" t="s">
        <v>5</v>
      </c>
      <c r="M270" s="1">
        <v>3141</v>
      </c>
      <c r="N270" s="6">
        <v>44314</v>
      </c>
      <c r="O270" s="5">
        <v>12</v>
      </c>
      <c r="P270" s="1">
        <v>2</v>
      </c>
      <c r="Q270" s="1">
        <v>49.865000000000002</v>
      </c>
      <c r="R270" s="1">
        <f t="shared" si="32"/>
        <v>-5.2805428571428479</v>
      </c>
      <c r="S270" s="1">
        <f t="shared" si="33"/>
        <v>5.2805428571428479</v>
      </c>
    </row>
    <row r="271" spans="1:19" x14ac:dyDescent="0.2">
      <c r="A271" s="1" t="s">
        <v>4</v>
      </c>
      <c r="B271" s="1">
        <v>3410</v>
      </c>
      <c r="C271" s="6">
        <v>44314</v>
      </c>
      <c r="D271" s="5">
        <v>20</v>
      </c>
      <c r="E271" s="1">
        <v>3</v>
      </c>
      <c r="F271" s="1">
        <v>157.38</v>
      </c>
      <c r="G271" s="1">
        <f t="shared" si="30"/>
        <v>5.2557999999999652</v>
      </c>
      <c r="H271" s="1">
        <f t="shared" si="31"/>
        <v>5.2557999999999652</v>
      </c>
      <c r="L271" s="2" t="s">
        <v>5</v>
      </c>
      <c r="M271" s="1">
        <v>3141</v>
      </c>
      <c r="N271" s="6">
        <v>44314</v>
      </c>
      <c r="O271" s="5">
        <v>12</v>
      </c>
      <c r="P271" s="1">
        <v>3</v>
      </c>
      <c r="Q271" s="1">
        <v>57.994999999999997</v>
      </c>
      <c r="R271" s="1">
        <f t="shared" si="32"/>
        <v>2.8494571428571476</v>
      </c>
      <c r="S271" s="1">
        <f t="shared" si="33"/>
        <v>2.8494571428571476</v>
      </c>
    </row>
    <row r="272" spans="1:19" x14ac:dyDescent="0.2">
      <c r="A272" s="1" t="s">
        <v>4</v>
      </c>
      <c r="B272" s="1">
        <v>3410</v>
      </c>
      <c r="C272" s="6">
        <v>44314</v>
      </c>
      <c r="D272" s="5">
        <v>20</v>
      </c>
      <c r="E272" s="1">
        <v>4</v>
      </c>
      <c r="F272" s="1">
        <v>154.48599999999999</v>
      </c>
      <c r="G272" s="1">
        <f t="shared" si="30"/>
        <v>2.3617999999999597</v>
      </c>
      <c r="H272" s="1">
        <f t="shared" si="31"/>
        <v>2.3617999999999597</v>
      </c>
      <c r="L272" s="2" t="s">
        <v>5</v>
      </c>
      <c r="M272" s="1">
        <v>3141</v>
      </c>
      <c r="N272" s="6">
        <v>44314</v>
      </c>
      <c r="O272" s="5">
        <v>12</v>
      </c>
      <c r="P272" s="1">
        <v>4</v>
      </c>
      <c r="Q272" s="1">
        <v>54.66</v>
      </c>
      <c r="R272" s="1">
        <f t="shared" si="32"/>
        <v>-0.48554285714285328</v>
      </c>
      <c r="S272" s="1">
        <f t="shared" si="33"/>
        <v>0.48554285714285328</v>
      </c>
    </row>
    <row r="273" spans="1:19" x14ac:dyDescent="0.2">
      <c r="A273" s="1" t="s">
        <v>4</v>
      </c>
      <c r="B273" s="1">
        <v>3410</v>
      </c>
      <c r="C273" s="6">
        <v>44314</v>
      </c>
      <c r="D273" s="5">
        <v>20</v>
      </c>
      <c r="E273" s="1">
        <v>5</v>
      </c>
      <c r="F273" s="1">
        <v>150.751</v>
      </c>
      <c r="G273" s="1">
        <f t="shared" si="30"/>
        <v>-1.3732000000000255</v>
      </c>
      <c r="H273" s="1">
        <f t="shared" si="31"/>
        <v>1.3732000000000255</v>
      </c>
      <c r="L273" s="2" t="s">
        <v>5</v>
      </c>
      <c r="M273" s="1">
        <v>3141</v>
      </c>
      <c r="N273" s="6">
        <v>44314</v>
      </c>
      <c r="O273" s="5">
        <v>12</v>
      </c>
      <c r="P273" s="1">
        <v>5</v>
      </c>
      <c r="Q273" s="1">
        <v>57.465000000000003</v>
      </c>
      <c r="R273" s="1">
        <f t="shared" si="32"/>
        <v>2.3194571428571535</v>
      </c>
      <c r="S273" s="1">
        <f t="shared" si="33"/>
        <v>2.3194571428571535</v>
      </c>
    </row>
    <row r="274" spans="1:19" x14ac:dyDescent="0.2">
      <c r="A274" s="1" t="s">
        <v>4</v>
      </c>
      <c r="B274" s="1">
        <v>3410</v>
      </c>
      <c r="C274" s="6">
        <v>44314</v>
      </c>
      <c r="D274" s="5">
        <v>20</v>
      </c>
      <c r="E274" s="1">
        <v>6</v>
      </c>
      <c r="F274" s="1">
        <v>158.19900000000001</v>
      </c>
      <c r="G274" s="1">
        <f t="shared" si="30"/>
        <v>6.074799999999982</v>
      </c>
      <c r="H274" s="1">
        <f t="shared" si="31"/>
        <v>6.074799999999982</v>
      </c>
      <c r="L274" s="2" t="s">
        <v>5</v>
      </c>
      <c r="M274" s="1">
        <v>3141</v>
      </c>
      <c r="N274" s="6">
        <v>44314</v>
      </c>
      <c r="O274" s="5">
        <v>12</v>
      </c>
      <c r="P274" s="1">
        <v>6</v>
      </c>
      <c r="Q274" s="1">
        <v>59.744</v>
      </c>
      <c r="R274" s="1">
        <f t="shared" si="32"/>
        <v>4.5984571428571499</v>
      </c>
      <c r="S274" s="1">
        <f t="shared" si="33"/>
        <v>4.5984571428571499</v>
      </c>
    </row>
    <row r="275" spans="1:19" x14ac:dyDescent="0.2">
      <c r="A275" s="1" t="s">
        <v>4</v>
      </c>
      <c r="B275" s="1">
        <v>3410</v>
      </c>
      <c r="C275" s="6">
        <v>44314</v>
      </c>
      <c r="D275" s="5">
        <v>20</v>
      </c>
      <c r="E275" s="1">
        <v>7</v>
      </c>
      <c r="F275" s="1">
        <v>155.376</v>
      </c>
      <c r="G275" s="1">
        <f t="shared" si="30"/>
        <v>3.2517999999999745</v>
      </c>
      <c r="H275" s="1">
        <f t="shared" si="31"/>
        <v>3.2517999999999745</v>
      </c>
      <c r="L275" s="2" t="s">
        <v>5</v>
      </c>
      <c r="M275" s="1">
        <v>3141</v>
      </c>
      <c r="N275" s="6">
        <v>44314</v>
      </c>
      <c r="O275" s="5">
        <v>12</v>
      </c>
      <c r="P275" s="1">
        <v>7</v>
      </c>
      <c r="Q275" s="1">
        <v>56.889000000000003</v>
      </c>
      <c r="R275" s="1">
        <f t="shared" si="32"/>
        <v>1.743457142857153</v>
      </c>
      <c r="S275" s="1">
        <f t="shared" si="33"/>
        <v>1.743457142857153</v>
      </c>
    </row>
    <row r="276" spans="1:19" x14ac:dyDescent="0.2">
      <c r="A276" s="1" t="s">
        <v>4</v>
      </c>
      <c r="B276" s="1">
        <v>3410</v>
      </c>
      <c r="C276" s="6">
        <v>44314</v>
      </c>
      <c r="D276" s="5">
        <v>20</v>
      </c>
      <c r="E276" s="1">
        <v>8</v>
      </c>
      <c r="F276" s="1">
        <v>155.55600000000001</v>
      </c>
      <c r="G276" s="1">
        <f t="shared" si="30"/>
        <v>3.4317999999999813</v>
      </c>
      <c r="H276" s="1">
        <f t="shared" si="31"/>
        <v>3.4317999999999813</v>
      </c>
      <c r="L276" s="2" t="s">
        <v>5</v>
      </c>
      <c r="M276" s="1">
        <v>3141</v>
      </c>
      <c r="N276" s="6">
        <v>44314</v>
      </c>
      <c r="O276" s="5">
        <v>12</v>
      </c>
      <c r="P276" s="1">
        <v>8</v>
      </c>
      <c r="Q276" s="1">
        <v>51.765999999999998</v>
      </c>
      <c r="R276" s="1">
        <f t="shared" si="32"/>
        <v>-3.3795428571428516</v>
      </c>
      <c r="S276" s="1">
        <f t="shared" si="33"/>
        <v>3.3795428571428516</v>
      </c>
    </row>
    <row r="277" spans="1:19" x14ac:dyDescent="0.2">
      <c r="A277" s="1" t="s">
        <v>4</v>
      </c>
      <c r="B277" s="1">
        <v>3410</v>
      </c>
      <c r="C277" s="6">
        <v>44314</v>
      </c>
      <c r="D277" s="5">
        <v>20</v>
      </c>
      <c r="E277" s="1">
        <v>9</v>
      </c>
      <c r="F277" s="1">
        <v>154.654</v>
      </c>
      <c r="G277" s="1">
        <f t="shared" si="30"/>
        <v>2.5297999999999661</v>
      </c>
      <c r="H277" s="1">
        <f t="shared" si="31"/>
        <v>2.5297999999999661</v>
      </c>
      <c r="L277" s="2" t="s">
        <v>5</v>
      </c>
      <c r="M277" s="1">
        <v>3141</v>
      </c>
      <c r="N277" s="6">
        <v>44314</v>
      </c>
      <c r="O277" s="5">
        <v>12</v>
      </c>
      <c r="P277" s="1">
        <v>9</v>
      </c>
      <c r="Q277" s="1">
        <v>48.731000000000002</v>
      </c>
      <c r="R277" s="1">
        <f t="shared" si="32"/>
        <v>-6.4145428571428482</v>
      </c>
      <c r="S277" s="1">
        <f t="shared" si="33"/>
        <v>6.4145428571428482</v>
      </c>
    </row>
    <row r="278" spans="1:19" x14ac:dyDescent="0.2">
      <c r="A278" s="1" t="s">
        <v>4</v>
      </c>
      <c r="B278" s="1">
        <v>3410</v>
      </c>
      <c r="C278" s="6">
        <v>44314</v>
      </c>
      <c r="D278" s="5">
        <v>20</v>
      </c>
      <c r="E278" s="1">
        <v>10</v>
      </c>
      <c r="F278" s="1">
        <v>151.69900000000001</v>
      </c>
      <c r="G278" s="1">
        <f t="shared" si="30"/>
        <v>-0.42520000000001801</v>
      </c>
      <c r="H278" s="1">
        <f t="shared" si="31"/>
        <v>0.42520000000001801</v>
      </c>
      <c r="L278" s="2" t="s">
        <v>5</v>
      </c>
      <c r="M278" s="1">
        <v>3141</v>
      </c>
      <c r="N278" s="6">
        <v>44314</v>
      </c>
      <c r="O278" s="5">
        <v>12</v>
      </c>
      <c r="P278" s="1">
        <v>10</v>
      </c>
      <c r="Q278" s="1">
        <v>52.906999999999996</v>
      </c>
      <c r="R278" s="1">
        <f t="shared" si="32"/>
        <v>-2.2385428571428534</v>
      </c>
      <c r="S278" s="1">
        <f t="shared" si="33"/>
        <v>2.2385428571428534</v>
      </c>
    </row>
    <row r="279" spans="1:19" x14ac:dyDescent="0.2">
      <c r="A279" s="1" t="s">
        <v>4</v>
      </c>
      <c r="B279" s="1">
        <v>3410</v>
      </c>
      <c r="C279" s="6">
        <v>44314</v>
      </c>
      <c r="D279" s="5">
        <v>20</v>
      </c>
      <c r="E279" s="1">
        <v>11</v>
      </c>
      <c r="F279" s="1">
        <v>141.072</v>
      </c>
      <c r="G279" s="1">
        <f t="shared" si="30"/>
        <v>-11.052200000000028</v>
      </c>
      <c r="H279" s="1">
        <f t="shared" si="31"/>
        <v>11.052200000000028</v>
      </c>
      <c r="L279" s="2" t="s">
        <v>5</v>
      </c>
      <c r="M279" s="1">
        <v>3141</v>
      </c>
      <c r="N279" s="6">
        <v>44314</v>
      </c>
      <c r="O279" s="5">
        <v>12</v>
      </c>
      <c r="P279" s="1">
        <v>11</v>
      </c>
      <c r="Q279" s="1">
        <v>54.567</v>
      </c>
      <c r="R279" s="1">
        <f t="shared" si="32"/>
        <v>-0.5785428571428497</v>
      </c>
      <c r="S279" s="1">
        <f t="shared" si="33"/>
        <v>0.5785428571428497</v>
      </c>
    </row>
    <row r="280" spans="1:19" x14ac:dyDescent="0.2">
      <c r="A280" s="1" t="s">
        <v>4</v>
      </c>
      <c r="B280" s="1">
        <v>3410</v>
      </c>
      <c r="C280" s="6">
        <v>44314</v>
      </c>
      <c r="D280" s="5">
        <v>20</v>
      </c>
      <c r="E280" s="1">
        <v>12</v>
      </c>
      <c r="F280" s="1">
        <v>172.875</v>
      </c>
      <c r="G280" s="1">
        <f t="shared" si="30"/>
        <v>20.75079999999997</v>
      </c>
      <c r="H280" s="1">
        <f t="shared" si="31"/>
        <v>20.75079999999997</v>
      </c>
      <c r="L280" s="2" t="s">
        <v>5</v>
      </c>
      <c r="M280" s="1">
        <v>3141</v>
      </c>
      <c r="N280" s="6">
        <v>44314</v>
      </c>
      <c r="O280" s="5">
        <v>12</v>
      </c>
      <c r="P280" s="1">
        <v>12</v>
      </c>
      <c r="Q280" s="1">
        <v>54.689</v>
      </c>
      <c r="R280" s="1">
        <f t="shared" si="32"/>
        <v>-0.45654285714284981</v>
      </c>
      <c r="S280" s="1">
        <f t="shared" si="33"/>
        <v>0.45654285714284981</v>
      </c>
    </row>
    <row r="281" spans="1:19" x14ac:dyDescent="0.2">
      <c r="A281" s="1" t="s">
        <v>4</v>
      </c>
      <c r="B281" s="1">
        <v>3410</v>
      </c>
      <c r="C281" s="6">
        <v>44314</v>
      </c>
      <c r="D281" s="5">
        <v>20</v>
      </c>
      <c r="E281" s="1">
        <v>13</v>
      </c>
      <c r="F281" s="1">
        <v>137.49</v>
      </c>
      <c r="G281" s="1">
        <f t="shared" si="30"/>
        <v>-14.634200000000021</v>
      </c>
      <c r="H281" s="1">
        <f t="shared" si="31"/>
        <v>14.634200000000021</v>
      </c>
      <c r="L281" s="2" t="s">
        <v>5</v>
      </c>
      <c r="M281" s="1">
        <v>3141</v>
      </c>
      <c r="N281" s="6">
        <v>44314</v>
      </c>
      <c r="O281" s="5">
        <v>12</v>
      </c>
      <c r="P281" s="1">
        <v>13</v>
      </c>
      <c r="Q281" s="1">
        <v>54.567</v>
      </c>
      <c r="R281" s="1">
        <f t="shared" si="32"/>
        <v>-0.5785428571428497</v>
      </c>
      <c r="S281" s="1">
        <f t="shared" si="33"/>
        <v>0.5785428571428497</v>
      </c>
    </row>
    <row r="282" spans="1:19" x14ac:dyDescent="0.2">
      <c r="A282" s="1" t="s">
        <v>4</v>
      </c>
      <c r="B282" s="1">
        <v>3410</v>
      </c>
      <c r="C282" s="6">
        <v>44314</v>
      </c>
      <c r="D282" s="5">
        <v>20</v>
      </c>
      <c r="E282" s="1">
        <v>14</v>
      </c>
      <c r="F282" s="1">
        <v>151.928</v>
      </c>
      <c r="G282" s="1">
        <f t="shared" si="30"/>
        <v>-0.19620000000003301</v>
      </c>
      <c r="H282" s="1">
        <f t="shared" si="31"/>
        <v>0.19620000000003301</v>
      </c>
      <c r="L282" s="2" t="s">
        <v>5</v>
      </c>
      <c r="M282" s="1">
        <v>3141</v>
      </c>
      <c r="N282" s="6">
        <v>44314</v>
      </c>
      <c r="O282" s="5">
        <v>12</v>
      </c>
      <c r="P282" s="1">
        <v>14</v>
      </c>
      <c r="Q282" s="1">
        <v>58.61</v>
      </c>
      <c r="R282" s="1">
        <f t="shared" si="32"/>
        <v>3.4644571428571496</v>
      </c>
      <c r="S282" s="1">
        <f t="shared" si="33"/>
        <v>3.4644571428571496</v>
      </c>
    </row>
    <row r="283" spans="1:19" x14ac:dyDescent="0.2">
      <c r="A283" s="1" t="s">
        <v>4</v>
      </c>
      <c r="B283" s="1">
        <v>3410</v>
      </c>
      <c r="C283" s="6">
        <v>44314</v>
      </c>
      <c r="D283" s="5">
        <v>20</v>
      </c>
      <c r="E283" s="1">
        <v>15</v>
      </c>
      <c r="F283" s="1">
        <v>146.929</v>
      </c>
      <c r="G283" s="1">
        <f t="shared" si="30"/>
        <v>-5.1952000000000282</v>
      </c>
      <c r="H283" s="1">
        <f t="shared" si="31"/>
        <v>5.1952000000000282</v>
      </c>
      <c r="L283" s="2" t="s">
        <v>5</v>
      </c>
      <c r="M283" s="1">
        <v>3141</v>
      </c>
      <c r="N283" s="6">
        <v>44314</v>
      </c>
      <c r="O283" s="5">
        <v>12</v>
      </c>
      <c r="P283" s="1">
        <v>15</v>
      </c>
      <c r="Q283" s="1">
        <v>54.62</v>
      </c>
      <c r="R283" s="1">
        <f t="shared" si="32"/>
        <v>-0.52554285714285243</v>
      </c>
      <c r="S283" s="1">
        <f t="shared" si="33"/>
        <v>0.52554285714285243</v>
      </c>
    </row>
    <row r="284" spans="1:19" x14ac:dyDescent="0.2">
      <c r="A284" s="1" t="s">
        <v>4</v>
      </c>
      <c r="B284" s="1">
        <v>3410</v>
      </c>
      <c r="C284" s="6">
        <v>44314</v>
      </c>
      <c r="D284" s="5">
        <v>20</v>
      </c>
      <c r="E284" s="1">
        <v>16</v>
      </c>
      <c r="F284" s="1">
        <v>155.69499999999999</v>
      </c>
      <c r="G284" s="1">
        <f t="shared" si="30"/>
        <v>3.5707999999999629</v>
      </c>
      <c r="H284" s="1">
        <f t="shared" si="31"/>
        <v>3.5707999999999629</v>
      </c>
      <c r="L284" s="2" t="s">
        <v>5</v>
      </c>
      <c r="M284" s="1">
        <v>3141</v>
      </c>
      <c r="N284" s="6">
        <v>44314</v>
      </c>
      <c r="O284" s="5">
        <v>12</v>
      </c>
      <c r="P284" s="1">
        <v>16</v>
      </c>
      <c r="Q284" s="1">
        <v>50.710999999999999</v>
      </c>
      <c r="R284" s="1">
        <f t="shared" si="32"/>
        <v>-4.4345428571428513</v>
      </c>
      <c r="S284" s="1">
        <f t="shared" si="33"/>
        <v>4.4345428571428513</v>
      </c>
    </row>
    <row r="285" spans="1:19" x14ac:dyDescent="0.2">
      <c r="A285" s="1" t="s">
        <v>4</v>
      </c>
      <c r="B285" s="1">
        <v>3410</v>
      </c>
      <c r="C285" s="6">
        <v>44314</v>
      </c>
      <c r="D285" s="5">
        <v>20</v>
      </c>
      <c r="E285" s="1">
        <v>17</v>
      </c>
      <c r="F285" s="1">
        <v>154.72200000000001</v>
      </c>
      <c r="G285" s="1">
        <f t="shared" si="30"/>
        <v>2.5977999999999781</v>
      </c>
      <c r="H285" s="1">
        <f t="shared" si="31"/>
        <v>2.5977999999999781</v>
      </c>
      <c r="L285" s="2" t="s">
        <v>5</v>
      </c>
      <c r="M285" s="1">
        <v>3141</v>
      </c>
      <c r="N285" s="6">
        <v>44314</v>
      </c>
      <c r="O285" s="5">
        <v>12</v>
      </c>
      <c r="P285" s="1">
        <v>17</v>
      </c>
      <c r="Q285" s="1">
        <v>56.31</v>
      </c>
      <c r="R285" s="1">
        <f t="shared" si="32"/>
        <v>1.1644571428571524</v>
      </c>
      <c r="S285" s="1">
        <f t="shared" si="33"/>
        <v>1.1644571428571524</v>
      </c>
    </row>
    <row r="286" spans="1:19" x14ac:dyDescent="0.2">
      <c r="A286" s="1" t="s">
        <v>4</v>
      </c>
      <c r="B286" s="1">
        <v>3410</v>
      </c>
      <c r="C286" s="6">
        <v>44314</v>
      </c>
      <c r="D286" s="5">
        <v>20</v>
      </c>
      <c r="E286" s="1">
        <v>18</v>
      </c>
      <c r="F286" s="1">
        <v>153.97</v>
      </c>
      <c r="G286" s="1">
        <f t="shared" si="30"/>
        <v>1.8457999999999686</v>
      </c>
      <c r="H286" s="1">
        <f t="shared" si="31"/>
        <v>1.8457999999999686</v>
      </c>
      <c r="L286" s="2" t="s">
        <v>5</v>
      </c>
      <c r="M286" s="1">
        <v>3141</v>
      </c>
      <c r="N286" s="6">
        <v>44314</v>
      </c>
      <c r="O286" s="5">
        <v>12</v>
      </c>
      <c r="P286" s="1">
        <v>18</v>
      </c>
      <c r="Q286" s="1">
        <v>56.591999999999999</v>
      </c>
      <c r="R286" s="1">
        <f t="shared" si="32"/>
        <v>1.4464571428571489</v>
      </c>
      <c r="S286" s="1">
        <f t="shared" si="33"/>
        <v>1.4464571428571489</v>
      </c>
    </row>
    <row r="287" spans="1:19" x14ac:dyDescent="0.2">
      <c r="A287" s="1" t="s">
        <v>4</v>
      </c>
      <c r="B287" s="1">
        <v>3410</v>
      </c>
      <c r="C287" s="6">
        <v>44314</v>
      </c>
      <c r="D287" s="5">
        <v>20</v>
      </c>
      <c r="E287" s="1">
        <v>19</v>
      </c>
      <c r="F287" s="1">
        <v>154.13399999999999</v>
      </c>
      <c r="G287" s="1">
        <f t="shared" si="30"/>
        <v>2.0097999999999558</v>
      </c>
      <c r="H287" s="1">
        <f t="shared" si="31"/>
        <v>2.0097999999999558</v>
      </c>
      <c r="L287" s="2" t="s">
        <v>5</v>
      </c>
      <c r="M287" s="1">
        <v>3141</v>
      </c>
      <c r="N287" s="6">
        <v>44314</v>
      </c>
      <c r="O287" s="5">
        <v>12</v>
      </c>
      <c r="P287" s="1">
        <v>19</v>
      </c>
      <c r="Q287" s="1">
        <v>55.491</v>
      </c>
      <c r="R287" s="1">
        <f t="shared" si="32"/>
        <v>0.34545714285714979</v>
      </c>
      <c r="S287" s="1">
        <f t="shared" si="33"/>
        <v>0.34545714285714979</v>
      </c>
    </row>
    <row r="288" spans="1:19" x14ac:dyDescent="0.2">
      <c r="A288" s="1" t="s">
        <v>4</v>
      </c>
      <c r="B288" s="1">
        <v>3410</v>
      </c>
      <c r="C288" s="6">
        <v>44314</v>
      </c>
      <c r="D288" s="5">
        <v>20</v>
      </c>
      <c r="E288" s="1">
        <v>20</v>
      </c>
      <c r="F288" s="1">
        <v>153.435</v>
      </c>
      <c r="G288" s="1">
        <f t="shared" si="30"/>
        <v>1.310799999999972</v>
      </c>
      <c r="H288" s="1">
        <f t="shared" si="31"/>
        <v>1.310799999999972</v>
      </c>
      <c r="L288" s="2" t="s">
        <v>5</v>
      </c>
      <c r="M288" s="1">
        <v>3141</v>
      </c>
      <c r="N288" s="6">
        <v>44314</v>
      </c>
      <c r="O288" s="5">
        <v>12</v>
      </c>
      <c r="P288" s="1">
        <v>20</v>
      </c>
      <c r="Q288" s="1">
        <v>60.35</v>
      </c>
      <c r="R288" s="1">
        <f t="shared" si="32"/>
        <v>5.2044571428571516</v>
      </c>
      <c r="S288" s="1">
        <f t="shared" si="33"/>
        <v>5.2044571428571516</v>
      </c>
    </row>
    <row r="289" spans="1:19" x14ac:dyDescent="0.2">
      <c r="A289" s="1" t="s">
        <v>4</v>
      </c>
      <c r="B289" s="1">
        <v>3410</v>
      </c>
      <c r="C289" s="6">
        <v>44314</v>
      </c>
      <c r="D289" s="5">
        <v>20</v>
      </c>
      <c r="E289" s="1">
        <v>21</v>
      </c>
      <c r="F289" s="1">
        <v>152.35400000000001</v>
      </c>
      <c r="G289" s="1">
        <f t="shared" si="30"/>
        <v>0.22979999999998313</v>
      </c>
      <c r="H289" s="1">
        <f t="shared" si="31"/>
        <v>0.22979999999998313</v>
      </c>
      <c r="L289" s="2" t="s">
        <v>5</v>
      </c>
      <c r="M289" s="1">
        <v>3141</v>
      </c>
      <c r="N289" s="6">
        <v>44314</v>
      </c>
      <c r="O289" s="5">
        <v>12</v>
      </c>
      <c r="P289" s="1">
        <v>21</v>
      </c>
      <c r="Q289" s="1">
        <v>56.841999999999999</v>
      </c>
      <c r="R289" s="1">
        <f t="shared" si="32"/>
        <v>1.6964571428571489</v>
      </c>
      <c r="S289" s="1">
        <f t="shared" si="33"/>
        <v>1.6964571428571489</v>
      </c>
    </row>
    <row r="290" spans="1:19" x14ac:dyDescent="0.2">
      <c r="A290" s="1" t="s">
        <v>4</v>
      </c>
      <c r="B290" s="1">
        <v>3410</v>
      </c>
      <c r="C290" s="6">
        <v>44314</v>
      </c>
      <c r="D290" s="5">
        <v>20</v>
      </c>
      <c r="E290" s="1">
        <v>22</v>
      </c>
      <c r="F290" s="1">
        <v>121.608</v>
      </c>
      <c r="G290" s="1">
        <f t="shared" si="30"/>
        <v>-30.516200000000026</v>
      </c>
      <c r="H290" s="1">
        <f t="shared" si="31"/>
        <v>30.516200000000026</v>
      </c>
      <c r="L290" s="2" t="s">
        <v>5</v>
      </c>
      <c r="M290" s="1">
        <v>3141</v>
      </c>
      <c r="N290" s="6">
        <v>44314</v>
      </c>
      <c r="O290" s="5">
        <v>12</v>
      </c>
      <c r="P290" s="1">
        <v>22</v>
      </c>
      <c r="Q290" s="1">
        <v>72.474000000000004</v>
      </c>
      <c r="R290" s="1">
        <f t="shared" si="32"/>
        <v>17.328457142857154</v>
      </c>
      <c r="S290" s="1">
        <f t="shared" si="33"/>
        <v>17.328457142857154</v>
      </c>
    </row>
    <row r="291" spans="1:19" x14ac:dyDescent="0.2">
      <c r="A291" s="1" t="s">
        <v>4</v>
      </c>
      <c r="B291" s="1">
        <v>3410</v>
      </c>
      <c r="C291" s="6">
        <v>44314</v>
      </c>
      <c r="D291" s="5">
        <v>20</v>
      </c>
      <c r="E291" s="1">
        <v>23</v>
      </c>
      <c r="F291" s="1">
        <v>159.12100000000001</v>
      </c>
      <c r="G291" s="1">
        <f t="shared" si="30"/>
        <v>6.996799999999979</v>
      </c>
      <c r="H291" s="1">
        <f t="shared" si="31"/>
        <v>6.996799999999979</v>
      </c>
      <c r="L291" s="2" t="s">
        <v>5</v>
      </c>
      <c r="M291" s="1">
        <v>3141</v>
      </c>
      <c r="N291" s="6">
        <v>44314</v>
      </c>
      <c r="O291" s="5">
        <v>12</v>
      </c>
      <c r="P291" s="1">
        <v>23</v>
      </c>
      <c r="Q291" s="1">
        <v>60.642000000000003</v>
      </c>
      <c r="R291" s="1">
        <f t="shared" si="32"/>
        <v>5.4964571428571531</v>
      </c>
      <c r="S291" s="1">
        <f t="shared" si="33"/>
        <v>5.4964571428571531</v>
      </c>
    </row>
    <row r="292" spans="1:19" x14ac:dyDescent="0.2">
      <c r="A292" s="1" t="s">
        <v>4</v>
      </c>
      <c r="B292" s="1">
        <v>3410</v>
      </c>
      <c r="C292" s="6">
        <v>44314</v>
      </c>
      <c r="D292" s="5">
        <v>20</v>
      </c>
      <c r="E292" s="1">
        <v>24</v>
      </c>
      <c r="F292" s="1">
        <v>154.46299999999999</v>
      </c>
      <c r="G292" s="1">
        <f t="shared" si="30"/>
        <v>2.3387999999999636</v>
      </c>
      <c r="H292" s="1">
        <f t="shared" si="31"/>
        <v>2.3387999999999636</v>
      </c>
      <c r="L292" s="2" t="s">
        <v>5</v>
      </c>
      <c r="M292" s="1">
        <v>3141</v>
      </c>
      <c r="N292" s="6">
        <v>44314</v>
      </c>
      <c r="O292" s="5">
        <v>12</v>
      </c>
      <c r="P292" s="1">
        <v>24</v>
      </c>
      <c r="Q292" s="1">
        <v>52.744999999999997</v>
      </c>
      <c r="R292" s="1">
        <f t="shared" si="32"/>
        <v>-2.4005428571428524</v>
      </c>
      <c r="S292" s="1">
        <f t="shared" si="33"/>
        <v>2.4005428571428524</v>
      </c>
    </row>
    <row r="293" spans="1:19" x14ac:dyDescent="0.2">
      <c r="A293" s="1" t="s">
        <v>4</v>
      </c>
      <c r="B293" s="1">
        <v>3410</v>
      </c>
      <c r="C293" s="6">
        <v>44314</v>
      </c>
      <c r="D293" s="5">
        <v>20</v>
      </c>
      <c r="E293" s="1">
        <v>25</v>
      </c>
      <c r="F293" s="1">
        <v>152.65</v>
      </c>
      <c r="G293" s="1">
        <f t="shared" si="30"/>
        <v>0.5257999999999754</v>
      </c>
      <c r="H293" s="1">
        <f t="shared" si="31"/>
        <v>0.5257999999999754</v>
      </c>
      <c r="L293" s="2" t="s">
        <v>5</v>
      </c>
      <c r="M293" s="1">
        <v>3141</v>
      </c>
      <c r="N293" s="6">
        <v>44314</v>
      </c>
      <c r="O293" s="5">
        <v>12</v>
      </c>
      <c r="P293" s="1">
        <v>25</v>
      </c>
      <c r="Q293" s="1">
        <v>61.631</v>
      </c>
      <c r="R293" s="1">
        <f t="shared" si="32"/>
        <v>6.4854571428571504</v>
      </c>
      <c r="S293" s="1">
        <f t="shared" si="33"/>
        <v>6.4854571428571504</v>
      </c>
    </row>
    <row r="294" spans="1:19" x14ac:dyDescent="0.2">
      <c r="A294" s="1" t="s">
        <v>4</v>
      </c>
      <c r="B294" s="1">
        <v>3410</v>
      </c>
      <c r="C294" s="6">
        <v>44314</v>
      </c>
      <c r="D294" s="5">
        <v>20</v>
      </c>
      <c r="E294" s="1">
        <v>26</v>
      </c>
      <c r="F294" s="1">
        <v>139.399</v>
      </c>
      <c r="G294" s="1">
        <f t="shared" si="30"/>
        <v>-12.725200000000029</v>
      </c>
      <c r="H294" s="1">
        <f t="shared" si="31"/>
        <v>12.725200000000029</v>
      </c>
      <c r="L294" s="2" t="s">
        <v>5</v>
      </c>
      <c r="M294" s="1">
        <v>3141</v>
      </c>
      <c r="N294" s="6">
        <v>44314</v>
      </c>
      <c r="O294" s="5">
        <v>12</v>
      </c>
      <c r="P294" s="1">
        <v>26</v>
      </c>
      <c r="Q294" s="1">
        <v>56.820999999999998</v>
      </c>
      <c r="R294" s="1">
        <f t="shared" si="32"/>
        <v>1.6754571428571481</v>
      </c>
      <c r="S294" s="1">
        <f t="shared" si="33"/>
        <v>1.6754571428571481</v>
      </c>
    </row>
    <row r="295" spans="1:19" x14ac:dyDescent="0.2">
      <c r="A295" s="1" t="s">
        <v>4</v>
      </c>
      <c r="B295" s="1">
        <v>3410</v>
      </c>
      <c r="C295" s="6">
        <v>44314</v>
      </c>
      <c r="D295" s="5">
        <v>20</v>
      </c>
      <c r="E295" s="1">
        <v>27</v>
      </c>
      <c r="F295" s="1">
        <v>149.53399999999999</v>
      </c>
      <c r="G295" s="1">
        <f t="shared" si="30"/>
        <v>-2.5902000000000385</v>
      </c>
      <c r="H295" s="1">
        <f t="shared" si="31"/>
        <v>2.5902000000000385</v>
      </c>
      <c r="L295" s="2" t="s">
        <v>5</v>
      </c>
      <c r="M295" s="1">
        <v>3141</v>
      </c>
      <c r="N295" s="6">
        <v>44314</v>
      </c>
      <c r="O295" s="5">
        <v>12</v>
      </c>
      <c r="P295" s="1">
        <v>27</v>
      </c>
      <c r="Q295" s="1">
        <v>55.713000000000001</v>
      </c>
      <c r="R295" s="1">
        <f t="shared" si="32"/>
        <v>0.5674571428571511</v>
      </c>
      <c r="S295" s="1">
        <f t="shared" si="33"/>
        <v>0.5674571428571511</v>
      </c>
    </row>
    <row r="296" spans="1:19" x14ac:dyDescent="0.2">
      <c r="A296" s="1" t="s">
        <v>4</v>
      </c>
      <c r="B296" s="1">
        <v>3410</v>
      </c>
      <c r="C296" s="6">
        <v>44314</v>
      </c>
      <c r="D296" s="5">
        <v>20</v>
      </c>
      <c r="E296" s="1">
        <v>28</v>
      </c>
      <c r="F296" s="1">
        <v>150.35</v>
      </c>
      <c r="G296" s="1">
        <f t="shared" si="30"/>
        <v>-1.774200000000036</v>
      </c>
      <c r="H296" s="1">
        <f t="shared" si="31"/>
        <v>1.774200000000036</v>
      </c>
      <c r="L296" s="2" t="s">
        <v>5</v>
      </c>
      <c r="M296" s="1">
        <v>3141</v>
      </c>
      <c r="N296" s="6">
        <v>44314</v>
      </c>
      <c r="O296" s="5">
        <v>12</v>
      </c>
      <c r="P296" s="1">
        <v>28</v>
      </c>
      <c r="Q296" s="1">
        <v>60.255000000000003</v>
      </c>
      <c r="R296" s="1">
        <f t="shared" si="32"/>
        <v>5.1094571428571527</v>
      </c>
      <c r="S296" s="1">
        <f t="shared" si="33"/>
        <v>5.1094571428571527</v>
      </c>
    </row>
    <row r="297" spans="1:19" x14ac:dyDescent="0.2">
      <c r="A297" s="1" t="s">
        <v>4</v>
      </c>
      <c r="B297" s="1">
        <v>3410</v>
      </c>
      <c r="C297" s="6">
        <v>44314</v>
      </c>
      <c r="D297" s="5">
        <v>20</v>
      </c>
      <c r="E297" s="1">
        <v>29</v>
      </c>
      <c r="F297" s="1">
        <v>152.85</v>
      </c>
      <c r="G297" s="1">
        <f t="shared" si="30"/>
        <v>0.72579999999996403</v>
      </c>
      <c r="H297" s="1">
        <f t="shared" si="31"/>
        <v>0.72579999999996403</v>
      </c>
      <c r="L297" s="2" t="s">
        <v>5</v>
      </c>
      <c r="M297" s="1">
        <v>3141</v>
      </c>
      <c r="N297" s="6">
        <v>44314</v>
      </c>
      <c r="O297" s="5">
        <v>12</v>
      </c>
      <c r="P297" s="1">
        <v>29</v>
      </c>
      <c r="Q297" s="1">
        <v>58.241</v>
      </c>
      <c r="R297" s="1">
        <f t="shared" si="32"/>
        <v>3.0954571428571498</v>
      </c>
      <c r="S297" s="1">
        <f t="shared" si="33"/>
        <v>3.0954571428571498</v>
      </c>
    </row>
    <row r="298" spans="1:19" x14ac:dyDescent="0.2">
      <c r="A298" s="1" t="s">
        <v>4</v>
      </c>
      <c r="B298" s="1">
        <v>3410</v>
      </c>
      <c r="C298" s="6">
        <v>44314</v>
      </c>
      <c r="D298" s="5">
        <v>20</v>
      </c>
      <c r="E298" s="1">
        <v>30</v>
      </c>
      <c r="F298" s="1">
        <v>159.14599999999999</v>
      </c>
      <c r="G298" s="1">
        <f t="shared" si="30"/>
        <v>7.0217999999999563</v>
      </c>
      <c r="H298" s="1">
        <f t="shared" si="31"/>
        <v>7.0217999999999563</v>
      </c>
      <c r="L298" s="2" t="s">
        <v>5</v>
      </c>
      <c r="M298" s="1">
        <v>3141</v>
      </c>
      <c r="N298" s="6">
        <v>44314</v>
      </c>
      <c r="O298" s="5">
        <v>12</v>
      </c>
      <c r="P298" s="1">
        <v>30</v>
      </c>
      <c r="Q298" s="1">
        <v>57.619</v>
      </c>
      <c r="R298" s="1">
        <f t="shared" si="32"/>
        <v>2.4734571428571499</v>
      </c>
      <c r="S298" s="1">
        <f t="shared" si="33"/>
        <v>2.4734571428571499</v>
      </c>
    </row>
    <row r="299" spans="1:19" x14ac:dyDescent="0.2">
      <c r="A299" s="1" t="s">
        <v>4</v>
      </c>
      <c r="B299" s="1">
        <v>3410</v>
      </c>
      <c r="C299" s="6">
        <v>44314</v>
      </c>
      <c r="D299" s="5">
        <v>20</v>
      </c>
      <c r="E299" s="1">
        <v>31</v>
      </c>
      <c r="F299" s="1">
        <v>151.113</v>
      </c>
      <c r="G299" s="1">
        <f t="shared" si="30"/>
        <v>-1.0112000000000307</v>
      </c>
      <c r="H299" s="1">
        <f t="shared" si="31"/>
        <v>1.0112000000000307</v>
      </c>
      <c r="L299" s="2" t="s">
        <v>5</v>
      </c>
      <c r="M299" s="1">
        <v>3141</v>
      </c>
      <c r="N299" s="6">
        <v>44314</v>
      </c>
      <c r="O299" s="5">
        <v>12</v>
      </c>
      <c r="P299" s="1">
        <v>31</v>
      </c>
      <c r="Q299" s="1">
        <v>42.088999999999999</v>
      </c>
      <c r="R299" s="1">
        <f t="shared" si="32"/>
        <v>-13.056542857142851</v>
      </c>
      <c r="S299" s="1">
        <f t="shared" si="33"/>
        <v>13.056542857142851</v>
      </c>
    </row>
    <row r="300" spans="1:19" x14ac:dyDescent="0.2">
      <c r="A300" s="1" t="s">
        <v>4</v>
      </c>
      <c r="B300" s="1">
        <v>3410</v>
      </c>
      <c r="C300" s="6">
        <v>44314</v>
      </c>
      <c r="D300" s="5">
        <v>20</v>
      </c>
      <c r="E300" s="1">
        <v>32</v>
      </c>
      <c r="F300" s="1">
        <v>148.49600000000001</v>
      </c>
      <c r="G300" s="1">
        <f t="shared" si="30"/>
        <v>-3.628200000000021</v>
      </c>
      <c r="H300" s="1">
        <f t="shared" si="31"/>
        <v>3.628200000000021</v>
      </c>
      <c r="L300" s="2" t="s">
        <v>5</v>
      </c>
      <c r="M300" s="1">
        <v>3141</v>
      </c>
      <c r="N300" s="6">
        <v>44314</v>
      </c>
      <c r="O300" s="5">
        <v>12</v>
      </c>
      <c r="P300" s="1">
        <v>32</v>
      </c>
      <c r="Q300" s="1">
        <v>49.764000000000003</v>
      </c>
      <c r="R300" s="1">
        <f t="shared" si="32"/>
        <v>-5.381542857142847</v>
      </c>
      <c r="S300" s="1">
        <f t="shared" si="33"/>
        <v>5.381542857142847</v>
      </c>
    </row>
    <row r="301" spans="1:19" x14ac:dyDescent="0.2">
      <c r="A301" s="1" t="s">
        <v>4</v>
      </c>
      <c r="B301" s="1">
        <v>3410</v>
      </c>
      <c r="C301" s="6">
        <v>44314</v>
      </c>
      <c r="D301" s="5">
        <v>20</v>
      </c>
      <c r="E301" s="1">
        <v>33</v>
      </c>
      <c r="F301" s="1">
        <v>141.63300000000001</v>
      </c>
      <c r="G301" s="1">
        <f t="shared" si="30"/>
        <v>-10.491200000000021</v>
      </c>
      <c r="H301" s="1">
        <f t="shared" si="31"/>
        <v>10.491200000000021</v>
      </c>
      <c r="L301" s="2" t="s">
        <v>5</v>
      </c>
      <c r="M301" s="1">
        <v>3141</v>
      </c>
      <c r="N301" s="6">
        <v>44314</v>
      </c>
      <c r="O301" s="5">
        <v>12</v>
      </c>
      <c r="P301" s="1">
        <v>33</v>
      </c>
      <c r="Q301" s="1">
        <v>54.781999999999996</v>
      </c>
      <c r="R301" s="1">
        <f t="shared" si="32"/>
        <v>-0.36354285714285339</v>
      </c>
      <c r="S301" s="1">
        <f t="shared" si="33"/>
        <v>0.36354285714285339</v>
      </c>
    </row>
    <row r="302" spans="1:19" x14ac:dyDescent="0.2">
      <c r="A302" s="1" t="s">
        <v>4</v>
      </c>
      <c r="B302" s="1">
        <v>3410</v>
      </c>
      <c r="C302" s="6">
        <v>44314</v>
      </c>
      <c r="D302" s="5">
        <v>20</v>
      </c>
      <c r="E302" s="1">
        <v>34</v>
      </c>
      <c r="F302" s="1">
        <v>152.35400000000001</v>
      </c>
      <c r="G302" s="1">
        <f t="shared" si="30"/>
        <v>0.22979999999998313</v>
      </c>
      <c r="H302" s="1">
        <f t="shared" si="31"/>
        <v>0.22979999999998313</v>
      </c>
      <c r="L302" s="2" t="s">
        <v>5</v>
      </c>
      <c r="M302" s="1">
        <v>3141</v>
      </c>
      <c r="N302" s="6">
        <v>44314</v>
      </c>
      <c r="O302" s="5">
        <v>12</v>
      </c>
      <c r="P302" s="1">
        <v>34</v>
      </c>
      <c r="Q302" s="1">
        <v>48.814</v>
      </c>
      <c r="R302" s="1">
        <f t="shared" si="32"/>
        <v>-6.3315428571428498</v>
      </c>
      <c r="S302" s="1">
        <f t="shared" si="33"/>
        <v>6.3315428571428498</v>
      </c>
    </row>
    <row r="303" spans="1:19" x14ac:dyDescent="0.2">
      <c r="A303" s="1" t="s">
        <v>4</v>
      </c>
      <c r="B303" s="1">
        <v>3410</v>
      </c>
      <c r="C303" s="6">
        <v>44314</v>
      </c>
      <c r="D303" s="5">
        <v>20</v>
      </c>
      <c r="E303" s="1">
        <v>35</v>
      </c>
      <c r="F303" s="1">
        <v>149.85900000000001</v>
      </c>
      <c r="G303" s="1">
        <f t="shared" si="30"/>
        <v>-2.2652000000000214</v>
      </c>
      <c r="H303" s="1">
        <f t="shared" si="31"/>
        <v>2.2652000000000214</v>
      </c>
      <c r="L303" s="2" t="s">
        <v>5</v>
      </c>
      <c r="M303" s="1">
        <v>3141</v>
      </c>
      <c r="N303" s="6">
        <v>44314</v>
      </c>
      <c r="O303" s="5">
        <v>12</v>
      </c>
      <c r="P303" s="1">
        <v>35</v>
      </c>
      <c r="Q303" s="1">
        <v>38.156999999999996</v>
      </c>
      <c r="R303" s="1">
        <f t="shared" si="32"/>
        <v>-16.988542857142853</v>
      </c>
      <c r="S303" s="1">
        <f t="shared" si="33"/>
        <v>16.988542857142853</v>
      </c>
    </row>
    <row r="304" spans="1:19" x14ac:dyDescent="0.2">
      <c r="A304" s="1" t="s">
        <v>4</v>
      </c>
      <c r="B304" s="1">
        <v>3410</v>
      </c>
      <c r="C304" s="6">
        <v>44314</v>
      </c>
      <c r="D304" s="5">
        <v>20</v>
      </c>
      <c r="E304" s="1">
        <v>36</v>
      </c>
      <c r="F304" s="1">
        <v>147.72399999999999</v>
      </c>
      <c r="G304" s="1">
        <f t="shared" si="30"/>
        <v>-4.4002000000000407</v>
      </c>
      <c r="H304" s="1">
        <f t="shared" si="31"/>
        <v>4.4002000000000407</v>
      </c>
      <c r="L304" s="2"/>
    </row>
    <row r="305" spans="1:19" x14ac:dyDescent="0.2">
      <c r="A305" s="1" t="s">
        <v>4</v>
      </c>
      <c r="B305" s="1">
        <v>3410</v>
      </c>
      <c r="C305" s="6">
        <v>44314</v>
      </c>
      <c r="D305" s="5">
        <v>20</v>
      </c>
      <c r="E305" s="1">
        <v>37</v>
      </c>
      <c r="F305" s="1">
        <v>151.928</v>
      </c>
      <c r="G305" s="1">
        <f t="shared" si="30"/>
        <v>-0.19620000000003301</v>
      </c>
      <c r="H305" s="1">
        <f t="shared" si="31"/>
        <v>0.19620000000003301</v>
      </c>
      <c r="L305" s="2"/>
      <c r="P305" s="130" t="s">
        <v>3</v>
      </c>
      <c r="Q305" s="130">
        <f>AVERAGE(Q269:Q303)</f>
        <v>55.14554285714285</v>
      </c>
    </row>
    <row r="306" spans="1:19" x14ac:dyDescent="0.2">
      <c r="A306" s="1" t="s">
        <v>4</v>
      </c>
      <c r="B306" s="1">
        <v>3410</v>
      </c>
      <c r="C306" s="6">
        <v>44314</v>
      </c>
      <c r="D306" s="5">
        <v>20</v>
      </c>
      <c r="E306" s="1">
        <v>38</v>
      </c>
      <c r="F306" s="1">
        <v>154.983</v>
      </c>
      <c r="G306" s="1">
        <f t="shared" si="30"/>
        <v>2.8587999999999738</v>
      </c>
      <c r="H306" s="1">
        <f t="shared" si="31"/>
        <v>2.8587999999999738</v>
      </c>
      <c r="L306" s="2"/>
    </row>
    <row r="307" spans="1:19" x14ac:dyDescent="0.2">
      <c r="A307" s="1" t="s">
        <v>4</v>
      </c>
      <c r="B307" s="1">
        <v>3410</v>
      </c>
      <c r="C307" s="6">
        <v>44314</v>
      </c>
      <c r="D307" s="5">
        <v>20</v>
      </c>
      <c r="E307" s="1">
        <v>39</v>
      </c>
      <c r="F307" s="1">
        <v>161.87799999999999</v>
      </c>
      <c r="G307" s="1">
        <f t="shared" si="30"/>
        <v>9.7537999999999556</v>
      </c>
      <c r="H307" s="1">
        <f t="shared" si="31"/>
        <v>9.7537999999999556</v>
      </c>
      <c r="L307" s="2"/>
    </row>
    <row r="308" spans="1:19" x14ac:dyDescent="0.2">
      <c r="A308" s="1" t="s">
        <v>4</v>
      </c>
      <c r="B308" s="1">
        <v>3410</v>
      </c>
      <c r="C308" s="6">
        <v>44314</v>
      </c>
      <c r="D308" s="5">
        <v>20</v>
      </c>
      <c r="E308" s="1">
        <v>40</v>
      </c>
      <c r="F308" s="1">
        <v>159.928</v>
      </c>
      <c r="G308" s="1">
        <f t="shared" si="30"/>
        <v>7.803799999999967</v>
      </c>
      <c r="H308" s="1">
        <f t="shared" si="31"/>
        <v>7.803799999999967</v>
      </c>
      <c r="L308" s="2"/>
    </row>
    <row r="309" spans="1:19" x14ac:dyDescent="0.2">
      <c r="L309" s="2"/>
    </row>
    <row r="310" spans="1:19" x14ac:dyDescent="0.2">
      <c r="E310" s="130" t="s">
        <v>3</v>
      </c>
      <c r="F310" s="130">
        <f>AVERAGE(F269:F308)</f>
        <v>152.12420000000003</v>
      </c>
      <c r="L310" s="2"/>
    </row>
    <row r="311" spans="1:19" x14ac:dyDescent="0.2">
      <c r="L311" s="2"/>
    </row>
    <row r="312" spans="1:19" x14ac:dyDescent="0.2">
      <c r="L312" s="2"/>
    </row>
    <row r="313" spans="1:19" x14ac:dyDescent="0.2">
      <c r="L313" s="2"/>
    </row>
    <row r="314" spans="1:19" ht="64" x14ac:dyDescent="0.2">
      <c r="G314" s="131" t="s">
        <v>2</v>
      </c>
      <c r="H314" s="132">
        <f>AVERAGE(H4:H308)</f>
        <v>5.4934379861161</v>
      </c>
      <c r="I314" s="135"/>
      <c r="J314" s="135"/>
      <c r="K314" s="135"/>
      <c r="L314" s="135"/>
      <c r="M314" s="135"/>
      <c r="N314" s="135"/>
      <c r="O314" s="135"/>
      <c r="P314" s="135"/>
      <c r="Q314" s="135"/>
      <c r="R314" s="131" t="s">
        <v>1</v>
      </c>
      <c r="S314" s="132">
        <f>AVERAGE(S4:S303)</f>
        <v>8.7550998551258399</v>
      </c>
    </row>
    <row r="315" spans="1:19" x14ac:dyDescent="0.2">
      <c r="R315" s="4" t="s">
        <v>0</v>
      </c>
      <c r="S315" s="3">
        <f>TTEST(H4:H308,S4:S303,2,3)</f>
        <v>1.4534702654116637E-8</v>
      </c>
    </row>
    <row r="316" spans="1:19" x14ac:dyDescent="0.2">
      <c r="L316" s="2"/>
    </row>
    <row r="317" spans="1:19" x14ac:dyDescent="0.2">
      <c r="L317" s="2"/>
    </row>
    <row r="318" spans="1:19" x14ac:dyDescent="0.2">
      <c r="L318" s="2"/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B821-D913-4C45-A811-1BC4D7C03A38}">
  <dimension ref="A1:N139"/>
  <sheetViews>
    <sheetView zoomScaleNormal="100" workbookViewId="0">
      <pane ySplit="3" topLeftCell="A4" activePane="bottomLeft" state="frozen"/>
      <selection pane="bottomLeft" activeCell="C137" sqref="C137:K138"/>
    </sheetView>
  </sheetViews>
  <sheetFormatPr baseColWidth="10" defaultColWidth="8.83203125" defaultRowHeight="15" x14ac:dyDescent="0.2"/>
  <cols>
    <col min="1" max="2" width="8.83203125" style="1"/>
    <col min="3" max="3" width="15.6640625" style="1" customWidth="1"/>
    <col min="4" max="4" width="13.5" style="1" customWidth="1"/>
    <col min="5" max="5" width="14" style="1" customWidth="1"/>
    <col min="6" max="6" width="12.5" style="1" customWidth="1"/>
    <col min="7" max="7" width="13" style="1" bestFit="1" customWidth="1"/>
    <col min="8" max="8" width="10.6640625" style="1" customWidth="1"/>
    <col min="9" max="9" width="12.5" style="1" hidden="1" customWidth="1"/>
    <col min="10" max="10" width="19.6640625" style="1" customWidth="1"/>
    <col min="11" max="11" width="19.1640625" style="1" customWidth="1"/>
    <col min="12" max="12" width="21.1640625" style="1" hidden="1" customWidth="1"/>
    <col min="13" max="13" width="0" style="1" hidden="1" customWidth="1"/>
    <col min="14" max="16384" width="8.83203125" style="1"/>
  </cols>
  <sheetData>
    <row r="1" spans="1:13" x14ac:dyDescent="0.2">
      <c r="A1" s="9" t="s">
        <v>53</v>
      </c>
    </row>
    <row r="2" spans="1:13" x14ac:dyDescent="0.2">
      <c r="A2" s="9"/>
    </row>
    <row r="3" spans="1:13" x14ac:dyDescent="0.2">
      <c r="A3" s="1" t="s">
        <v>13</v>
      </c>
      <c r="B3" s="1" t="s">
        <v>12</v>
      </c>
      <c r="C3" s="1" t="s">
        <v>52</v>
      </c>
      <c r="D3" s="1" t="s">
        <v>51</v>
      </c>
      <c r="E3" s="1" t="s">
        <v>46</v>
      </c>
      <c r="F3" s="1" t="s">
        <v>45</v>
      </c>
      <c r="G3" s="1" t="s">
        <v>44</v>
      </c>
      <c r="H3" s="1" t="s">
        <v>43</v>
      </c>
      <c r="I3" s="1" t="s">
        <v>50</v>
      </c>
      <c r="J3" s="1" t="s">
        <v>42</v>
      </c>
      <c r="K3" s="1" t="s">
        <v>41</v>
      </c>
      <c r="L3" s="1" t="s">
        <v>49</v>
      </c>
      <c r="M3" s="1" t="s">
        <v>48</v>
      </c>
    </row>
    <row r="4" spans="1:13" x14ac:dyDescent="0.2">
      <c r="A4" s="1" t="s">
        <v>4</v>
      </c>
      <c r="B4" s="1">
        <v>3405</v>
      </c>
      <c r="C4" s="1">
        <v>1</v>
      </c>
      <c r="D4" s="1">
        <v>2.8385348406356612</v>
      </c>
      <c r="E4" s="1">
        <f t="shared" ref="E4:E35" si="0">(F4+G4)/G4</f>
        <v>3.8388937380956687</v>
      </c>
      <c r="F4" s="1">
        <v>1321.5251057942667</v>
      </c>
      <c r="G4" s="1">
        <v>465.50706990559866</v>
      </c>
      <c r="H4" s="1">
        <v>13.589402516682901</v>
      </c>
      <c r="I4" s="1">
        <v>82.305071512858035</v>
      </c>
      <c r="J4" s="1">
        <v>360.64633178710898</v>
      </c>
      <c r="K4" s="1">
        <v>77.804008483886662</v>
      </c>
      <c r="L4" s="1">
        <v>-2.4999814033508265</v>
      </c>
      <c r="M4" s="1">
        <v>-6.4520443280537876</v>
      </c>
    </row>
    <row r="5" spans="1:13" x14ac:dyDescent="0.2">
      <c r="A5" s="1" t="s">
        <v>4</v>
      </c>
      <c r="B5" s="1">
        <v>3405</v>
      </c>
      <c r="C5" s="1">
        <v>2</v>
      </c>
      <c r="D5" s="1">
        <v>2.8303309528573499</v>
      </c>
      <c r="E5" s="1">
        <f t="shared" si="0"/>
        <v>3.8273214516165042</v>
      </c>
      <c r="F5" s="1">
        <v>1121.4459635416633</v>
      </c>
      <c r="G5" s="1">
        <v>396.64607747395803</v>
      </c>
      <c r="H5" s="1">
        <v>19.086201985677</v>
      </c>
      <c r="I5" s="1">
        <v>53.237161000569607</v>
      </c>
      <c r="J5" s="1">
        <v>356.56836954752566</v>
      </c>
      <c r="K5" s="1">
        <v>96.081198374430002</v>
      </c>
      <c r="L5" s="1">
        <v>-2.3141296704610164</v>
      </c>
      <c r="M5" s="1">
        <v>-4.9198836485544799</v>
      </c>
    </row>
    <row r="6" spans="1:13" x14ac:dyDescent="0.2">
      <c r="A6" s="1" t="s">
        <v>4</v>
      </c>
      <c r="B6" s="1">
        <v>3405</v>
      </c>
      <c r="C6" s="1">
        <v>3</v>
      </c>
      <c r="D6" s="1">
        <v>4.0976883739755285</v>
      </c>
      <c r="E6" s="1">
        <f t="shared" si="0"/>
        <v>5.0982142747306876</v>
      </c>
      <c r="F6" s="1">
        <v>1389.4558512369767</v>
      </c>
      <c r="G6" s="1">
        <v>339.03933715820267</v>
      </c>
      <c r="H6" s="1">
        <v>16.277528127034433</v>
      </c>
      <c r="I6" s="1">
        <v>72.180290222167898</v>
      </c>
      <c r="J6" s="1">
        <v>354.99661254882767</v>
      </c>
      <c r="K6" s="1">
        <v>93.982582092284858</v>
      </c>
      <c r="L6" s="1">
        <v>-2.7663585344950334</v>
      </c>
      <c r="M6" s="1">
        <v>-6.1231855551401706</v>
      </c>
    </row>
    <row r="7" spans="1:13" x14ac:dyDescent="0.2">
      <c r="A7" s="1" t="s">
        <v>4</v>
      </c>
      <c r="B7" s="1">
        <v>3405</v>
      </c>
      <c r="C7" s="1">
        <v>4</v>
      </c>
      <c r="D7" s="1">
        <v>4.4508795761139623</v>
      </c>
      <c r="E7" s="1">
        <f t="shared" si="0"/>
        <v>5.4522739326259737</v>
      </c>
      <c r="F7" s="1">
        <v>1545.0062662760367</v>
      </c>
      <c r="G7" s="1">
        <v>347.01509602864536</v>
      </c>
      <c r="H7" s="1">
        <v>36.505219141642165</v>
      </c>
      <c r="I7" s="1">
        <v>36.91642061869296</v>
      </c>
      <c r="J7" s="1">
        <v>307.2450561523433</v>
      </c>
      <c r="K7" s="1">
        <v>73.8080647786458</v>
      </c>
      <c r="L7" s="1">
        <v>-3.7235729694366402</v>
      </c>
      <c r="M7" s="1">
        <v>-7.89773098627726</v>
      </c>
    </row>
    <row r="8" spans="1:13" x14ac:dyDescent="0.2">
      <c r="A8" s="1" t="s">
        <v>4</v>
      </c>
      <c r="B8" s="1">
        <v>3405</v>
      </c>
      <c r="C8" s="1">
        <v>5</v>
      </c>
      <c r="D8" s="1">
        <v>2.1939890470481527</v>
      </c>
      <c r="E8" s="1">
        <f t="shared" si="0"/>
        <v>3.1927959405977151</v>
      </c>
      <c r="F8" s="1">
        <v>709.12744140624966</v>
      </c>
      <c r="G8" s="1">
        <v>323.38961791992136</v>
      </c>
      <c r="H8" s="1">
        <v>19.154336929321232</v>
      </c>
      <c r="I8" s="1">
        <v>31.226342519124334</v>
      </c>
      <c r="J8" s="1">
        <v>479.87652587890574</v>
      </c>
      <c r="K8" s="1">
        <v>115.76016235351496</v>
      </c>
      <c r="L8" s="1">
        <v>-1.0548339883486388</v>
      </c>
      <c r="M8" s="1">
        <v>-2.5220497449239065</v>
      </c>
    </row>
    <row r="9" spans="1:13" x14ac:dyDescent="0.2">
      <c r="A9" s="1" t="s">
        <v>4</v>
      </c>
      <c r="B9" s="1">
        <v>3405</v>
      </c>
      <c r="C9" s="1">
        <v>6</v>
      </c>
      <c r="D9" s="1">
        <v>3.1142775168153292</v>
      </c>
      <c r="E9" s="1">
        <f t="shared" si="0"/>
        <v>4.1167851498911148</v>
      </c>
      <c r="F9" s="1">
        <v>1759.6009928385399</v>
      </c>
      <c r="G9" s="1">
        <v>564.556396484375</v>
      </c>
      <c r="H9" s="1">
        <v>32.521488825480098</v>
      </c>
      <c r="I9" s="1">
        <v>55.864754994710268</v>
      </c>
      <c r="J9" s="1">
        <v>395.63964843749932</v>
      </c>
      <c r="K9" s="1">
        <v>105.70158640543593</v>
      </c>
      <c r="L9" s="1">
        <v>-3.2363325754801369</v>
      </c>
      <c r="M9" s="1">
        <v>-6.7737933794657366</v>
      </c>
    </row>
    <row r="10" spans="1:13" x14ac:dyDescent="0.2">
      <c r="A10" s="1" t="s">
        <v>4</v>
      </c>
      <c r="B10" s="1">
        <v>3405</v>
      </c>
      <c r="C10" s="1">
        <v>7</v>
      </c>
      <c r="D10" s="1">
        <v>2.9762427315459896</v>
      </c>
      <c r="E10" s="1">
        <f t="shared" si="0"/>
        <v>3.9754589935453737</v>
      </c>
      <c r="F10" s="1">
        <v>1334.0433349609332</v>
      </c>
      <c r="G10" s="1">
        <v>448.34875488281199</v>
      </c>
      <c r="H10" s="1">
        <v>17.595985412597599</v>
      </c>
      <c r="I10" s="1">
        <v>65.123329162597599</v>
      </c>
      <c r="J10" s="1">
        <v>406.18051147460898</v>
      </c>
      <c r="K10" s="1">
        <v>90.366729736328068</v>
      </c>
      <c r="L10" s="1">
        <v>-2.241261641184483</v>
      </c>
      <c r="M10" s="1">
        <v>-5.4752842585245736</v>
      </c>
    </row>
    <row r="11" spans="1:13" x14ac:dyDescent="0.2">
      <c r="A11" s="1" t="s">
        <v>4</v>
      </c>
      <c r="B11" s="1">
        <v>3405</v>
      </c>
      <c r="C11" s="1">
        <v>9</v>
      </c>
      <c r="D11" s="1">
        <v>2.521283316586576</v>
      </c>
      <c r="E11" s="1">
        <f t="shared" si="0"/>
        <v>3.5216661705119114</v>
      </c>
      <c r="F11" s="1">
        <v>1401.2704264322865</v>
      </c>
      <c r="G11" s="1">
        <v>555.69228108723894</v>
      </c>
      <c r="H11" s="1">
        <v>30.395882924397736</v>
      </c>
      <c r="I11" s="1">
        <v>40.537743886311802</v>
      </c>
      <c r="J11" s="1">
        <v>438.07534790039034</v>
      </c>
      <c r="K11" s="1">
        <v>116.08234151204401</v>
      </c>
      <c r="L11" s="1">
        <v>-2.4465584754943799</v>
      </c>
      <c r="M11" s="1">
        <v>-4.7184572219848606</v>
      </c>
    </row>
    <row r="12" spans="1:13" x14ac:dyDescent="0.2">
      <c r="A12" s="1" t="s">
        <v>4</v>
      </c>
      <c r="B12" s="1">
        <v>3405</v>
      </c>
      <c r="C12" s="1">
        <v>10</v>
      </c>
      <c r="D12" s="1">
        <v>2.275204396328343</v>
      </c>
      <c r="E12" s="1">
        <f t="shared" si="0"/>
        <v>3.2754878959816804</v>
      </c>
      <c r="F12" s="1">
        <v>1250.1273193359332</v>
      </c>
      <c r="G12" s="1">
        <v>549.38869222005201</v>
      </c>
      <c r="H12" s="1">
        <v>15.899513880411734</v>
      </c>
      <c r="I12" s="1">
        <v>68.20274225870763</v>
      </c>
      <c r="J12" s="1">
        <v>519.13503011067667</v>
      </c>
      <c r="K12" s="1">
        <v>142.54975382486899</v>
      </c>
      <c r="L12" s="1">
        <v>-1.7971109549204467</v>
      </c>
      <c r="M12" s="1">
        <v>-3.4000905354817701</v>
      </c>
    </row>
    <row r="13" spans="1:13" x14ac:dyDescent="0.2">
      <c r="A13" s="1" t="s">
        <v>4</v>
      </c>
      <c r="B13" s="1">
        <v>3405</v>
      </c>
      <c r="C13" s="1">
        <v>11</v>
      </c>
      <c r="D13" s="1">
        <v>2.2433751911414181</v>
      </c>
      <c r="E13" s="1">
        <f t="shared" si="0"/>
        <v>3.2434470729697131</v>
      </c>
      <c r="F13" s="1">
        <v>954.0272827148433</v>
      </c>
      <c r="G13" s="1">
        <v>425.25063069661405</v>
      </c>
      <c r="H13" s="1">
        <v>15.9937035242716</v>
      </c>
      <c r="I13" s="1">
        <v>51.488885243733669</v>
      </c>
      <c r="J13" s="1">
        <v>432.1110534667967</v>
      </c>
      <c r="K13" s="1">
        <v>104.95614624023422</v>
      </c>
      <c r="L13" s="1">
        <v>-1.5868496497472064</v>
      </c>
      <c r="M13" s="1">
        <v>-3.6612767378489131</v>
      </c>
    </row>
    <row r="14" spans="1:13" x14ac:dyDescent="0.2">
      <c r="A14" s="1" t="s">
        <v>4</v>
      </c>
      <c r="B14" s="1">
        <v>3405</v>
      </c>
      <c r="C14" s="1">
        <v>12</v>
      </c>
      <c r="D14" s="1">
        <v>2.2830066339859107</v>
      </c>
      <c r="E14" s="1">
        <f t="shared" si="0"/>
        <v>3.2839715977975916</v>
      </c>
      <c r="F14" s="1">
        <v>1136.2031249999966</v>
      </c>
      <c r="G14" s="1">
        <v>497.46814982096299</v>
      </c>
      <c r="H14" s="1">
        <v>15.251017570495568</v>
      </c>
      <c r="I14" s="1">
        <v>63.715276082356695</v>
      </c>
      <c r="J14" s="1">
        <v>484.09997558593705</v>
      </c>
      <c r="K14" s="1">
        <v>127.16913350423135</v>
      </c>
      <c r="L14" s="1">
        <v>-1.6939523220062236</v>
      </c>
      <c r="M14" s="1">
        <v>-3.624490658442177</v>
      </c>
    </row>
    <row r="15" spans="1:13" x14ac:dyDescent="0.2">
      <c r="A15" s="1" t="s">
        <v>4</v>
      </c>
      <c r="B15" s="1">
        <v>3405</v>
      </c>
      <c r="C15" s="1">
        <v>13</v>
      </c>
      <c r="D15" s="1">
        <v>1.3605726450236884</v>
      </c>
      <c r="E15" s="1">
        <f t="shared" si="0"/>
        <v>2.3610671946134247</v>
      </c>
      <c r="F15" s="1">
        <v>875.57088216145803</v>
      </c>
      <c r="G15" s="1">
        <v>643.29732259114564</v>
      </c>
      <c r="H15" s="1">
        <v>20.241029103596968</v>
      </c>
      <c r="I15" s="1">
        <v>43.855457305908168</v>
      </c>
      <c r="J15" s="1">
        <v>570.17551676432231</v>
      </c>
      <c r="K15" s="1">
        <v>145.89865366617801</v>
      </c>
      <c r="L15" s="1">
        <v>-1.0556370019912724</v>
      </c>
      <c r="M15" s="1">
        <v>-2.2938361167907666</v>
      </c>
    </row>
    <row r="16" spans="1:13" x14ac:dyDescent="0.2">
      <c r="A16" s="1" t="s">
        <v>4</v>
      </c>
      <c r="B16" s="1">
        <v>3405</v>
      </c>
      <c r="C16" s="1">
        <v>14</v>
      </c>
      <c r="D16" s="1">
        <v>1.5932017671901624</v>
      </c>
      <c r="E16" s="1">
        <f t="shared" si="0"/>
        <v>2.5921713769423378</v>
      </c>
      <c r="F16" s="1">
        <v>1144.1878255208333</v>
      </c>
      <c r="G16" s="1">
        <v>718.63358561197867</v>
      </c>
      <c r="H16" s="1">
        <v>21.296886444091768</v>
      </c>
      <c r="I16" s="1">
        <v>50.538899739583307</v>
      </c>
      <c r="J16" s="1">
        <v>587.02085367838504</v>
      </c>
      <c r="K16" s="1">
        <v>192.40869649251263</v>
      </c>
      <c r="L16" s="1">
        <v>-1.4535818099975533</v>
      </c>
      <c r="M16" s="1">
        <v>-2.3274195988972934</v>
      </c>
    </row>
    <row r="17" spans="1:13" x14ac:dyDescent="0.2">
      <c r="A17" s="1" t="s">
        <v>4</v>
      </c>
      <c r="B17" s="1">
        <v>3405</v>
      </c>
      <c r="C17" s="1">
        <v>15</v>
      </c>
      <c r="D17" s="1">
        <v>1.4848905827263694</v>
      </c>
      <c r="E17" s="1">
        <f t="shared" si="0"/>
        <v>2.4841892161724886</v>
      </c>
      <c r="F17" s="1">
        <v>1018.1923624674437</v>
      </c>
      <c r="G17" s="1">
        <v>686.02598063150992</v>
      </c>
      <c r="H17" s="1">
        <v>12.118223826090434</v>
      </c>
      <c r="I17" s="1">
        <v>71.400835673014271</v>
      </c>
      <c r="J17" s="1">
        <v>602.72108968098939</v>
      </c>
      <c r="K17" s="1">
        <v>192.1120961507157</v>
      </c>
      <c r="L17" s="1">
        <v>-1.3208328882853166</v>
      </c>
      <c r="M17" s="1">
        <v>-2.266250451405837</v>
      </c>
    </row>
    <row r="18" spans="1:13" x14ac:dyDescent="0.2">
      <c r="A18" s="1" t="s">
        <v>4</v>
      </c>
      <c r="B18" s="1">
        <v>3405</v>
      </c>
      <c r="C18" s="1">
        <v>16</v>
      </c>
      <c r="D18" s="1">
        <v>1.3515020596615168</v>
      </c>
      <c r="E18" s="1">
        <f t="shared" si="0"/>
        <v>2.3510164027919185</v>
      </c>
      <c r="F18" s="1">
        <v>833.40464274088492</v>
      </c>
      <c r="G18" s="1">
        <v>616.87233479817701</v>
      </c>
      <c r="H18" s="1">
        <v>12.606725374857566</v>
      </c>
      <c r="I18" s="1">
        <v>57.246898651122962</v>
      </c>
      <c r="J18" s="1">
        <v>525.85656738281239</v>
      </c>
      <c r="K18" s="1">
        <v>136.34750366210901</v>
      </c>
      <c r="L18" s="1">
        <v>-1.13366258144378</v>
      </c>
      <c r="M18" s="1">
        <v>-2.3351252873738568</v>
      </c>
    </row>
    <row r="19" spans="1:13" x14ac:dyDescent="0.2">
      <c r="A19" s="1" t="s">
        <v>4</v>
      </c>
      <c r="B19" s="1">
        <v>3405</v>
      </c>
      <c r="C19" s="1">
        <v>17</v>
      </c>
      <c r="D19" s="1">
        <v>2.015320364351441</v>
      </c>
      <c r="E19" s="1">
        <f t="shared" si="0"/>
        <v>3.0150034510786039</v>
      </c>
      <c r="F19" s="1">
        <v>939.7770996093742</v>
      </c>
      <c r="G19" s="1">
        <v>466.38982137044201</v>
      </c>
      <c r="H19" s="1">
        <v>16.077982902526799</v>
      </c>
      <c r="I19" s="1">
        <v>52.518730163574169</v>
      </c>
      <c r="J19" s="1">
        <v>494.41950480143197</v>
      </c>
      <c r="K19" s="1">
        <v>126.61629740397102</v>
      </c>
      <c r="L19" s="1">
        <v>-1.3706129789352366</v>
      </c>
      <c r="M19" s="1">
        <v>-3.0394779841105102</v>
      </c>
    </row>
    <row r="20" spans="1:13" x14ac:dyDescent="0.2">
      <c r="A20" s="1" t="s">
        <v>4</v>
      </c>
      <c r="B20" s="1">
        <v>3425</v>
      </c>
      <c r="C20" s="1">
        <v>1</v>
      </c>
      <c r="D20" s="1">
        <v>1.6112636562954565</v>
      </c>
      <c r="E20" s="1">
        <f t="shared" si="0"/>
        <v>2.6109662097291628</v>
      </c>
      <c r="F20" s="1">
        <v>541.69905598958303</v>
      </c>
      <c r="G20" s="1">
        <v>336.257242838541</v>
      </c>
      <c r="H20" s="1">
        <v>14.590187390645267</v>
      </c>
      <c r="I20" s="1">
        <v>31.894351959228498</v>
      </c>
      <c r="J20" s="1">
        <v>325.5863850911457</v>
      </c>
      <c r="K20" s="1">
        <v>72.292631785074832</v>
      </c>
      <c r="L20" s="1">
        <v>-1.1684236129124901</v>
      </c>
      <c r="M20" s="1">
        <v>-2.9031839370727504</v>
      </c>
    </row>
    <row r="21" spans="1:13" x14ac:dyDescent="0.2">
      <c r="A21" s="1" t="s">
        <v>4</v>
      </c>
      <c r="B21" s="1">
        <v>3425</v>
      </c>
      <c r="C21" s="1">
        <v>2</v>
      </c>
      <c r="D21" s="1">
        <v>1.5073959238776453</v>
      </c>
      <c r="E21" s="1">
        <f t="shared" si="0"/>
        <v>2.5071199437200078</v>
      </c>
      <c r="F21" s="1">
        <v>335.5215962727857</v>
      </c>
      <c r="G21" s="1">
        <v>222.62434895833266</v>
      </c>
      <c r="H21" s="1">
        <v>16.405011812845832</v>
      </c>
      <c r="I21" s="1">
        <v>17.789282480875599</v>
      </c>
      <c r="J21" s="1">
        <v>266.05950419108035</v>
      </c>
      <c r="K21" s="1">
        <v>64.950902303059863</v>
      </c>
      <c r="L21" s="1">
        <v>-0.88605517148971558</v>
      </c>
      <c r="M21" s="1">
        <v>-2.0866110324859566</v>
      </c>
    </row>
    <row r="22" spans="1:13" x14ac:dyDescent="0.2">
      <c r="A22" s="1" t="s">
        <v>4</v>
      </c>
      <c r="B22" s="1">
        <v>3425</v>
      </c>
      <c r="C22" s="1">
        <v>3</v>
      </c>
      <c r="D22" s="1">
        <v>1.9334401011498563</v>
      </c>
      <c r="E22" s="1">
        <f t="shared" si="0"/>
        <v>2.9333476732547816</v>
      </c>
      <c r="F22" s="1">
        <v>564.13871256510367</v>
      </c>
      <c r="G22" s="1">
        <v>291.79372151692661</v>
      </c>
      <c r="H22" s="1">
        <v>22.615411122639898</v>
      </c>
      <c r="I22" s="1">
        <v>21.118446350097599</v>
      </c>
      <c r="J22" s="1">
        <v>314.50191243489536</v>
      </c>
      <c r="K22" s="1">
        <v>73.792805989583258</v>
      </c>
      <c r="L22" s="1">
        <v>-1.2833134730656901</v>
      </c>
      <c r="M22" s="1">
        <v>-2.8908871809641461</v>
      </c>
    </row>
    <row r="23" spans="1:13" x14ac:dyDescent="0.2">
      <c r="A23" s="1" t="s">
        <v>4</v>
      </c>
      <c r="B23" s="1">
        <v>3425</v>
      </c>
      <c r="C23" s="1">
        <v>5</v>
      </c>
      <c r="D23" s="1">
        <v>1.630737801797072</v>
      </c>
      <c r="E23" s="1">
        <f t="shared" si="0"/>
        <v>2.631268545706531</v>
      </c>
      <c r="F23" s="1">
        <v>695.71079508463492</v>
      </c>
      <c r="G23" s="1">
        <v>426.48452758789034</v>
      </c>
      <c r="H23" s="1">
        <v>29.003719011942536</v>
      </c>
      <c r="I23" s="1">
        <v>22.755074501037566</v>
      </c>
      <c r="J23" s="1">
        <v>356.76227823893197</v>
      </c>
      <c r="K23" s="1">
        <v>95.759297688801794</v>
      </c>
      <c r="L23" s="1">
        <v>-1.4138982295989966</v>
      </c>
      <c r="M23" s="1">
        <v>-2.9379138151804565</v>
      </c>
    </row>
    <row r="24" spans="1:13" x14ac:dyDescent="0.2">
      <c r="A24" s="1" t="s">
        <v>4</v>
      </c>
      <c r="B24" s="1">
        <v>3425</v>
      </c>
      <c r="C24" s="1">
        <v>6</v>
      </c>
      <c r="D24" s="1">
        <v>2.5421110412990395</v>
      </c>
      <c r="E24" s="1">
        <f t="shared" si="0"/>
        <v>3.5421747380265538</v>
      </c>
      <c r="F24" s="1">
        <v>945.4515787760414</v>
      </c>
      <c r="G24" s="1">
        <v>371.9066060384107</v>
      </c>
      <c r="H24" s="1">
        <v>15.465203285217234</v>
      </c>
      <c r="I24" s="1">
        <v>51.280839284260999</v>
      </c>
      <c r="J24" s="1">
        <v>383.03415934244737</v>
      </c>
      <c r="K24" s="1">
        <v>101.3364562988279</v>
      </c>
      <c r="L24" s="1">
        <v>-1.8091258605321201</v>
      </c>
      <c r="M24" s="1">
        <v>-3.9141920407613071</v>
      </c>
    </row>
    <row r="25" spans="1:13" x14ac:dyDescent="0.2">
      <c r="A25" s="1" t="s">
        <v>4</v>
      </c>
      <c r="B25" s="1">
        <v>3425</v>
      </c>
      <c r="C25" s="1">
        <v>7</v>
      </c>
      <c r="D25" s="1">
        <v>3.1430837512117704</v>
      </c>
      <c r="E25" s="1">
        <f t="shared" si="0"/>
        <v>4.1402120826164497</v>
      </c>
      <c r="F25" s="1">
        <v>613.74346923828102</v>
      </c>
      <c r="G25" s="1">
        <v>195.44650268554633</v>
      </c>
      <c r="H25" s="1">
        <v>22.28894551595047</v>
      </c>
      <c r="I25" s="1">
        <v>23.844404856363898</v>
      </c>
      <c r="J25" s="1">
        <v>173.57659403483035</v>
      </c>
      <c r="K25" s="1">
        <v>49.763853708902964</v>
      </c>
      <c r="L25" s="1">
        <v>-2.5788201491037968</v>
      </c>
      <c r="M25" s="1">
        <v>-4.7371702194213832</v>
      </c>
    </row>
    <row r="26" spans="1:13" x14ac:dyDescent="0.2">
      <c r="A26" s="1" t="s">
        <v>4</v>
      </c>
      <c r="B26" s="1">
        <v>3425</v>
      </c>
      <c r="C26" s="1">
        <v>8</v>
      </c>
      <c r="D26" s="1">
        <v>2.8687962496650079</v>
      </c>
      <c r="E26" s="1">
        <f t="shared" si="0"/>
        <v>3.8678225896604248</v>
      </c>
      <c r="F26" s="1">
        <v>902.15352376302064</v>
      </c>
      <c r="G26" s="1">
        <v>314.57787068684866</v>
      </c>
      <c r="H26" s="1">
        <v>32.591280619303326</v>
      </c>
      <c r="I26" s="1">
        <v>22.864490509033132</v>
      </c>
      <c r="J26" s="1">
        <v>197.37559509277298</v>
      </c>
      <c r="K26" s="1">
        <v>55.203180948893163</v>
      </c>
      <c r="L26" s="1">
        <v>-3.5602457523345898</v>
      </c>
      <c r="M26" s="1">
        <v>-7.0056160291035932</v>
      </c>
    </row>
    <row r="27" spans="1:13" x14ac:dyDescent="0.2">
      <c r="A27" s="1" t="s">
        <v>4</v>
      </c>
      <c r="B27" s="1">
        <v>3425</v>
      </c>
      <c r="C27" s="1">
        <v>9</v>
      </c>
      <c r="D27" s="1">
        <v>3.0046221770532564</v>
      </c>
      <c r="E27" s="1">
        <f t="shared" si="0"/>
        <v>4.004676056749636</v>
      </c>
      <c r="F27" s="1">
        <v>675.65734863281193</v>
      </c>
      <c r="G27" s="1">
        <v>224.86861673990799</v>
      </c>
      <c r="H27" s="1">
        <v>27.893859863281197</v>
      </c>
      <c r="I27" s="1">
        <v>20.687431335449201</v>
      </c>
      <c r="J27" s="1">
        <v>183.66236877441369</v>
      </c>
      <c r="K27" s="1">
        <v>51.016662597656229</v>
      </c>
      <c r="L27" s="1">
        <v>-2.8041112422943066</v>
      </c>
      <c r="M27" s="1">
        <v>-5.3349328041076634</v>
      </c>
    </row>
    <row r="28" spans="1:13" x14ac:dyDescent="0.2">
      <c r="A28" s="1" t="s">
        <v>4</v>
      </c>
      <c r="B28" s="1">
        <v>3425</v>
      </c>
      <c r="C28" s="1">
        <v>10</v>
      </c>
      <c r="D28" s="1">
        <v>2.3388545897603552</v>
      </c>
      <c r="E28" s="1">
        <f t="shared" si="0"/>
        <v>3.3398639296923496</v>
      </c>
      <c r="F28" s="1">
        <v>599.9442749023433</v>
      </c>
      <c r="G28" s="1">
        <v>256.40135192871031</v>
      </c>
      <c r="H28" s="1">
        <v>17.832846959431933</v>
      </c>
      <c r="I28" s="1">
        <v>29.322855631510397</v>
      </c>
      <c r="J28" s="1">
        <v>191.56315104166598</v>
      </c>
      <c r="K28" s="1">
        <v>46.883191426594998</v>
      </c>
      <c r="L28" s="1">
        <v>-2.2041904528935699</v>
      </c>
      <c r="M28" s="1">
        <v>-5.23700348536173</v>
      </c>
    </row>
    <row r="29" spans="1:13" x14ac:dyDescent="0.2">
      <c r="A29" s="1" t="s">
        <v>4</v>
      </c>
      <c r="B29" s="1">
        <v>3425</v>
      </c>
      <c r="C29" s="1">
        <v>11</v>
      </c>
      <c r="D29" s="1">
        <v>3.342992441645722</v>
      </c>
      <c r="E29" s="1">
        <f t="shared" si="0"/>
        <v>4.3431276011898801</v>
      </c>
      <c r="F29" s="1">
        <v>796.91158040364542</v>
      </c>
      <c r="G29" s="1">
        <v>238.37306722005167</v>
      </c>
      <c r="H29" s="1">
        <v>32.029520670572872</v>
      </c>
      <c r="I29" s="1">
        <v>20.646890004475868</v>
      </c>
      <c r="J29" s="1">
        <v>165.46271769205666</v>
      </c>
      <c r="K29" s="1">
        <v>48.497029622395807</v>
      </c>
      <c r="L29" s="1">
        <v>-3.8285981814066532</v>
      </c>
      <c r="M29" s="1">
        <v>-6.9770197868347132</v>
      </c>
    </row>
    <row r="30" spans="1:13" x14ac:dyDescent="0.2">
      <c r="A30" s="1" t="s">
        <v>4</v>
      </c>
      <c r="B30" s="1">
        <v>3425</v>
      </c>
      <c r="C30" s="1">
        <v>12</v>
      </c>
      <c r="D30" s="1">
        <v>2.3138075630610335</v>
      </c>
      <c r="E30" s="1">
        <f t="shared" si="0"/>
        <v>3.3138765637921459</v>
      </c>
      <c r="F30" s="1">
        <v>1489.1136881510399</v>
      </c>
      <c r="G30" s="1">
        <v>643.55796305338538</v>
      </c>
      <c r="H30" s="1">
        <v>37.144031524658168</v>
      </c>
      <c r="I30" s="1">
        <v>32.468308766682902</v>
      </c>
      <c r="J30" s="1">
        <v>216.69451904296832</v>
      </c>
      <c r="K30" s="1">
        <v>53.595247904459598</v>
      </c>
      <c r="L30" s="1">
        <v>-5.1671161651611301</v>
      </c>
      <c r="M30" s="1">
        <v>-11.105325698852498</v>
      </c>
    </row>
    <row r="31" spans="1:13" x14ac:dyDescent="0.2">
      <c r="A31" s="1" t="s">
        <v>4</v>
      </c>
      <c r="B31" s="1">
        <v>3425</v>
      </c>
      <c r="C31" s="1">
        <v>13</v>
      </c>
      <c r="D31" s="1">
        <v>1.1425630385059782</v>
      </c>
      <c r="E31" s="1">
        <f t="shared" si="0"/>
        <v>2.1425218611894001</v>
      </c>
      <c r="F31" s="1">
        <v>513.40432739257801</v>
      </c>
      <c r="G31" s="1">
        <v>449.36061604817661</v>
      </c>
      <c r="H31" s="1">
        <v>33.738062540690066</v>
      </c>
      <c r="I31" s="1">
        <v>15.689653078714953</v>
      </c>
      <c r="J31" s="1">
        <v>239.80961100260365</v>
      </c>
      <c r="K31" s="1">
        <v>69.782446543375571</v>
      </c>
      <c r="L31" s="1">
        <v>-1.5488540728886866</v>
      </c>
      <c r="M31" s="1">
        <v>-2.8589437007903999</v>
      </c>
    </row>
    <row r="32" spans="1:13" x14ac:dyDescent="0.2">
      <c r="A32" s="1" t="s">
        <v>4</v>
      </c>
      <c r="B32" s="1">
        <v>3425</v>
      </c>
      <c r="C32" s="1">
        <v>14</v>
      </c>
      <c r="D32" s="1">
        <v>2.2189226040029344</v>
      </c>
      <c r="E32" s="1">
        <f t="shared" si="0"/>
        <v>3.2197880705024073</v>
      </c>
      <c r="F32" s="1">
        <v>1088.3073730468741</v>
      </c>
      <c r="G32" s="1">
        <v>490.27534993489536</v>
      </c>
      <c r="H32" s="1">
        <v>24.619119008382132</v>
      </c>
      <c r="I32" s="1">
        <v>39.651615142822202</v>
      </c>
      <c r="J32" s="1">
        <v>297.29252115885402</v>
      </c>
      <c r="K32" s="1">
        <v>81.940231323242173</v>
      </c>
      <c r="L32" s="1">
        <v>-2.6856406529744432</v>
      </c>
      <c r="M32" s="1">
        <v>-4.9937272866566902</v>
      </c>
    </row>
    <row r="33" spans="1:13" x14ac:dyDescent="0.2">
      <c r="A33" s="1" t="s">
        <v>4</v>
      </c>
      <c r="B33" s="1">
        <v>3425</v>
      </c>
      <c r="C33" s="1">
        <v>15</v>
      </c>
      <c r="D33" s="1">
        <v>2.237425888525808</v>
      </c>
      <c r="E33" s="1">
        <f t="shared" si="0"/>
        <v>3.2366141460007434</v>
      </c>
      <c r="F33" s="1">
        <v>900.43324788411428</v>
      </c>
      <c r="G33" s="1">
        <v>402.58765665690066</v>
      </c>
      <c r="H33" s="1">
        <v>18.0622851053873</v>
      </c>
      <c r="I33" s="1">
        <v>44.089842478434171</v>
      </c>
      <c r="J33" s="1">
        <v>344.28665161132767</v>
      </c>
      <c r="K33" s="1">
        <v>107.69541931152337</v>
      </c>
      <c r="L33" s="1">
        <v>-2.1052881876627567</v>
      </c>
      <c r="M33" s="1">
        <v>-3.4387940565744999</v>
      </c>
    </row>
    <row r="34" spans="1:13" x14ac:dyDescent="0.2">
      <c r="A34" s="1" t="s">
        <v>4</v>
      </c>
      <c r="B34" s="1">
        <v>3477</v>
      </c>
      <c r="C34" s="1">
        <v>17</v>
      </c>
      <c r="D34" s="1">
        <v>1.6851464408868511</v>
      </c>
      <c r="E34" s="1">
        <f t="shared" si="0"/>
        <v>2.684966248532457</v>
      </c>
      <c r="F34" s="1">
        <v>603.41357421874966</v>
      </c>
      <c r="G34" s="1">
        <v>358.11611938476534</v>
      </c>
      <c r="H34" s="1">
        <v>15.832961400349902</v>
      </c>
      <c r="I34" s="1">
        <v>32.926773707071902</v>
      </c>
      <c r="J34" s="1">
        <v>549.58133951822867</v>
      </c>
      <c r="K34" s="1">
        <v>150.19039408365799</v>
      </c>
      <c r="L34" s="1">
        <v>-0.82340721289316832</v>
      </c>
      <c r="M34" s="1">
        <v>-1.5960600376129099</v>
      </c>
    </row>
    <row r="35" spans="1:13" x14ac:dyDescent="0.2">
      <c r="A35" s="1" t="s">
        <v>4</v>
      </c>
      <c r="B35" s="1">
        <v>3477</v>
      </c>
      <c r="C35" s="1">
        <v>18</v>
      </c>
      <c r="D35" s="1">
        <v>1.6184718415838626</v>
      </c>
      <c r="E35" s="1">
        <f t="shared" si="0"/>
        <v>2.6185581245434908</v>
      </c>
      <c r="F35" s="1">
        <v>780.19110107421795</v>
      </c>
      <c r="G35" s="1">
        <v>482.02847290039</v>
      </c>
      <c r="H35" s="1">
        <v>12.514154434204066</v>
      </c>
      <c r="I35" s="1">
        <v>54.23319753011063</v>
      </c>
      <c r="J35" s="1">
        <v>558.37113444010367</v>
      </c>
      <c r="K35" s="1">
        <v>163.73716227213501</v>
      </c>
      <c r="L35" s="1">
        <v>-1.0590974887212063</v>
      </c>
      <c r="M35" s="1">
        <v>-1.8561114072799632</v>
      </c>
    </row>
    <row r="36" spans="1:13" x14ac:dyDescent="0.2">
      <c r="A36" s="1" t="s">
        <v>4</v>
      </c>
      <c r="B36" s="1">
        <v>3477</v>
      </c>
      <c r="C36" s="1">
        <v>19</v>
      </c>
      <c r="D36" s="1">
        <v>3.0100722892895639</v>
      </c>
      <c r="E36" s="1">
        <f t="shared" ref="E36:E63" si="1">(F36+G36)/G36</f>
        <v>4.0098670836721304</v>
      </c>
      <c r="F36" s="1">
        <v>1176.0271809895801</v>
      </c>
      <c r="G36" s="1">
        <v>390.72395833333303</v>
      </c>
      <c r="H36" s="1">
        <v>14.854078610738066</v>
      </c>
      <c r="I36" s="1">
        <v>70.291797637939396</v>
      </c>
      <c r="J36" s="1">
        <v>405.50616455078102</v>
      </c>
      <c r="K36" s="1">
        <v>98.121454874674257</v>
      </c>
      <c r="L36" s="1">
        <v>-2.1017029285430868</v>
      </c>
      <c r="M36" s="1">
        <v>-5.0074941317240365</v>
      </c>
    </row>
    <row r="37" spans="1:13" x14ac:dyDescent="0.2">
      <c r="A37" s="1" t="s">
        <v>4</v>
      </c>
      <c r="B37" s="1">
        <v>3477</v>
      </c>
      <c r="C37" s="1">
        <v>20</v>
      </c>
      <c r="D37" s="1">
        <v>1.8745381009410493</v>
      </c>
      <c r="E37" s="1">
        <f t="shared" si="1"/>
        <v>2.8740794543681529</v>
      </c>
      <c r="F37" s="1">
        <v>1161.5801595052067</v>
      </c>
      <c r="G37" s="1">
        <v>619.81372070312466</v>
      </c>
      <c r="H37" s="1">
        <v>13.154512087504001</v>
      </c>
      <c r="I37" s="1">
        <v>77.399790445963532</v>
      </c>
      <c r="J37" s="1">
        <v>544.40840657552064</v>
      </c>
      <c r="K37" s="1">
        <v>147.18167114257733</v>
      </c>
      <c r="L37" s="1">
        <v>-1.5396076440811102</v>
      </c>
      <c r="M37" s="1">
        <v>-3.1843706766764264</v>
      </c>
    </row>
    <row r="38" spans="1:13" x14ac:dyDescent="0.2">
      <c r="A38" s="1" t="s">
        <v>4</v>
      </c>
      <c r="B38" s="1">
        <v>3477</v>
      </c>
      <c r="C38" s="1">
        <v>21</v>
      </c>
      <c r="D38" s="1">
        <v>1.9698599702236581</v>
      </c>
      <c r="E38" s="1">
        <f t="shared" si="1"/>
        <v>2.9658704402239824</v>
      </c>
      <c r="F38" s="1">
        <v>933.57792154947902</v>
      </c>
      <c r="G38" s="1">
        <v>474.89290364583303</v>
      </c>
      <c r="H38" s="1">
        <v>13.028129895528133</v>
      </c>
      <c r="I38" s="1">
        <v>61.496968587239529</v>
      </c>
      <c r="J38" s="1">
        <v>516.51464843749943</v>
      </c>
      <c r="K38" s="1">
        <v>152.181299845377</v>
      </c>
      <c r="L38" s="1">
        <v>-1.3358588218688936</v>
      </c>
      <c r="M38" s="1">
        <v>-2.2262966632842964</v>
      </c>
    </row>
    <row r="39" spans="1:13" x14ac:dyDescent="0.2">
      <c r="A39" s="1" t="s">
        <v>4</v>
      </c>
      <c r="B39" s="1">
        <v>3477</v>
      </c>
      <c r="C39" s="1">
        <v>22</v>
      </c>
      <c r="D39" s="1">
        <v>1.7622283867511233</v>
      </c>
      <c r="E39" s="1">
        <f t="shared" si="1"/>
        <v>2.7599170442659311</v>
      </c>
      <c r="F39" s="1">
        <v>1110.2034505208301</v>
      </c>
      <c r="G39" s="1">
        <v>630.82714843749966</v>
      </c>
      <c r="H39" s="1">
        <v>21.912684758504167</v>
      </c>
      <c r="I39" s="1">
        <v>45.876111348470005</v>
      </c>
      <c r="J39" s="1">
        <v>546.75983683268203</v>
      </c>
      <c r="K39" s="1">
        <v>170.10758463541598</v>
      </c>
      <c r="L39" s="1">
        <v>-1.5309367974599166</v>
      </c>
      <c r="M39" s="1">
        <v>-2.6886654694875034</v>
      </c>
    </row>
    <row r="40" spans="1:13" x14ac:dyDescent="0.2">
      <c r="A40" s="1" t="s">
        <v>4</v>
      </c>
      <c r="B40" s="1">
        <v>3477</v>
      </c>
      <c r="C40" s="1">
        <v>23</v>
      </c>
      <c r="D40" s="1">
        <v>1.5645957194876141</v>
      </c>
      <c r="E40" s="1">
        <f t="shared" si="1"/>
        <v>2.5641616227973549</v>
      </c>
      <c r="F40" s="1">
        <v>476.66259765624972</v>
      </c>
      <c r="G40" s="1">
        <v>304.73999023437472</v>
      </c>
      <c r="H40" s="1">
        <v>11.799386978149366</v>
      </c>
      <c r="I40" s="1">
        <v>35.013985951741496</v>
      </c>
      <c r="J40" s="1">
        <v>544.54852294921841</v>
      </c>
      <c r="K40" s="1">
        <v>145.76881408691369</v>
      </c>
      <c r="L40" s="1">
        <v>-0.61799939473470067</v>
      </c>
      <c r="M40" s="1">
        <v>-1.2414439916610667</v>
      </c>
    </row>
    <row r="41" spans="1:13" x14ac:dyDescent="0.2">
      <c r="A41" s="1" t="s">
        <v>4</v>
      </c>
      <c r="B41" s="1">
        <v>3477</v>
      </c>
      <c r="C41" s="1">
        <v>24</v>
      </c>
      <c r="D41" s="1">
        <v>1.732554794173889</v>
      </c>
      <c r="E41" s="1">
        <f t="shared" si="1"/>
        <v>2.7327030093674969</v>
      </c>
      <c r="F41" s="1">
        <v>800.76953124999943</v>
      </c>
      <c r="G41" s="1">
        <v>462.15048217773398</v>
      </c>
      <c r="H41" s="1">
        <v>14.487305641174267</v>
      </c>
      <c r="I41" s="1">
        <v>49.29603703816727</v>
      </c>
      <c r="J41" s="1">
        <v>481.39678955078102</v>
      </c>
      <c r="K41" s="1">
        <v>144.15692138671832</v>
      </c>
      <c r="L41" s="1">
        <v>-1.2667598724365166</v>
      </c>
      <c r="M41" s="1">
        <v>-2.4221376578013065</v>
      </c>
    </row>
    <row r="42" spans="1:13" x14ac:dyDescent="0.2">
      <c r="A42" s="1" t="s">
        <v>4</v>
      </c>
      <c r="B42" s="1">
        <v>3477</v>
      </c>
      <c r="C42" s="1">
        <v>25</v>
      </c>
      <c r="D42" s="1">
        <v>1.5173177056601463</v>
      </c>
      <c r="E42" s="1">
        <f t="shared" si="1"/>
        <v>2.5159192367090601</v>
      </c>
      <c r="F42" s="1">
        <v>878.23996988932265</v>
      </c>
      <c r="G42" s="1">
        <v>579.34482828775992</v>
      </c>
      <c r="H42" s="1">
        <v>17.795028050740534</v>
      </c>
      <c r="I42" s="1">
        <v>42.800525665283125</v>
      </c>
      <c r="J42" s="1">
        <v>585.41990152994731</v>
      </c>
      <c r="K42" s="1">
        <v>162.17871602376235</v>
      </c>
      <c r="L42" s="1">
        <v>-1.0980029702186556</v>
      </c>
      <c r="M42" s="1">
        <v>-2.1926281849543199</v>
      </c>
    </row>
    <row r="43" spans="1:13" x14ac:dyDescent="0.2">
      <c r="A43" s="1" t="s">
        <v>4</v>
      </c>
      <c r="B43" s="1">
        <v>3477</v>
      </c>
      <c r="C43" s="1">
        <v>26</v>
      </c>
      <c r="D43" s="1">
        <v>1.1530554305968534</v>
      </c>
      <c r="E43" s="1">
        <f t="shared" si="1"/>
        <v>2.1531038636411242</v>
      </c>
      <c r="F43" s="1">
        <v>583.03259277343739</v>
      </c>
      <c r="G43" s="1">
        <v>505.62018839518197</v>
      </c>
      <c r="H43" s="1">
        <v>17.481807708740199</v>
      </c>
      <c r="I43" s="1">
        <v>31.109425862630133</v>
      </c>
      <c r="J43" s="1">
        <v>577.1785685221347</v>
      </c>
      <c r="K43" s="1">
        <v>175.62162272135367</v>
      </c>
      <c r="L43" s="1">
        <v>-0.74495931466420462</v>
      </c>
      <c r="M43" s="1">
        <v>-1.33209077517191</v>
      </c>
    </row>
    <row r="44" spans="1:13" x14ac:dyDescent="0.2">
      <c r="A44" s="1" t="s">
        <v>4</v>
      </c>
      <c r="B44" s="1">
        <v>3479</v>
      </c>
      <c r="C44" s="1">
        <v>1</v>
      </c>
      <c r="D44" s="1">
        <v>1.1891039708693738</v>
      </c>
      <c r="E44" s="1">
        <f t="shared" si="1"/>
        <v>2.1891472809973775</v>
      </c>
      <c r="F44" s="1">
        <v>212.52146402994768</v>
      </c>
      <c r="G44" s="1">
        <v>178.71752929687466</v>
      </c>
      <c r="H44" s="1">
        <v>25.649178822835268</v>
      </c>
      <c r="I44" s="1">
        <v>6.7296756108601867</v>
      </c>
      <c r="J44" s="1">
        <v>189.47636413574165</v>
      </c>
      <c r="K44" s="1">
        <v>49.326261520385664</v>
      </c>
      <c r="L44" s="1">
        <v>-0.7119423151016232</v>
      </c>
      <c r="M44" s="1">
        <v>-1.25428448120753</v>
      </c>
    </row>
    <row r="45" spans="1:13" x14ac:dyDescent="0.2">
      <c r="A45" s="1" t="s">
        <v>4</v>
      </c>
      <c r="B45" s="1">
        <v>3479</v>
      </c>
      <c r="C45" s="1">
        <v>2</v>
      </c>
      <c r="D45" s="1">
        <v>1.6409277637058457</v>
      </c>
      <c r="E45" s="1">
        <f t="shared" si="1"/>
        <v>2.6341842650766916</v>
      </c>
      <c r="F45" s="1">
        <v>341.88022867838464</v>
      </c>
      <c r="G45" s="1">
        <v>209.20543416341135</v>
      </c>
      <c r="H45" s="1">
        <v>41.0158475240071</v>
      </c>
      <c r="I45" s="1">
        <v>5.367599964141843</v>
      </c>
      <c r="J45" s="1">
        <v>258.50735473632767</v>
      </c>
      <c r="K45" s="1">
        <v>75.317733764648395</v>
      </c>
      <c r="L45" s="1">
        <v>-0.77196035782496109</v>
      </c>
      <c r="M45" s="1">
        <v>-1.2936802903811115</v>
      </c>
    </row>
    <row r="46" spans="1:13" x14ac:dyDescent="0.2">
      <c r="A46" s="1" t="s">
        <v>4</v>
      </c>
      <c r="B46" s="1">
        <v>3479</v>
      </c>
      <c r="C46" s="1">
        <v>3</v>
      </c>
      <c r="D46" s="1">
        <v>1.251428769989462</v>
      </c>
      <c r="E46" s="1">
        <f t="shared" si="1"/>
        <v>2.2512424890581486</v>
      </c>
      <c r="F46" s="1">
        <v>246.577707926432</v>
      </c>
      <c r="G46" s="1">
        <v>197.06628417968702</v>
      </c>
      <c r="H46" s="1">
        <v>41.042275110880468</v>
      </c>
      <c r="I46" s="1">
        <v>6.3758043845494425</v>
      </c>
      <c r="J46" s="1">
        <v>246.669092814127</v>
      </c>
      <c r="K46" s="1">
        <v>46.955553690592438</v>
      </c>
      <c r="L46" s="1">
        <v>-0.5120109518369037</v>
      </c>
      <c r="M46" s="1">
        <v>-0.68710202972094236</v>
      </c>
    </row>
    <row r="47" spans="1:13" x14ac:dyDescent="0.2">
      <c r="A47" s="1" t="s">
        <v>4</v>
      </c>
      <c r="B47" s="1">
        <v>3479</v>
      </c>
      <c r="C47" s="1">
        <v>4</v>
      </c>
      <c r="D47" s="1">
        <v>1.6617316091736936</v>
      </c>
      <c r="E47" s="1">
        <f t="shared" si="1"/>
        <v>2.6628334943901204</v>
      </c>
      <c r="F47" s="1">
        <v>326.14202880859335</v>
      </c>
      <c r="G47" s="1">
        <v>196.13631184895803</v>
      </c>
      <c r="H47" s="1">
        <v>32.434547424316328</v>
      </c>
      <c r="I47" s="1">
        <v>8.397222042083726</v>
      </c>
      <c r="J47" s="1">
        <v>297.90543111165334</v>
      </c>
      <c r="K47" s="1">
        <v>58.355050404866496</v>
      </c>
      <c r="L47" s="1">
        <v>-0.63124881188074733</v>
      </c>
      <c r="M47" s="1">
        <v>-1.2617783943812031</v>
      </c>
    </row>
    <row r="48" spans="1:13" x14ac:dyDescent="0.2">
      <c r="A48" s="1" t="s">
        <v>4</v>
      </c>
      <c r="B48" s="1">
        <v>3479</v>
      </c>
      <c r="C48" s="1">
        <v>5</v>
      </c>
      <c r="D48" s="1">
        <v>2.6257554097271072</v>
      </c>
      <c r="E48" s="1">
        <f t="shared" si="1"/>
        <v>3.6269080680307417</v>
      </c>
      <c r="F48" s="1">
        <v>806.23374430338515</v>
      </c>
      <c r="G48" s="1">
        <v>306.9135742187496</v>
      </c>
      <c r="H48" s="1">
        <v>43.609188079833928</v>
      </c>
      <c r="I48" s="1">
        <v>15.748497009277299</v>
      </c>
      <c r="J48" s="1">
        <v>268.39456685384067</v>
      </c>
      <c r="K48" s="1">
        <v>70.675100962320897</v>
      </c>
      <c r="L48" s="1">
        <v>-2.2314478556315067</v>
      </c>
      <c r="M48" s="1">
        <v>-4.1652464071909536</v>
      </c>
    </row>
    <row r="49" spans="1:13" x14ac:dyDescent="0.2">
      <c r="A49" s="1" t="s">
        <v>4</v>
      </c>
      <c r="B49" s="1">
        <v>3479</v>
      </c>
      <c r="C49" s="1">
        <v>6</v>
      </c>
      <c r="D49" s="1">
        <v>1.7684983789986131</v>
      </c>
      <c r="E49" s="1">
        <f t="shared" si="1"/>
        <v>2.7677890204435505</v>
      </c>
      <c r="F49" s="1">
        <v>760.88146972656205</v>
      </c>
      <c r="G49" s="1">
        <v>430.41418457031233</v>
      </c>
      <c r="H49" s="1">
        <v>55.843555450439396</v>
      </c>
      <c r="I49" s="1">
        <v>11.002493858337388</v>
      </c>
      <c r="J49" s="1">
        <v>274.38523356119731</v>
      </c>
      <c r="K49" s="1">
        <v>81.342885335286425</v>
      </c>
      <c r="L49" s="1">
        <v>-1.9663051366806001</v>
      </c>
      <c r="M49" s="1">
        <v>-3.0166573524475031</v>
      </c>
    </row>
    <row r="50" spans="1:13" x14ac:dyDescent="0.2">
      <c r="A50" s="1" t="s">
        <v>4</v>
      </c>
      <c r="B50" s="1">
        <v>3479</v>
      </c>
      <c r="C50" s="1">
        <v>7</v>
      </c>
      <c r="D50" s="1">
        <v>3.059254784010998</v>
      </c>
      <c r="E50" s="1">
        <f t="shared" si="1"/>
        <v>4.0582426711442858</v>
      </c>
      <c r="F50" s="1">
        <v>979.76629638671841</v>
      </c>
      <c r="G50" s="1">
        <v>320.369049072265</v>
      </c>
      <c r="H50" s="1">
        <v>33.491961161295535</v>
      </c>
      <c r="I50" s="1">
        <v>25.354981104532836</v>
      </c>
      <c r="J50" s="1">
        <v>319.37705485026032</v>
      </c>
      <c r="K50" s="1">
        <v>81.783203124999972</v>
      </c>
      <c r="L50" s="1">
        <v>-2.1141490141550663</v>
      </c>
      <c r="M50" s="1">
        <v>-4.2885479927062944</v>
      </c>
    </row>
    <row r="51" spans="1:13" x14ac:dyDescent="0.2">
      <c r="A51" s="1" t="s">
        <v>4</v>
      </c>
      <c r="B51" s="1">
        <v>3479</v>
      </c>
      <c r="C51" s="1">
        <v>8</v>
      </c>
      <c r="D51" s="1">
        <v>1.8696180830796252</v>
      </c>
      <c r="E51" s="1">
        <f t="shared" si="1"/>
        <v>2.8668198845646651</v>
      </c>
      <c r="F51" s="1">
        <v>839.06052652994765</v>
      </c>
      <c r="G51" s="1">
        <v>449.45981852213504</v>
      </c>
      <c r="H51" s="1">
        <v>38.158737818400034</v>
      </c>
      <c r="I51" s="1">
        <v>18.313740730285566</v>
      </c>
      <c r="J51" s="1">
        <v>336.00370279947862</v>
      </c>
      <c r="K51" s="1">
        <v>105.71077473958287</v>
      </c>
      <c r="L51" s="1">
        <v>-1.92291108767191</v>
      </c>
      <c r="M51" s="1">
        <v>-3.06451368331909</v>
      </c>
    </row>
    <row r="52" spans="1:13" x14ac:dyDescent="0.2">
      <c r="A52" s="1" t="s">
        <v>4</v>
      </c>
      <c r="B52" s="1">
        <v>3479</v>
      </c>
      <c r="C52" s="1">
        <v>9</v>
      </c>
      <c r="D52" s="1">
        <v>1.5717033047439326</v>
      </c>
      <c r="E52" s="1">
        <f t="shared" si="1"/>
        <v>2.5690447527799298</v>
      </c>
      <c r="F52" s="1">
        <v>545.60519409179631</v>
      </c>
      <c r="G52" s="1">
        <v>347.73080444335898</v>
      </c>
      <c r="H52" s="1">
        <v>50.669555664062436</v>
      </c>
      <c r="I52" s="1">
        <v>8.469322045644093</v>
      </c>
      <c r="J52" s="1">
        <v>352.444732666015</v>
      </c>
      <c r="K52" s="1">
        <v>102.07054901123024</v>
      </c>
      <c r="L52" s="1">
        <v>-1.0999727249145492</v>
      </c>
      <c r="M52" s="1">
        <v>-2.3540721337000501</v>
      </c>
    </row>
    <row r="53" spans="1:13" x14ac:dyDescent="0.2">
      <c r="A53" s="1" t="s">
        <v>4</v>
      </c>
      <c r="B53" s="1">
        <v>3453</v>
      </c>
      <c r="C53" s="1">
        <v>1</v>
      </c>
      <c r="D53" s="1">
        <v>2.1510625070194331</v>
      </c>
      <c r="E53" s="1">
        <f t="shared" si="1"/>
        <v>3.1510075847320356</v>
      </c>
      <c r="F53" s="1">
        <v>585.01122029622366</v>
      </c>
      <c r="G53" s="1">
        <v>271.97078450520763</v>
      </c>
      <c r="H53" s="1">
        <v>45.32204564412433</v>
      </c>
      <c r="I53" s="1">
        <v>10.134162425994836</v>
      </c>
      <c r="J53" s="1">
        <v>274.60939534505167</v>
      </c>
      <c r="K53" s="1">
        <v>92.115618387857936</v>
      </c>
      <c r="L53" s="1">
        <v>-1.54722348848978</v>
      </c>
      <c r="M53" s="1">
        <v>-2.3017843961715632</v>
      </c>
    </row>
    <row r="54" spans="1:13" x14ac:dyDescent="0.2">
      <c r="A54" s="1" t="s">
        <v>4</v>
      </c>
      <c r="B54" s="1">
        <v>3453</v>
      </c>
      <c r="C54" s="1">
        <v>3</v>
      </c>
      <c r="D54" s="1">
        <v>2.5833922576048232</v>
      </c>
      <c r="E54" s="1">
        <f t="shared" si="1"/>
        <v>3.5839775562380658</v>
      </c>
      <c r="F54" s="1">
        <v>612.92755126953068</v>
      </c>
      <c r="G54" s="1">
        <v>237.20312499999932</v>
      </c>
      <c r="H54" s="1">
        <v>28.741643269856734</v>
      </c>
      <c r="I54" s="1">
        <v>17.138984998067201</v>
      </c>
      <c r="J54" s="1">
        <v>231.87605794270766</v>
      </c>
      <c r="K54" s="1">
        <v>66.118212381998632</v>
      </c>
      <c r="L54" s="1">
        <v>-1.94464015960693</v>
      </c>
      <c r="M54" s="1">
        <v>-3.5044671694437599</v>
      </c>
    </row>
    <row r="55" spans="1:13" x14ac:dyDescent="0.2">
      <c r="A55" s="1" t="s">
        <v>4</v>
      </c>
      <c r="B55" s="1">
        <v>3453</v>
      </c>
      <c r="C55" s="1">
        <v>4</v>
      </c>
      <c r="D55" s="1">
        <v>2.8306990720331293</v>
      </c>
      <c r="E55" s="1">
        <f t="shared" si="1"/>
        <v>3.8310346658426373</v>
      </c>
      <c r="F55" s="1">
        <v>783.77864583333303</v>
      </c>
      <c r="G55" s="1">
        <v>276.85236612955669</v>
      </c>
      <c r="H55" s="1">
        <v>46.452524503072063</v>
      </c>
      <c r="I55" s="1">
        <v>20.684080600738501</v>
      </c>
      <c r="J55" s="1">
        <v>334.45396931966098</v>
      </c>
      <c r="K55" s="1">
        <v>96.017092386881359</v>
      </c>
      <c r="L55" s="1">
        <v>-1.818197687466937</v>
      </c>
      <c r="M55" s="1">
        <v>-3.3318572044372536</v>
      </c>
    </row>
    <row r="56" spans="1:13" x14ac:dyDescent="0.2">
      <c r="A56" s="1" t="s">
        <v>4</v>
      </c>
      <c r="B56" s="1">
        <v>3453</v>
      </c>
      <c r="C56" s="1">
        <v>5</v>
      </c>
      <c r="D56" s="1">
        <v>3.1802865311854869</v>
      </c>
      <c r="E56" s="1">
        <f t="shared" si="1"/>
        <v>4.1804353596121304</v>
      </c>
      <c r="F56" s="1">
        <v>891.52620442708303</v>
      </c>
      <c r="G56" s="1">
        <v>280.31577555338498</v>
      </c>
      <c r="H56" s="1">
        <v>31.186992645263601</v>
      </c>
      <c r="I56" s="1">
        <v>24.221076329549067</v>
      </c>
      <c r="J56" s="1">
        <v>295.34179687499932</v>
      </c>
      <c r="K56" s="1">
        <v>82.402610778808537</v>
      </c>
      <c r="L56" s="1">
        <v>-2.29137742519378</v>
      </c>
      <c r="M56" s="1">
        <v>-4.3738123575846295</v>
      </c>
    </row>
    <row r="57" spans="1:13" x14ac:dyDescent="0.2">
      <c r="A57" s="1" t="s">
        <v>4</v>
      </c>
      <c r="B57" s="1">
        <v>3453</v>
      </c>
      <c r="C57" s="1">
        <v>6</v>
      </c>
      <c r="D57" s="1">
        <v>3.5602033202554999</v>
      </c>
      <c r="E57" s="1">
        <f t="shared" si="1"/>
        <v>4.5578056297719467</v>
      </c>
      <c r="F57" s="1">
        <v>361.67621866861936</v>
      </c>
      <c r="G57" s="1">
        <v>101.6571044921874</v>
      </c>
      <c r="H57" s="1">
        <v>66.328721364339131</v>
      </c>
      <c r="I57" s="1">
        <v>3.3828814029693568</v>
      </c>
      <c r="J57" s="1">
        <v>150.42807006835866</v>
      </c>
      <c r="K57" s="1">
        <v>50.807278951009067</v>
      </c>
      <c r="L57" s="1">
        <v>-1.7349063158035232</v>
      </c>
      <c r="M57" s="1">
        <v>-1.8751074075698833</v>
      </c>
    </row>
    <row r="58" spans="1:13" x14ac:dyDescent="0.2">
      <c r="A58" s="1" t="s">
        <v>4</v>
      </c>
      <c r="B58" s="1">
        <v>3453</v>
      </c>
      <c r="C58" s="1">
        <v>7</v>
      </c>
      <c r="D58" s="1">
        <v>2.3485863565435801</v>
      </c>
      <c r="E58" s="1">
        <f t="shared" si="1"/>
        <v>3.3489491114918595</v>
      </c>
      <c r="F58" s="1">
        <v>336.87719726562432</v>
      </c>
      <c r="G58" s="1">
        <v>143.41613260904899</v>
      </c>
      <c r="H58" s="1">
        <v>17.709403038024867</v>
      </c>
      <c r="I58" s="1">
        <v>14.8250179290771</v>
      </c>
      <c r="J58" s="1">
        <v>247.66798909505167</v>
      </c>
      <c r="K58" s="1">
        <v>68.255537668863866</v>
      </c>
      <c r="L58" s="1">
        <v>-0.97744107246398693</v>
      </c>
      <c r="M58" s="1">
        <v>-1.7114469607671035</v>
      </c>
    </row>
    <row r="59" spans="1:13" x14ac:dyDescent="0.2">
      <c r="A59" s="1" t="s">
        <v>4</v>
      </c>
      <c r="B59" s="1">
        <v>3453</v>
      </c>
      <c r="C59" s="1">
        <v>8</v>
      </c>
      <c r="D59" s="1">
        <v>2.6783604656970987</v>
      </c>
      <c r="E59" s="1">
        <f t="shared" si="1"/>
        <v>3.6778966740588355</v>
      </c>
      <c r="F59" s="1">
        <v>425.08423868815038</v>
      </c>
      <c r="G59" s="1">
        <v>158.73810323079366</v>
      </c>
      <c r="H59" s="1">
        <v>39.465188980102504</v>
      </c>
      <c r="I59" s="1">
        <v>7.6463708877563361</v>
      </c>
      <c r="J59" s="1">
        <v>291.15857950846299</v>
      </c>
      <c r="K59" s="1">
        <v>85.245765686035142</v>
      </c>
      <c r="L59" s="1">
        <v>-1.0624744892120335</v>
      </c>
      <c r="M59" s="1">
        <v>-1.7529089450836166</v>
      </c>
    </row>
    <row r="60" spans="1:13" x14ac:dyDescent="0.2">
      <c r="A60" s="1" t="s">
        <v>4</v>
      </c>
      <c r="B60" s="1">
        <v>3453</v>
      </c>
      <c r="C60" s="1">
        <v>9</v>
      </c>
      <c r="D60" s="1">
        <v>1.9455749511946401</v>
      </c>
      <c r="E60" s="1">
        <f t="shared" si="1"/>
        <v>2.9465420217311413</v>
      </c>
      <c r="F60" s="1">
        <v>728.51647949218739</v>
      </c>
      <c r="G60" s="1">
        <v>374.26188151041669</v>
      </c>
      <c r="H60" s="1">
        <v>23.336623191833468</v>
      </c>
      <c r="I60" s="1">
        <v>31.953842163085909</v>
      </c>
      <c r="J60" s="1">
        <v>389.72776285807231</v>
      </c>
      <c r="K60" s="1">
        <v>98.312413533528215</v>
      </c>
      <c r="L60" s="1">
        <v>-1.2867140769958467</v>
      </c>
      <c r="M60" s="1">
        <v>-2.7993166446685769</v>
      </c>
    </row>
    <row r="61" spans="1:13" x14ac:dyDescent="0.2">
      <c r="A61" s="1" t="s">
        <v>4</v>
      </c>
      <c r="B61" s="1">
        <v>3453</v>
      </c>
      <c r="C61" s="1">
        <v>10</v>
      </c>
      <c r="D61" s="1">
        <v>2.1674620522078505</v>
      </c>
      <c r="E61" s="1">
        <f t="shared" si="1"/>
        <v>3.1684502041218585</v>
      </c>
      <c r="F61" s="1">
        <v>651.13498942057231</v>
      </c>
      <c r="G61" s="1">
        <v>300.27666219075468</v>
      </c>
      <c r="H61" s="1">
        <v>18.822908083597767</v>
      </c>
      <c r="I61" s="1">
        <v>28.446746826171836</v>
      </c>
      <c r="J61" s="1">
        <v>310.87090047200468</v>
      </c>
      <c r="K61" s="1">
        <v>55.573844909667891</v>
      </c>
      <c r="L61" s="1">
        <v>-1.1685585180918334</v>
      </c>
      <c r="M61" s="1">
        <v>-2.8153862158457397</v>
      </c>
    </row>
    <row r="62" spans="1:13" x14ac:dyDescent="0.2">
      <c r="A62" s="1" t="s">
        <v>4</v>
      </c>
      <c r="B62" s="1">
        <v>3453</v>
      </c>
      <c r="C62" s="1">
        <v>11</v>
      </c>
      <c r="D62" s="1">
        <v>1.5048017289001849</v>
      </c>
      <c r="E62" s="1">
        <f t="shared" si="1"/>
        <v>2.5050822321342947</v>
      </c>
      <c r="F62" s="1">
        <v>1031.380289713539</v>
      </c>
      <c r="G62" s="1">
        <v>685.2650756835933</v>
      </c>
      <c r="H62" s="1">
        <v>49.270884195963504</v>
      </c>
      <c r="I62" s="1">
        <v>16.1217651367187</v>
      </c>
      <c r="J62" s="1">
        <v>189.07243347167932</v>
      </c>
      <c r="K62" s="1">
        <v>73.007535298665303</v>
      </c>
      <c r="L62" s="1">
        <v>-4.8412790298461905</v>
      </c>
      <c r="M62" s="1">
        <v>-5.9499456087748159</v>
      </c>
    </row>
    <row r="63" spans="1:13" x14ac:dyDescent="0.2">
      <c r="A63" s="1" t="s">
        <v>4</v>
      </c>
      <c r="B63" s="1">
        <v>3453</v>
      </c>
      <c r="C63" s="1">
        <v>12</v>
      </c>
      <c r="D63" s="1">
        <v>3.021315647750205</v>
      </c>
      <c r="E63" s="1">
        <f t="shared" si="1"/>
        <v>4.0206554567302604</v>
      </c>
      <c r="F63" s="1">
        <v>597.55977376302064</v>
      </c>
      <c r="G63" s="1">
        <v>197.82453918457</v>
      </c>
      <c r="H63" s="1">
        <v>23.2584209442138</v>
      </c>
      <c r="I63" s="1">
        <v>23.296151479085236</v>
      </c>
      <c r="J63" s="1">
        <v>289.08495076497366</v>
      </c>
      <c r="K63" s="1">
        <v>100.95390065511064</v>
      </c>
      <c r="L63" s="1">
        <v>-1.6961278120676635</v>
      </c>
      <c r="M63" s="1">
        <v>-2.2944105068842533</v>
      </c>
    </row>
    <row r="66" spans="1:13" x14ac:dyDescent="0.2">
      <c r="A66" s="2" t="s">
        <v>5</v>
      </c>
      <c r="B66" s="1">
        <v>3438</v>
      </c>
      <c r="C66" s="1">
        <v>1</v>
      </c>
      <c r="D66" s="1">
        <v>4.3068009188273066</v>
      </c>
      <c r="E66" s="1">
        <f t="shared" ref="E66:E97" si="2">(F66+G66)/G66</f>
        <v>5.3073062265040845</v>
      </c>
      <c r="F66" s="1">
        <v>2675.9092610677067</v>
      </c>
      <c r="G66" s="1">
        <v>621.24890136718705</v>
      </c>
      <c r="H66" s="1">
        <v>18.1695257822672</v>
      </c>
      <c r="I66" s="1">
        <v>129.71042887369734</v>
      </c>
      <c r="J66" s="1">
        <v>363.08149210611936</v>
      </c>
      <c r="K66" s="1">
        <v>76.534528096516866</v>
      </c>
      <c r="L66" s="1">
        <v>-5.1157898902892995</v>
      </c>
      <c r="M66" s="1">
        <v>-14.058354377746534</v>
      </c>
    </row>
    <row r="67" spans="1:13" x14ac:dyDescent="0.2">
      <c r="A67" s="2" t="s">
        <v>5</v>
      </c>
      <c r="B67" s="1">
        <v>3438</v>
      </c>
      <c r="C67" s="1">
        <v>2</v>
      </c>
      <c r="D67" s="1">
        <v>5.4448069036805675</v>
      </c>
      <c r="E67" s="1">
        <f t="shared" si="2"/>
        <v>6.4420028318982254</v>
      </c>
      <c r="F67" s="1">
        <v>1408.2234700520801</v>
      </c>
      <c r="G67" s="1">
        <v>258.76933797200496</v>
      </c>
      <c r="H67" s="1">
        <v>31.653519948323503</v>
      </c>
      <c r="I67" s="1">
        <v>37.002454121907469</v>
      </c>
      <c r="J67" s="1">
        <v>248.63814798990867</v>
      </c>
      <c r="K67" s="1">
        <v>55.595044453938762</v>
      </c>
      <c r="L67" s="1">
        <v>-4.01120805740356</v>
      </c>
      <c r="M67" s="1">
        <v>-10.488403638203899</v>
      </c>
    </row>
    <row r="68" spans="1:13" x14ac:dyDescent="0.2">
      <c r="A68" s="2" t="s">
        <v>5</v>
      </c>
      <c r="B68" s="1">
        <v>3438</v>
      </c>
      <c r="C68" s="1">
        <v>3</v>
      </c>
      <c r="D68" s="1">
        <v>7.3306049210706625</v>
      </c>
      <c r="E68" s="1">
        <f t="shared" si="2"/>
        <v>8.329735644975484</v>
      </c>
      <c r="F68" s="1">
        <v>1646.28674316406</v>
      </c>
      <c r="G68" s="1">
        <v>224.60383605957</v>
      </c>
      <c r="H68" s="1">
        <v>45.571034749348904</v>
      </c>
      <c r="I68" s="1">
        <v>28.460114796956301</v>
      </c>
      <c r="J68" s="1">
        <v>208.18486531575468</v>
      </c>
      <c r="K68" s="1">
        <v>51.351144154866496</v>
      </c>
      <c r="L68" s="1">
        <v>-5.8132381439208958</v>
      </c>
      <c r="M68" s="1">
        <v>-13.328825632731068</v>
      </c>
    </row>
    <row r="69" spans="1:13" x14ac:dyDescent="0.2">
      <c r="A69" s="2" t="s">
        <v>5</v>
      </c>
      <c r="B69" s="1">
        <v>3438</v>
      </c>
      <c r="C69" s="1">
        <v>4</v>
      </c>
      <c r="D69" s="1">
        <v>2.5649734189395557</v>
      </c>
      <c r="E69" s="1">
        <f t="shared" si="2"/>
        <v>3.5649287103498413</v>
      </c>
      <c r="F69" s="1">
        <v>951.3343912760414</v>
      </c>
      <c r="G69" s="1">
        <v>370.90090942382767</v>
      </c>
      <c r="H69" s="1">
        <v>16.643129030863399</v>
      </c>
      <c r="I69" s="1">
        <v>49.480435689290339</v>
      </c>
      <c r="J69" s="1">
        <v>446.36578369140602</v>
      </c>
      <c r="K69" s="1">
        <v>118.10377248128232</v>
      </c>
      <c r="L69" s="1">
        <v>-1.5182122389475434</v>
      </c>
      <c r="M69" s="1">
        <v>-3.1770626703898066</v>
      </c>
    </row>
    <row r="70" spans="1:13" x14ac:dyDescent="0.2">
      <c r="A70" s="2" t="s">
        <v>5</v>
      </c>
      <c r="B70" s="1">
        <v>3438</v>
      </c>
      <c r="C70" s="1">
        <v>5</v>
      </c>
      <c r="D70" s="1">
        <v>8.1684210723551178</v>
      </c>
      <c r="E70" s="1">
        <f t="shared" si="2"/>
        <v>9.1677283511265237</v>
      </c>
      <c r="F70" s="1">
        <v>1846.7768961588499</v>
      </c>
      <c r="G70" s="1">
        <v>226.10655212402301</v>
      </c>
      <c r="H70" s="1">
        <v>45.662691752115826</v>
      </c>
      <c r="I70" s="1">
        <v>32.698422114054331</v>
      </c>
      <c r="J70" s="1">
        <v>164.75386555989499</v>
      </c>
      <c r="K70" s="1">
        <v>46.557496388753236</v>
      </c>
      <c r="L70" s="1">
        <v>-8.8718207677205339</v>
      </c>
      <c r="M70" s="1">
        <v>-16.667233784993467</v>
      </c>
    </row>
    <row r="71" spans="1:13" x14ac:dyDescent="0.2">
      <c r="A71" s="2" t="s">
        <v>5</v>
      </c>
      <c r="B71" s="1">
        <v>3438</v>
      </c>
      <c r="C71" s="1">
        <v>6</v>
      </c>
      <c r="D71" s="1">
        <v>7.7375125902480049</v>
      </c>
      <c r="E71" s="1">
        <f t="shared" si="2"/>
        <v>8.7359119530699143</v>
      </c>
      <c r="F71" s="1">
        <v>1289.0997721354133</v>
      </c>
      <c r="G71" s="1">
        <v>166.63837178548133</v>
      </c>
      <c r="H71" s="1">
        <v>40.410471598307232</v>
      </c>
      <c r="I71" s="1">
        <v>23.560752232869433</v>
      </c>
      <c r="J71" s="1">
        <v>167.76094563802033</v>
      </c>
      <c r="K71" s="1">
        <v>46.041614532470668</v>
      </c>
      <c r="L71" s="1">
        <v>-6.0467799504597899</v>
      </c>
      <c r="M71" s="1">
        <v>-11.158078193664499</v>
      </c>
    </row>
    <row r="72" spans="1:13" x14ac:dyDescent="0.2">
      <c r="A72" s="2" t="s">
        <v>5</v>
      </c>
      <c r="B72" s="1">
        <v>3438</v>
      </c>
      <c r="C72" s="1">
        <v>7</v>
      </c>
      <c r="D72" s="1">
        <v>5.6287301149558404</v>
      </c>
      <c r="E72" s="1">
        <f t="shared" si="2"/>
        <v>6.6229404309859952</v>
      </c>
      <c r="F72" s="1">
        <v>1789.2507731119767</v>
      </c>
      <c r="G72" s="1">
        <v>318.20553588867165</v>
      </c>
      <c r="H72" s="1">
        <v>27.172702153523733</v>
      </c>
      <c r="I72" s="1">
        <v>57.388872782389306</v>
      </c>
      <c r="J72" s="1">
        <v>209.45144653320267</v>
      </c>
      <c r="K72" s="1">
        <v>55.388529459635372</v>
      </c>
      <c r="L72" s="1">
        <v>-6.5265831947326598</v>
      </c>
      <c r="M72" s="1">
        <v>-13.471883773803633</v>
      </c>
    </row>
    <row r="73" spans="1:13" x14ac:dyDescent="0.2">
      <c r="A73" s="2" t="s">
        <v>5</v>
      </c>
      <c r="B73" s="1">
        <v>3438</v>
      </c>
      <c r="C73" s="1">
        <v>8</v>
      </c>
      <c r="D73" s="1">
        <v>2.9519366050263822</v>
      </c>
      <c r="E73" s="1">
        <f t="shared" si="2"/>
        <v>3.9514535287340431</v>
      </c>
      <c r="F73" s="1">
        <v>495.29564412434837</v>
      </c>
      <c r="G73" s="1">
        <v>167.81414286295535</v>
      </c>
      <c r="H73" s="1">
        <v>16.655640920003201</v>
      </c>
      <c r="I73" s="1">
        <v>25.89428138732907</v>
      </c>
      <c r="J73" s="1">
        <v>172.95416259765602</v>
      </c>
      <c r="K73" s="1">
        <v>41.633251190185497</v>
      </c>
      <c r="L73" s="1">
        <v>-2.1149863004684399</v>
      </c>
      <c r="M73" s="1">
        <v>-4.2622495492299368</v>
      </c>
    </row>
    <row r="74" spans="1:13" x14ac:dyDescent="0.2">
      <c r="A74" s="2" t="s">
        <v>5</v>
      </c>
      <c r="B74" s="1">
        <v>3438</v>
      </c>
      <c r="C74" s="1">
        <v>9</v>
      </c>
      <c r="D74" s="1">
        <v>2.5765411688437809</v>
      </c>
      <c r="E74" s="1">
        <f t="shared" si="2"/>
        <v>3.5757567704586437</v>
      </c>
      <c r="F74" s="1">
        <v>665.52805582682265</v>
      </c>
      <c r="G74" s="1">
        <v>258.38156127929636</v>
      </c>
      <c r="H74" s="1">
        <v>29.096133550008101</v>
      </c>
      <c r="I74" s="1">
        <v>19.535732269287067</v>
      </c>
      <c r="J74" s="1">
        <v>318.86283365885362</v>
      </c>
      <c r="K74" s="1">
        <v>67.040373484293568</v>
      </c>
      <c r="L74" s="1">
        <v>-1.4513164758682233</v>
      </c>
      <c r="M74" s="1">
        <v>-3.7773882548014299</v>
      </c>
    </row>
    <row r="75" spans="1:13" x14ac:dyDescent="0.2">
      <c r="A75" s="2" t="s">
        <v>5</v>
      </c>
      <c r="B75" s="1">
        <v>3438</v>
      </c>
      <c r="C75" s="1">
        <v>10</v>
      </c>
      <c r="D75" s="1">
        <v>4.1484195377798807</v>
      </c>
      <c r="E75" s="1">
        <f t="shared" si="2"/>
        <v>5.1481049549647189</v>
      </c>
      <c r="F75" s="1">
        <v>924.89919026692678</v>
      </c>
      <c r="G75" s="1">
        <v>222.96909077962167</v>
      </c>
      <c r="H75" s="1">
        <v>32.663740158081005</v>
      </c>
      <c r="I75" s="1">
        <v>22.801935195922798</v>
      </c>
      <c r="J75" s="1">
        <v>260.733790079752</v>
      </c>
      <c r="K75" s="1">
        <v>65.256698608398395</v>
      </c>
      <c r="L75" s="1">
        <v>-2.6201101938883435</v>
      </c>
      <c r="M75" s="1">
        <v>-5.8863445917765267</v>
      </c>
    </row>
    <row r="76" spans="1:13" x14ac:dyDescent="0.2">
      <c r="A76" s="2" t="s">
        <v>5</v>
      </c>
      <c r="B76" s="1">
        <v>3438</v>
      </c>
      <c r="C76" s="1">
        <v>11</v>
      </c>
      <c r="D76" s="1">
        <v>6.0753057112339723</v>
      </c>
      <c r="E76" s="1">
        <f t="shared" si="2"/>
        <v>7.0744641291429602</v>
      </c>
      <c r="F76" s="1">
        <v>1099.3078613281232</v>
      </c>
      <c r="G76" s="1">
        <v>180.97198994954366</v>
      </c>
      <c r="H76" s="1">
        <v>44.086875915527308</v>
      </c>
      <c r="I76" s="1">
        <v>19.364800771077434</v>
      </c>
      <c r="J76" s="1">
        <v>156.12669881184834</v>
      </c>
      <c r="K76" s="1">
        <v>35.913937886555935</v>
      </c>
      <c r="L76" s="1">
        <v>-5.0370365778605093</v>
      </c>
      <c r="M76" s="1">
        <v>-12.481696446736601</v>
      </c>
    </row>
    <row r="77" spans="1:13" x14ac:dyDescent="0.2">
      <c r="A77" s="2" t="s">
        <v>5</v>
      </c>
      <c r="B77" s="1">
        <v>3438</v>
      </c>
      <c r="C77" s="1">
        <v>13</v>
      </c>
      <c r="D77" s="1">
        <v>4.2485858057669814</v>
      </c>
      <c r="E77" s="1">
        <f t="shared" si="2"/>
        <v>5.2485906384195999</v>
      </c>
      <c r="F77" s="1">
        <v>1460.0498860677064</v>
      </c>
      <c r="G77" s="1">
        <v>343.65511067708303</v>
      </c>
      <c r="H77" s="1">
        <v>13.3168630599975</v>
      </c>
      <c r="I77" s="1">
        <v>96.948232014973769</v>
      </c>
      <c r="J77" s="1">
        <v>412.94597371419201</v>
      </c>
      <c r="K77" s="1">
        <v>103.58425140380837</v>
      </c>
      <c r="L77" s="1">
        <v>-2.6058011849721234</v>
      </c>
      <c r="M77" s="1">
        <v>-5.602650642395016</v>
      </c>
    </row>
    <row r="78" spans="1:13" x14ac:dyDescent="0.2">
      <c r="A78" s="2" t="s">
        <v>5</v>
      </c>
      <c r="B78" s="1">
        <v>3438</v>
      </c>
      <c r="C78" s="1">
        <v>14</v>
      </c>
      <c r="D78" s="1">
        <v>2.8345027932017</v>
      </c>
      <c r="E78" s="1">
        <f t="shared" si="2"/>
        <v>3.8342437235105571</v>
      </c>
      <c r="F78" s="1">
        <v>753.65012613932265</v>
      </c>
      <c r="G78" s="1">
        <v>265.90872192382767</v>
      </c>
      <c r="H78" s="1">
        <v>13.907509485880501</v>
      </c>
      <c r="I78" s="1">
        <v>46.072347005208265</v>
      </c>
      <c r="J78" s="1">
        <v>402.90524291992165</v>
      </c>
      <c r="K78" s="1">
        <v>96.132906595865521</v>
      </c>
      <c r="L78" s="1">
        <v>-1.2947743733723931</v>
      </c>
      <c r="M78" s="1">
        <v>-3.0077024300893136</v>
      </c>
    </row>
    <row r="79" spans="1:13" x14ac:dyDescent="0.2">
      <c r="A79" s="2" t="s">
        <v>5</v>
      </c>
      <c r="B79" s="1">
        <v>3438</v>
      </c>
      <c r="C79" s="1">
        <v>15</v>
      </c>
      <c r="D79" s="1">
        <v>2.6877976877173819</v>
      </c>
      <c r="E79" s="1">
        <f t="shared" si="2"/>
        <v>3.6854603344909371</v>
      </c>
      <c r="F79" s="1">
        <v>1059.1797688802035</v>
      </c>
      <c r="G79" s="1">
        <v>394.412740071614</v>
      </c>
      <c r="H79" s="1">
        <v>21.512610117594367</v>
      </c>
      <c r="I79" s="1">
        <v>43.376449584960859</v>
      </c>
      <c r="J79" s="1">
        <v>410.8583577473953</v>
      </c>
      <c r="K79" s="1">
        <v>119.32154083251901</v>
      </c>
      <c r="L79" s="1">
        <v>-2.0390133062998399</v>
      </c>
      <c r="M79" s="1">
        <v>-3.6351564725240038</v>
      </c>
    </row>
    <row r="80" spans="1:13" x14ac:dyDescent="0.2">
      <c r="A80" s="2" t="s">
        <v>5</v>
      </c>
      <c r="B80" s="1">
        <v>3481</v>
      </c>
      <c r="C80" s="1">
        <v>1</v>
      </c>
      <c r="D80" s="1">
        <v>3.1776148945989</v>
      </c>
      <c r="E80" s="1">
        <f t="shared" si="2"/>
        <v>4.1773359113381261</v>
      </c>
      <c r="F80" s="1">
        <v>994.98647054036098</v>
      </c>
      <c r="G80" s="1">
        <v>313.15117390950496</v>
      </c>
      <c r="H80" s="1">
        <v>33.242109934488866</v>
      </c>
      <c r="I80" s="1">
        <v>25.420586903889966</v>
      </c>
      <c r="J80" s="1">
        <v>243.38350931803367</v>
      </c>
      <c r="K80" s="1">
        <v>58.397085825602169</v>
      </c>
      <c r="L80" s="1">
        <v>-2.8607861995696968</v>
      </c>
      <c r="M80" s="1">
        <v>-6.1226542790730774</v>
      </c>
    </row>
    <row r="81" spans="1:13" x14ac:dyDescent="0.2">
      <c r="A81" s="2" t="s">
        <v>5</v>
      </c>
      <c r="B81" s="1">
        <v>3481</v>
      </c>
      <c r="C81" s="1">
        <v>2</v>
      </c>
      <c r="D81" s="1">
        <v>2.2911235853368122</v>
      </c>
      <c r="E81" s="1">
        <f t="shared" si="2"/>
        <v>3.2927595646348653</v>
      </c>
      <c r="F81" s="1">
        <v>751.54577636718739</v>
      </c>
      <c r="G81" s="1">
        <v>327.79092407226534</v>
      </c>
      <c r="H81" s="1">
        <v>22.34805742899573</v>
      </c>
      <c r="I81" s="1">
        <v>35.502827326456632</v>
      </c>
      <c r="J81" s="1">
        <v>244.74479166666598</v>
      </c>
      <c r="K81" s="1">
        <v>71.077674865722642</v>
      </c>
      <c r="L81" s="1">
        <v>-2.371127208073927</v>
      </c>
      <c r="M81" s="1">
        <v>-4.49815972646077</v>
      </c>
    </row>
    <row r="82" spans="1:13" x14ac:dyDescent="0.2">
      <c r="A82" s="2" t="s">
        <v>5</v>
      </c>
      <c r="B82" s="1">
        <v>3481</v>
      </c>
      <c r="C82" s="1">
        <v>3</v>
      </c>
      <c r="D82" s="1">
        <v>5.4468867394463807</v>
      </c>
      <c r="E82" s="1">
        <f t="shared" si="2"/>
        <v>6.4469402069818855</v>
      </c>
      <c r="F82" s="1">
        <v>1552.0253906249966</v>
      </c>
      <c r="G82" s="1">
        <v>284.93527221679636</v>
      </c>
      <c r="H82" s="1">
        <v>29.320610682169534</v>
      </c>
      <c r="I82" s="1">
        <v>39.539580027262303</v>
      </c>
      <c r="J82" s="1">
        <v>150.71797688802033</v>
      </c>
      <c r="K82" s="1">
        <v>48.532569885253871</v>
      </c>
      <c r="L82" s="1">
        <v>-8.640519460042313</v>
      </c>
      <c r="M82" s="1">
        <v>-14.339697202046635</v>
      </c>
    </row>
    <row r="83" spans="1:13" x14ac:dyDescent="0.2">
      <c r="A83" s="2" t="s">
        <v>5</v>
      </c>
      <c r="B83" s="1">
        <v>3481</v>
      </c>
      <c r="C83" s="1">
        <v>4</v>
      </c>
      <c r="D83" s="1">
        <v>1.4846940875383849</v>
      </c>
      <c r="E83" s="1">
        <f t="shared" si="2"/>
        <v>2.4853726584270102</v>
      </c>
      <c r="F83" s="1">
        <v>911.26092529296841</v>
      </c>
      <c r="G83" s="1">
        <v>613.48976643880167</v>
      </c>
      <c r="H83" s="1">
        <v>45.151006062825466</v>
      </c>
      <c r="I83" s="1">
        <v>17.180052439371707</v>
      </c>
      <c r="J83" s="1">
        <v>322.80109659830669</v>
      </c>
      <c r="K83" s="1">
        <v>77.962183634440038</v>
      </c>
      <c r="L83" s="1">
        <v>-2.0417588949203469</v>
      </c>
      <c r="M83" s="1">
        <v>-4.602398633956903</v>
      </c>
    </row>
    <row r="84" spans="1:13" x14ac:dyDescent="0.2">
      <c r="A84" s="2" t="s">
        <v>5</v>
      </c>
      <c r="B84" s="1">
        <v>3481</v>
      </c>
      <c r="C84" s="1">
        <v>5</v>
      </c>
      <c r="D84" s="1">
        <v>1.8701580135702975</v>
      </c>
      <c r="E84" s="1">
        <f t="shared" si="2"/>
        <v>2.8736548256717502</v>
      </c>
      <c r="F84" s="1">
        <v>1214.9120279947865</v>
      </c>
      <c r="G84" s="1">
        <v>648.41827392578102</v>
      </c>
      <c r="H84" s="1">
        <v>71.638412475585909</v>
      </c>
      <c r="I84" s="1">
        <v>12.691617329915301</v>
      </c>
      <c r="J84" s="1">
        <v>349.70593261718733</v>
      </c>
      <c r="K84" s="1">
        <v>123.33861796061133</v>
      </c>
      <c r="L84" s="1">
        <v>-2.6421058972676565</v>
      </c>
      <c r="M84" s="1">
        <v>-3.3870202700296996</v>
      </c>
    </row>
    <row r="85" spans="1:13" x14ac:dyDescent="0.2">
      <c r="A85" s="2" t="s">
        <v>5</v>
      </c>
      <c r="B85" s="1">
        <v>3481</v>
      </c>
      <c r="C85" s="1">
        <v>6</v>
      </c>
      <c r="D85" s="1">
        <v>2.2625365202968148</v>
      </c>
      <c r="E85" s="1">
        <f t="shared" si="2"/>
        <v>3.2622472956601101</v>
      </c>
      <c r="F85" s="1">
        <v>714.91237386067712</v>
      </c>
      <c r="G85" s="1">
        <v>316.01866658528598</v>
      </c>
      <c r="H85" s="1">
        <v>12.9681040445963</v>
      </c>
      <c r="I85" s="1">
        <v>50.868906656901004</v>
      </c>
      <c r="J85" s="1">
        <v>350.23650105794241</v>
      </c>
      <c r="K85" s="1">
        <v>90.429105122884025</v>
      </c>
      <c r="L85" s="1">
        <v>-1.4735563993453933</v>
      </c>
      <c r="M85" s="1">
        <v>-3.1185005505879668</v>
      </c>
    </row>
    <row r="86" spans="1:13" x14ac:dyDescent="0.2">
      <c r="A86" s="2" t="s">
        <v>5</v>
      </c>
      <c r="B86" s="1">
        <v>3481</v>
      </c>
      <c r="C86" s="1">
        <v>7</v>
      </c>
      <c r="D86" s="1">
        <v>3.1182321059306108</v>
      </c>
      <c r="E86" s="1">
        <f t="shared" si="2"/>
        <v>4.1202527003110099</v>
      </c>
      <c r="F86" s="1">
        <v>782.15291341145758</v>
      </c>
      <c r="G86" s="1">
        <v>250.66973368326765</v>
      </c>
      <c r="H86" s="1">
        <v>26.458574930826767</v>
      </c>
      <c r="I86" s="1">
        <v>25.093866984049438</v>
      </c>
      <c r="J86" s="1">
        <v>256.96218363443967</v>
      </c>
      <c r="K86" s="1">
        <v>68.413050333658802</v>
      </c>
      <c r="L86" s="1">
        <v>-2.3090694348017333</v>
      </c>
      <c r="M86" s="1">
        <v>-4.78749299049377</v>
      </c>
    </row>
    <row r="87" spans="1:13" x14ac:dyDescent="0.2">
      <c r="A87" s="2" t="s">
        <v>5</v>
      </c>
      <c r="B87" s="1">
        <v>3481</v>
      </c>
      <c r="C87" s="1">
        <v>8</v>
      </c>
      <c r="D87" s="1">
        <v>3.2662531142361346</v>
      </c>
      <c r="E87" s="1">
        <f t="shared" si="2"/>
        <v>4.2651410414538828</v>
      </c>
      <c r="F87" s="1">
        <v>1094.0578409830687</v>
      </c>
      <c r="G87" s="1">
        <v>335.07215372721333</v>
      </c>
      <c r="H87" s="1">
        <v>24.5385723114013</v>
      </c>
      <c r="I87" s="1">
        <v>36.270769119262631</v>
      </c>
      <c r="J87" s="1">
        <v>358.23945109049401</v>
      </c>
      <c r="K87" s="1">
        <v>97.023002624511605</v>
      </c>
      <c r="L87" s="1">
        <v>-2.2884162267049102</v>
      </c>
      <c r="M87" s="1">
        <v>-4.605824391047153</v>
      </c>
    </row>
    <row r="88" spans="1:13" x14ac:dyDescent="0.2">
      <c r="A88" s="2" t="s">
        <v>5</v>
      </c>
      <c r="B88" s="1">
        <v>3481</v>
      </c>
      <c r="C88" s="1">
        <v>9</v>
      </c>
      <c r="D88" s="1">
        <v>1.4349178822604773</v>
      </c>
      <c r="E88" s="1">
        <f t="shared" si="2"/>
        <v>2.4342300497923537</v>
      </c>
      <c r="F88" s="1">
        <v>732.96586100260356</v>
      </c>
      <c r="G88" s="1">
        <v>511.05180867512968</v>
      </c>
      <c r="H88" s="1">
        <v>40.354096730550104</v>
      </c>
      <c r="I88" s="1">
        <v>15.26567459106443</v>
      </c>
      <c r="J88" s="1">
        <v>390.59304809570267</v>
      </c>
      <c r="K88" s="1">
        <v>116.94922383626233</v>
      </c>
      <c r="L88" s="1">
        <v>-1.40531730651855</v>
      </c>
      <c r="M88" s="1">
        <v>-2.3186748822530032</v>
      </c>
    </row>
    <row r="89" spans="1:13" x14ac:dyDescent="0.2">
      <c r="A89" s="2" t="s">
        <v>5</v>
      </c>
      <c r="B89" s="1">
        <v>3481</v>
      </c>
      <c r="C89" s="1">
        <v>10</v>
      </c>
      <c r="D89" s="1">
        <v>3.1818369545479452</v>
      </c>
      <c r="E89" s="1">
        <f t="shared" si="2"/>
        <v>4.1821984833388051</v>
      </c>
      <c r="F89" s="1">
        <v>1435.5059407552035</v>
      </c>
      <c r="G89" s="1">
        <v>451.10509236653633</v>
      </c>
      <c r="H89" s="1">
        <v>39.369723002115833</v>
      </c>
      <c r="I89" s="1">
        <v>28.772347768147768</v>
      </c>
      <c r="J89" s="1">
        <v>215.47548929850234</v>
      </c>
      <c r="K89" s="1">
        <v>69.536329905192005</v>
      </c>
      <c r="L89" s="1">
        <v>-5.3299366633097298</v>
      </c>
      <c r="M89" s="1">
        <v>-8.9211432139078735</v>
      </c>
    </row>
    <row r="90" spans="1:13" x14ac:dyDescent="0.2">
      <c r="A90" s="2" t="s">
        <v>5</v>
      </c>
      <c r="B90" s="1">
        <v>3481</v>
      </c>
      <c r="C90" s="1">
        <v>11</v>
      </c>
      <c r="D90" s="1">
        <v>2.1598268911741925</v>
      </c>
      <c r="E90" s="1">
        <f t="shared" si="2"/>
        <v>3.1594387613806867</v>
      </c>
      <c r="F90" s="1">
        <v>924.08571370442667</v>
      </c>
      <c r="G90" s="1">
        <v>427.92864990234369</v>
      </c>
      <c r="H90" s="1">
        <v>23.119171778360933</v>
      </c>
      <c r="I90" s="1">
        <v>33.378505706787074</v>
      </c>
      <c r="J90" s="1">
        <v>391.29387410481735</v>
      </c>
      <c r="K90" s="1">
        <v>109.64306894938103</v>
      </c>
      <c r="L90" s="1">
        <v>-1.8542946577072099</v>
      </c>
      <c r="M90" s="1">
        <v>-3.5892097155253069</v>
      </c>
    </row>
    <row r="91" spans="1:13" x14ac:dyDescent="0.2">
      <c r="A91" s="2" t="s">
        <v>5</v>
      </c>
      <c r="B91" s="1">
        <v>3481</v>
      </c>
      <c r="C91" s="1">
        <v>12</v>
      </c>
      <c r="D91" s="1">
        <v>1.8473076900417096</v>
      </c>
      <c r="E91" s="1">
        <f t="shared" si="2"/>
        <v>2.8471125919144518</v>
      </c>
      <c r="F91" s="1">
        <v>636.4989827473953</v>
      </c>
      <c r="G91" s="1">
        <v>344.59132893880161</v>
      </c>
      <c r="H91" s="1">
        <v>47.267763773600201</v>
      </c>
      <c r="I91" s="1">
        <v>12.096381028493235</v>
      </c>
      <c r="J91" s="1">
        <v>358.52005004882767</v>
      </c>
      <c r="K91" s="1">
        <v>115.31616465250609</v>
      </c>
      <c r="L91" s="1">
        <v>-1.4616963068644135</v>
      </c>
      <c r="M91" s="1">
        <v>-2.3039688269297236</v>
      </c>
    </row>
    <row r="92" spans="1:13" x14ac:dyDescent="0.2">
      <c r="A92" s="2" t="s">
        <v>5</v>
      </c>
      <c r="B92" s="1">
        <v>3481</v>
      </c>
      <c r="C92" s="1">
        <v>13</v>
      </c>
      <c r="D92" s="1">
        <v>3.7852794072378324</v>
      </c>
      <c r="E92" s="1">
        <f t="shared" si="2"/>
        <v>4.7818561688074492</v>
      </c>
      <c r="F92" s="1">
        <v>849.34092203775992</v>
      </c>
      <c r="G92" s="1">
        <v>224.58308410644466</v>
      </c>
      <c r="H92" s="1">
        <v>64.357379913330035</v>
      </c>
      <c r="I92" s="1">
        <v>11.193143208821567</v>
      </c>
      <c r="J92" s="1">
        <v>283.83364868164034</v>
      </c>
      <c r="K92" s="1">
        <v>77.787322998046832</v>
      </c>
      <c r="L92" s="1">
        <v>-2.2272415161132764</v>
      </c>
      <c r="M92" s="1">
        <v>-4.440183718999223</v>
      </c>
    </row>
    <row r="93" spans="1:13" x14ac:dyDescent="0.2">
      <c r="A93" s="2" t="s">
        <v>5</v>
      </c>
      <c r="B93" s="1">
        <v>3481</v>
      </c>
      <c r="C93" s="1">
        <v>14</v>
      </c>
      <c r="D93" s="1">
        <v>1.9065944336779073</v>
      </c>
      <c r="E93" s="1">
        <f t="shared" si="2"/>
        <v>2.9036745750052679</v>
      </c>
      <c r="F93" s="1">
        <v>545.1035156249992</v>
      </c>
      <c r="G93" s="1">
        <v>286.34280395507767</v>
      </c>
      <c r="H93" s="1">
        <v>49.826040903727169</v>
      </c>
      <c r="I93" s="1">
        <v>7.8292485872904436</v>
      </c>
      <c r="J93" s="1">
        <v>297.63902791341098</v>
      </c>
      <c r="K93" s="1">
        <v>96.296028137207017</v>
      </c>
      <c r="L93" s="1">
        <v>-1.44437992572784</v>
      </c>
      <c r="M93" s="1">
        <v>-2.1457650264104164</v>
      </c>
    </row>
    <row r="94" spans="1:13" x14ac:dyDescent="0.2">
      <c r="A94" s="2" t="s">
        <v>5</v>
      </c>
      <c r="B94" s="1">
        <v>3481</v>
      </c>
      <c r="C94" s="1">
        <v>15</v>
      </c>
      <c r="D94" s="1">
        <v>2.4220113921423105</v>
      </c>
      <c r="E94" s="1">
        <f t="shared" si="2"/>
        <v>3.4221383794670155</v>
      </c>
      <c r="F94" s="1">
        <v>319.48426310221333</v>
      </c>
      <c r="G94" s="1">
        <v>131.90173848470002</v>
      </c>
      <c r="H94" s="1">
        <v>60.754516601562422</v>
      </c>
      <c r="I94" s="1">
        <v>4.2127452691396039</v>
      </c>
      <c r="J94" s="1">
        <v>175.81661987304633</v>
      </c>
      <c r="K94" s="1">
        <v>48.42166264851884</v>
      </c>
      <c r="L94" s="1">
        <v>-1.3719663619995066</v>
      </c>
      <c r="M94" s="1">
        <v>-2.4898465077082266</v>
      </c>
    </row>
    <row r="95" spans="1:13" x14ac:dyDescent="0.2">
      <c r="A95" s="2" t="s">
        <v>5</v>
      </c>
      <c r="B95" s="1">
        <v>3481</v>
      </c>
      <c r="C95" s="1">
        <v>16</v>
      </c>
      <c r="D95" s="1">
        <v>3.1253201965434427</v>
      </c>
      <c r="E95" s="1">
        <f t="shared" si="2"/>
        <v>4.1258064365210441</v>
      </c>
      <c r="F95" s="1">
        <v>496.14568074544235</v>
      </c>
      <c r="G95" s="1">
        <v>158.725657145182</v>
      </c>
      <c r="H95" s="1">
        <v>47.595802307128871</v>
      </c>
      <c r="I95" s="1">
        <v>8.3758427302042406</v>
      </c>
      <c r="J95" s="1">
        <v>267.3888804117833</v>
      </c>
      <c r="K95" s="1">
        <v>77.176846822102803</v>
      </c>
      <c r="L95" s="1">
        <v>-1.4575524727503433</v>
      </c>
      <c r="M95" s="1">
        <v>-2.6695373058319034</v>
      </c>
    </row>
    <row r="96" spans="1:13" x14ac:dyDescent="0.2">
      <c r="A96" s="2" t="s">
        <v>5</v>
      </c>
      <c r="B96" s="1">
        <v>3481</v>
      </c>
      <c r="C96" s="1">
        <v>17</v>
      </c>
      <c r="D96" s="1">
        <v>2.20757323994463</v>
      </c>
      <c r="E96" s="1">
        <f t="shared" si="2"/>
        <v>3.2062347363123793</v>
      </c>
      <c r="F96" s="1">
        <v>364.49085489908799</v>
      </c>
      <c r="G96" s="1">
        <v>165.20946248372368</v>
      </c>
      <c r="H96" s="1">
        <v>42.548746109008732</v>
      </c>
      <c r="I96" s="1">
        <v>7.6252403259277228</v>
      </c>
      <c r="J96" s="1">
        <v>388.60550944010362</v>
      </c>
      <c r="K96" s="1">
        <v>117.97041829427035</v>
      </c>
      <c r="L96" s="1">
        <v>-0.73841220140457164</v>
      </c>
      <c r="M96" s="1">
        <v>-1.3080281416575066</v>
      </c>
    </row>
    <row r="97" spans="1:13" x14ac:dyDescent="0.2">
      <c r="A97" s="2" t="s">
        <v>5</v>
      </c>
      <c r="B97" s="1">
        <v>3502</v>
      </c>
      <c r="C97" s="1">
        <v>1</v>
      </c>
      <c r="D97" s="1">
        <v>5.8586295549198537</v>
      </c>
      <c r="E97" s="1">
        <f t="shared" si="2"/>
        <v>6.8536978987317312</v>
      </c>
      <c r="F97" s="1">
        <v>1079.3983357747368</v>
      </c>
      <c r="G97" s="1">
        <v>184.39597574869731</v>
      </c>
      <c r="H97" s="1">
        <v>37.718730926513629</v>
      </c>
      <c r="I97" s="1">
        <v>26.109549204508436</v>
      </c>
      <c r="J97" s="1">
        <v>180.60407511393169</v>
      </c>
      <c r="K97" s="1">
        <v>49.794031778971295</v>
      </c>
      <c r="L97" s="1">
        <v>-4.5765916506449331</v>
      </c>
      <c r="M97" s="1">
        <v>-8.9193561871846203</v>
      </c>
    </row>
    <row r="98" spans="1:13" x14ac:dyDescent="0.2">
      <c r="A98" s="2" t="s">
        <v>5</v>
      </c>
      <c r="B98" s="1">
        <v>3502</v>
      </c>
      <c r="C98" s="1">
        <v>2</v>
      </c>
      <c r="D98" s="1">
        <v>4.5512811332937586</v>
      </c>
      <c r="E98" s="1">
        <f t="shared" ref="E98:E129" si="3">(F98+G98)/G98</f>
        <v>5.5512177384836052</v>
      </c>
      <c r="F98" s="1">
        <v>827.87837727864564</v>
      </c>
      <c r="G98" s="1">
        <v>181.90260823567667</v>
      </c>
      <c r="H98" s="1">
        <v>52.567719777425104</v>
      </c>
      <c r="I98" s="1">
        <v>12.904565175374307</v>
      </c>
      <c r="J98" s="1">
        <v>192.91188049316369</v>
      </c>
      <c r="K98" s="1">
        <v>42.905258178710874</v>
      </c>
      <c r="L98" s="1">
        <v>-2.9716768264770432</v>
      </c>
      <c r="M98" s="1">
        <v>-6.0590333938598597</v>
      </c>
    </row>
    <row r="99" spans="1:13" x14ac:dyDescent="0.2">
      <c r="A99" s="2" t="s">
        <v>5</v>
      </c>
      <c r="B99" s="1">
        <v>3502</v>
      </c>
      <c r="C99" s="1">
        <v>3</v>
      </c>
      <c r="D99" s="1">
        <v>6.0149558950383479</v>
      </c>
      <c r="E99" s="1">
        <f t="shared" si="3"/>
        <v>7.0155230138277007</v>
      </c>
      <c r="F99" s="1">
        <v>1467.4732666015568</v>
      </c>
      <c r="G99" s="1">
        <v>243.94774373372366</v>
      </c>
      <c r="H99" s="1">
        <v>64.725315093994098</v>
      </c>
      <c r="I99" s="1">
        <v>18.414618810017867</v>
      </c>
      <c r="J99" s="1">
        <v>176.55578104654899</v>
      </c>
      <c r="K99" s="1">
        <v>47.519571940104129</v>
      </c>
      <c r="L99" s="1">
        <v>-6.5038731892903598</v>
      </c>
      <c r="M99" s="1">
        <v>-13.346143086751233</v>
      </c>
    </row>
    <row r="100" spans="1:13" x14ac:dyDescent="0.2">
      <c r="A100" s="2" t="s">
        <v>5</v>
      </c>
      <c r="B100" s="1">
        <v>3502</v>
      </c>
      <c r="C100" s="1">
        <v>4</v>
      </c>
      <c r="D100" s="1">
        <v>2.2871783307710918</v>
      </c>
      <c r="E100" s="1">
        <f t="shared" si="3"/>
        <v>3.2876581127876894</v>
      </c>
      <c r="F100" s="1">
        <v>441.08334350585898</v>
      </c>
      <c r="G100" s="1">
        <v>192.80999247233001</v>
      </c>
      <c r="H100" s="1">
        <v>32.706239064534465</v>
      </c>
      <c r="I100" s="1">
        <v>10.2149356206258</v>
      </c>
      <c r="J100" s="1">
        <v>189.588536580403</v>
      </c>
      <c r="K100" s="1">
        <v>46.351442972818965</v>
      </c>
      <c r="L100" s="1">
        <v>-1.5722977320353131</v>
      </c>
      <c r="M100" s="1">
        <v>-2.9152897596359235</v>
      </c>
    </row>
    <row r="101" spans="1:13" x14ac:dyDescent="0.2">
      <c r="A101" s="2" t="s">
        <v>5</v>
      </c>
      <c r="B101" s="1">
        <v>3502</v>
      </c>
      <c r="C101" s="1">
        <v>5</v>
      </c>
      <c r="D101" s="1">
        <v>2.3601189899815735</v>
      </c>
      <c r="E101" s="1">
        <f t="shared" si="3"/>
        <v>3.3577093397250963</v>
      </c>
      <c r="F101" s="1">
        <v>429.42438761393197</v>
      </c>
      <c r="G101" s="1">
        <v>182.13627115885367</v>
      </c>
      <c r="H101" s="1">
        <v>33.88936996459956</v>
      </c>
      <c r="I101" s="1">
        <v>11.751851876576723</v>
      </c>
      <c r="J101" s="1">
        <v>268.01078287760362</v>
      </c>
      <c r="K101" s="1">
        <v>69.567527770996037</v>
      </c>
      <c r="L101" s="1">
        <v>-1.0920897523562116</v>
      </c>
      <c r="M101" s="1">
        <v>-2.3159853617350201</v>
      </c>
    </row>
    <row r="102" spans="1:13" x14ac:dyDescent="0.2">
      <c r="A102" s="2" t="s">
        <v>5</v>
      </c>
      <c r="B102" s="1">
        <v>3502</v>
      </c>
      <c r="C102" s="1">
        <v>6</v>
      </c>
      <c r="D102" s="1">
        <v>3.6890331701703984</v>
      </c>
      <c r="E102" s="1">
        <f t="shared" si="3"/>
        <v>4.68897518755894</v>
      </c>
      <c r="F102" s="1">
        <v>670.4474487304683</v>
      </c>
      <c r="G102" s="1">
        <v>181.74355061848902</v>
      </c>
      <c r="H102" s="1">
        <v>29.070522944132467</v>
      </c>
      <c r="I102" s="1">
        <v>18.667818069457997</v>
      </c>
      <c r="J102" s="1">
        <v>168.68667093912734</v>
      </c>
      <c r="K102" s="1">
        <v>42.850564320882107</v>
      </c>
      <c r="L102" s="1">
        <v>-2.7892173926035535</v>
      </c>
      <c r="M102" s="1">
        <v>-6.7501360575358023</v>
      </c>
    </row>
    <row r="103" spans="1:13" x14ac:dyDescent="0.2">
      <c r="A103" s="2" t="s">
        <v>5</v>
      </c>
      <c r="B103" s="1">
        <v>3502</v>
      </c>
      <c r="C103" s="1">
        <v>7</v>
      </c>
      <c r="D103" s="1">
        <v>4.3070328313359258</v>
      </c>
      <c r="E103" s="1">
        <f t="shared" si="3"/>
        <v>5.3062253276012985</v>
      </c>
      <c r="F103" s="1">
        <v>546.54899088541595</v>
      </c>
      <c r="G103" s="1">
        <v>126.92066701253201</v>
      </c>
      <c r="H103" s="1">
        <v>71.93126678466794</v>
      </c>
      <c r="I103" s="1">
        <v>5.4991866747538163</v>
      </c>
      <c r="J103" s="1">
        <v>203.23470560709566</v>
      </c>
      <c r="K103" s="1">
        <v>59.804225921630803</v>
      </c>
      <c r="L103" s="1">
        <v>-2.16046810150146</v>
      </c>
      <c r="M103" s="1">
        <v>-3.4088796774546268</v>
      </c>
    </row>
    <row r="104" spans="1:13" x14ac:dyDescent="0.2">
      <c r="A104" s="2" t="s">
        <v>5</v>
      </c>
      <c r="B104" s="1">
        <v>3502</v>
      </c>
      <c r="C104" s="1">
        <v>8</v>
      </c>
      <c r="D104" s="1">
        <v>2.5967156933991511</v>
      </c>
      <c r="E104" s="1">
        <f t="shared" si="3"/>
        <v>3.5952747078653022</v>
      </c>
      <c r="F104" s="1">
        <v>678.06929524739519</v>
      </c>
      <c r="G104" s="1">
        <v>261.2707214355467</v>
      </c>
      <c r="H104" s="1">
        <v>37.282346089680935</v>
      </c>
      <c r="I104" s="1">
        <v>15.2615544001261</v>
      </c>
      <c r="J104" s="1">
        <v>315.79940795898432</v>
      </c>
      <c r="K104" s="1">
        <v>87.097722371419025</v>
      </c>
      <c r="L104" s="1">
        <v>-1.5745025873184169</v>
      </c>
      <c r="M104" s="1">
        <v>-3.026627143224077</v>
      </c>
    </row>
    <row r="105" spans="1:13" x14ac:dyDescent="0.2">
      <c r="A105" s="2" t="s">
        <v>5</v>
      </c>
      <c r="B105" s="1">
        <v>3502</v>
      </c>
      <c r="C105" s="1">
        <v>9</v>
      </c>
      <c r="D105" s="1">
        <v>1.7925129113639873</v>
      </c>
      <c r="E105" s="1">
        <f t="shared" si="3"/>
        <v>2.7938813570388716</v>
      </c>
      <c r="F105" s="1">
        <v>440.88228352864536</v>
      </c>
      <c r="G105" s="1">
        <v>245.77003479003869</v>
      </c>
      <c r="H105" s="1">
        <v>61.272158304850201</v>
      </c>
      <c r="I105" s="1">
        <v>5.7515231768290134</v>
      </c>
      <c r="J105" s="1">
        <v>349.26500447591133</v>
      </c>
      <c r="K105" s="1">
        <v>94.723503112792741</v>
      </c>
      <c r="L105" s="1">
        <v>-0.88677501678466586</v>
      </c>
      <c r="M105" s="1">
        <v>-1.9347143371899884</v>
      </c>
    </row>
    <row r="106" spans="1:13" x14ac:dyDescent="0.2">
      <c r="A106" s="2" t="s">
        <v>5</v>
      </c>
      <c r="B106" s="1">
        <v>3502</v>
      </c>
      <c r="C106" s="1">
        <v>10</v>
      </c>
      <c r="D106" s="1">
        <v>2.2049618800986757</v>
      </c>
      <c r="E106" s="1">
        <f t="shared" si="3"/>
        <v>3.2041948580404203</v>
      </c>
      <c r="F106" s="1">
        <v>317.29143269856735</v>
      </c>
      <c r="G106" s="1">
        <v>143.94890340169232</v>
      </c>
      <c r="H106" s="1">
        <v>42.309162775675397</v>
      </c>
      <c r="I106" s="1">
        <v>7.3039554754892899</v>
      </c>
      <c r="J106" s="1">
        <v>301.29845174153598</v>
      </c>
      <c r="K106" s="1">
        <v>81.258099873860459</v>
      </c>
      <c r="L106" s="1">
        <v>-0.70319620768229163</v>
      </c>
      <c r="M106" s="1">
        <v>-1.2834612727165213</v>
      </c>
    </row>
    <row r="107" spans="1:13" x14ac:dyDescent="0.2">
      <c r="A107" s="2" t="s">
        <v>5</v>
      </c>
      <c r="B107" s="1">
        <v>3502</v>
      </c>
      <c r="C107" s="1">
        <v>11</v>
      </c>
      <c r="D107" s="1">
        <v>1.7455430816167727</v>
      </c>
      <c r="E107" s="1">
        <f t="shared" si="3"/>
        <v>2.7455905070023263</v>
      </c>
      <c r="F107" s="1">
        <v>234.45242309570267</v>
      </c>
      <c r="G107" s="1">
        <v>134.31123860677033</v>
      </c>
      <c r="H107" s="1">
        <v>25.870579401651966</v>
      </c>
      <c r="I107" s="1">
        <v>7.8171690305074</v>
      </c>
      <c r="J107" s="1">
        <v>269.39934285481735</v>
      </c>
      <c r="K107" s="1">
        <v>66.325622558593665</v>
      </c>
      <c r="L107" s="1">
        <v>-0.55939703186353029</v>
      </c>
      <c r="M107" s="1">
        <v>-1.0368355115254697</v>
      </c>
    </row>
    <row r="108" spans="1:13" x14ac:dyDescent="0.2">
      <c r="A108" s="2" t="s">
        <v>5</v>
      </c>
      <c r="B108" s="1">
        <v>3502</v>
      </c>
      <c r="C108" s="1">
        <v>12</v>
      </c>
      <c r="D108" s="1">
        <v>3.1723618469569619</v>
      </c>
      <c r="E108" s="1">
        <f t="shared" si="3"/>
        <v>4.1729738236127787</v>
      </c>
      <c r="F108" s="1">
        <v>412.262593587239</v>
      </c>
      <c r="G108" s="1">
        <v>129.92940266927033</v>
      </c>
      <c r="H108" s="1">
        <v>72.805987040201771</v>
      </c>
      <c r="I108" s="1">
        <v>3.6600096225738503</v>
      </c>
      <c r="J108" s="1">
        <v>230.49377950032499</v>
      </c>
      <c r="K108" s="1">
        <v>85.436547597248833</v>
      </c>
      <c r="L108" s="1">
        <v>-1.5220414996147109</v>
      </c>
      <c r="M108" s="1">
        <v>-1.8463895718256602</v>
      </c>
    </row>
    <row r="109" spans="1:13" x14ac:dyDescent="0.2">
      <c r="A109" s="2" t="s">
        <v>5</v>
      </c>
      <c r="B109" s="1">
        <v>3502</v>
      </c>
      <c r="C109" s="1">
        <v>13</v>
      </c>
      <c r="D109" s="1">
        <v>2.0805450824083063</v>
      </c>
      <c r="E109" s="1">
        <f t="shared" si="3"/>
        <v>3.0794518302537464</v>
      </c>
      <c r="F109" s="1">
        <v>288.16969807942667</v>
      </c>
      <c r="G109" s="1">
        <v>138.57964579264265</v>
      </c>
      <c r="H109" s="1">
        <v>24.910156885782836</v>
      </c>
      <c r="I109" s="1">
        <v>9.5097591082254755</v>
      </c>
      <c r="J109" s="1">
        <v>279.75263468424401</v>
      </c>
      <c r="K109" s="1">
        <v>77.953203837076771</v>
      </c>
      <c r="L109" s="1">
        <v>-0.63518093029657996</v>
      </c>
      <c r="M109" s="1">
        <v>-0.9569000999132774</v>
      </c>
    </row>
    <row r="110" spans="1:13" x14ac:dyDescent="0.2">
      <c r="A110" s="2" t="s">
        <v>5</v>
      </c>
      <c r="B110" s="1">
        <v>3502</v>
      </c>
      <c r="C110" s="1">
        <v>14</v>
      </c>
      <c r="D110" s="1">
        <v>2.4771364134204199</v>
      </c>
      <c r="E110" s="1">
        <f t="shared" si="3"/>
        <v>3.4728154715737323</v>
      </c>
      <c r="F110" s="1">
        <v>327.3534749348953</v>
      </c>
      <c r="G110" s="1">
        <v>132.38087463378869</v>
      </c>
      <c r="H110" s="1">
        <v>56.47709274291983</v>
      </c>
      <c r="I110" s="1">
        <v>4.3153760035832667</v>
      </c>
      <c r="J110" s="1">
        <v>240.37542724609332</v>
      </c>
      <c r="K110" s="1">
        <v>58.961165110270137</v>
      </c>
      <c r="L110" s="1">
        <v>-0.88882642984390259</v>
      </c>
      <c r="M110" s="1">
        <v>-1.6534443298975567</v>
      </c>
    </row>
    <row r="111" spans="1:13" x14ac:dyDescent="0.2">
      <c r="A111" s="2" t="s">
        <v>5</v>
      </c>
      <c r="B111" s="1">
        <v>3502</v>
      </c>
      <c r="C111" s="1">
        <v>15</v>
      </c>
      <c r="D111" s="1">
        <v>1.3425220863522351</v>
      </c>
      <c r="E111" s="1">
        <f t="shared" si="3"/>
        <v>2.342316344751894</v>
      </c>
      <c r="F111" s="1">
        <v>722.1315104166664</v>
      </c>
      <c r="G111" s="1">
        <v>537.97416178385367</v>
      </c>
      <c r="H111" s="1">
        <v>20.42310969034823</v>
      </c>
      <c r="I111" s="1">
        <v>39.352818171183202</v>
      </c>
      <c r="J111" s="1">
        <v>590.64634195963492</v>
      </c>
      <c r="K111" s="1">
        <v>159.28195699055968</v>
      </c>
      <c r="L111" s="1">
        <v>-0.86813992261886275</v>
      </c>
      <c r="M111" s="1">
        <v>-1.5343400239944398</v>
      </c>
    </row>
    <row r="112" spans="1:13" x14ac:dyDescent="0.2">
      <c r="A112" s="2" t="s">
        <v>5</v>
      </c>
      <c r="B112" s="1">
        <v>3502</v>
      </c>
      <c r="C112" s="1">
        <v>16</v>
      </c>
      <c r="D112" s="1">
        <v>1.0363674907377372</v>
      </c>
      <c r="E112" s="1">
        <f t="shared" si="3"/>
        <v>2.0381963056272152</v>
      </c>
      <c r="F112" s="1">
        <v>623.59193929036439</v>
      </c>
      <c r="G112" s="1">
        <v>600.64935302734295</v>
      </c>
      <c r="H112" s="1">
        <v>44.46039454142246</v>
      </c>
      <c r="I112" s="1">
        <v>10.913005828857372</v>
      </c>
      <c r="J112" s="1">
        <v>573.24977620442701</v>
      </c>
      <c r="K112" s="1">
        <v>179.4880727132157</v>
      </c>
      <c r="L112" s="1">
        <v>-0.84080421924590854</v>
      </c>
      <c r="M112" s="1">
        <v>-1.0889688730239862</v>
      </c>
    </row>
    <row r="113" spans="1:13" x14ac:dyDescent="0.2">
      <c r="A113" s="2" t="s">
        <v>5</v>
      </c>
      <c r="B113" s="1">
        <v>3502</v>
      </c>
      <c r="C113" s="1">
        <v>17</v>
      </c>
      <c r="D113" s="1">
        <v>1.7135223337680359</v>
      </c>
      <c r="E113" s="1">
        <f t="shared" si="3"/>
        <v>2.7104482647645849</v>
      </c>
      <c r="F113" s="1">
        <v>476.20449829101534</v>
      </c>
      <c r="G113" s="1">
        <v>278.40917968749966</v>
      </c>
      <c r="H113" s="1">
        <v>88.235551198323492</v>
      </c>
      <c r="I113" s="1">
        <v>4.2367180983225463</v>
      </c>
      <c r="J113" s="1">
        <v>515.6429850260414</v>
      </c>
      <c r="K113" s="1">
        <v>170.51186116536437</v>
      </c>
      <c r="L113" s="1">
        <v>-0.66827080647150672</v>
      </c>
      <c r="M113" s="1">
        <v>-0.93801289796828924</v>
      </c>
    </row>
    <row r="114" spans="1:13" x14ac:dyDescent="0.2">
      <c r="A114" s="2" t="s">
        <v>5</v>
      </c>
      <c r="B114" s="1">
        <v>3502</v>
      </c>
      <c r="C114" s="1">
        <v>18</v>
      </c>
      <c r="D114" s="1">
        <v>0.92305018689476848</v>
      </c>
      <c r="E114" s="1">
        <f t="shared" si="3"/>
        <v>1.9212516156983328</v>
      </c>
      <c r="F114" s="1">
        <v>562.31984456380167</v>
      </c>
      <c r="G114" s="1">
        <v>610.38682047526004</v>
      </c>
      <c r="H114" s="1">
        <v>46.066437403360965</v>
      </c>
      <c r="I114" s="1">
        <v>8.8594956398009899</v>
      </c>
      <c r="J114" s="1">
        <v>517.74753824869765</v>
      </c>
      <c r="K114" s="1">
        <v>168.79644266764265</v>
      </c>
      <c r="L114" s="1">
        <v>-0.79668033123016369</v>
      </c>
      <c r="M114" s="1">
        <v>-1.1296212673187231</v>
      </c>
    </row>
    <row r="115" spans="1:13" x14ac:dyDescent="0.2">
      <c r="A115" s="2" t="s">
        <v>5</v>
      </c>
      <c r="B115" s="1">
        <v>3502</v>
      </c>
      <c r="C115" s="1">
        <v>19</v>
      </c>
      <c r="D115" s="1">
        <v>1.5364023655862944</v>
      </c>
      <c r="E115" s="1">
        <f t="shared" si="3"/>
        <v>2.5361338624467562</v>
      </c>
      <c r="F115" s="1">
        <v>381.23890177408799</v>
      </c>
      <c r="G115" s="1">
        <v>248.18078104654899</v>
      </c>
      <c r="H115" s="1">
        <v>33.922827402750592</v>
      </c>
      <c r="I115" s="1">
        <v>9.1909810702005803</v>
      </c>
      <c r="J115" s="1">
        <v>362.18583170572873</v>
      </c>
      <c r="K115" s="1">
        <v>115.32368977864535</v>
      </c>
      <c r="L115" s="1">
        <v>-0.69526702165603638</v>
      </c>
      <c r="M115" s="1">
        <v>-0.90847267707188895</v>
      </c>
    </row>
    <row r="116" spans="1:13" x14ac:dyDescent="0.2">
      <c r="A116" s="2" t="s">
        <v>5</v>
      </c>
      <c r="B116" s="1">
        <v>3502</v>
      </c>
      <c r="C116" s="1">
        <v>20</v>
      </c>
      <c r="D116" s="1">
        <v>3.6946569263521063</v>
      </c>
      <c r="E116" s="1">
        <f t="shared" si="3"/>
        <v>4.6922610892224448</v>
      </c>
      <c r="F116" s="1">
        <v>816.85839843749966</v>
      </c>
      <c r="G116" s="1">
        <v>221.23527526855432</v>
      </c>
      <c r="H116" s="1">
        <v>86.406565348307268</v>
      </c>
      <c r="I116" s="1">
        <v>8.7433395385741974</v>
      </c>
      <c r="J116" s="1">
        <v>403.3778686523433</v>
      </c>
      <c r="K116" s="1">
        <v>155.33384195963501</v>
      </c>
      <c r="L116" s="1">
        <v>-1.7864594062169334</v>
      </c>
      <c r="M116" s="1">
        <v>-2.2310931285222337</v>
      </c>
    </row>
    <row r="117" spans="1:13" x14ac:dyDescent="0.2">
      <c r="A117" s="2" t="s">
        <v>5</v>
      </c>
      <c r="B117" s="1">
        <v>3457</v>
      </c>
      <c r="C117" s="1">
        <v>1</v>
      </c>
      <c r="D117" s="1">
        <v>3.3936059630100623</v>
      </c>
      <c r="E117" s="1">
        <f t="shared" si="3"/>
        <v>4.390410920652184</v>
      </c>
      <c r="F117" s="1">
        <v>353.54969278971299</v>
      </c>
      <c r="G117" s="1">
        <v>104.27930450439432</v>
      </c>
      <c r="H117" s="1">
        <v>48.472068786621037</v>
      </c>
      <c r="I117" s="1">
        <v>6.0030654271443638</v>
      </c>
      <c r="J117" s="1">
        <v>215.74317932128835</v>
      </c>
      <c r="K117" s="1">
        <v>67.402670542399036</v>
      </c>
      <c r="L117" s="1">
        <v>-1.3459368944168066</v>
      </c>
      <c r="M117" s="1">
        <v>-1.70502571264902</v>
      </c>
    </row>
    <row r="118" spans="1:13" x14ac:dyDescent="0.2">
      <c r="A118" s="2" t="s">
        <v>5</v>
      </c>
      <c r="B118" s="1">
        <v>3457</v>
      </c>
      <c r="C118" s="1">
        <v>2</v>
      </c>
      <c r="D118" s="1">
        <v>2.577692501533722</v>
      </c>
      <c r="E118" s="1">
        <f t="shared" si="3"/>
        <v>3.576966259142472</v>
      </c>
      <c r="F118" s="1">
        <v>226.76076253255169</v>
      </c>
      <c r="G118" s="1">
        <v>87.995239257812429</v>
      </c>
      <c r="H118" s="1">
        <v>34.571856816609632</v>
      </c>
      <c r="I118" s="1">
        <v>5.1921083132425929</v>
      </c>
      <c r="J118" s="1">
        <v>142.99972534179633</v>
      </c>
      <c r="K118" s="1">
        <v>55.766718546549434</v>
      </c>
      <c r="L118" s="1">
        <v>-1.3282322883605902</v>
      </c>
      <c r="M118" s="1">
        <v>-1.5260776678721069</v>
      </c>
    </row>
    <row r="119" spans="1:13" x14ac:dyDescent="0.2">
      <c r="A119" s="2" t="s">
        <v>5</v>
      </c>
      <c r="B119" s="1">
        <v>3457</v>
      </c>
      <c r="C119" s="1">
        <v>3</v>
      </c>
      <c r="D119" s="1">
        <v>1.3803460568245571</v>
      </c>
      <c r="E119" s="1">
        <f t="shared" si="3"/>
        <v>2.3806473752375563</v>
      </c>
      <c r="F119" s="1">
        <v>144.41181945800733</v>
      </c>
      <c r="G119" s="1">
        <v>104.59717814127568</v>
      </c>
      <c r="H119" s="1">
        <v>30.028004328409764</v>
      </c>
      <c r="I119" s="1">
        <v>3.3854844570159837</v>
      </c>
      <c r="J119" s="1">
        <v>237.05031840006498</v>
      </c>
      <c r="K119" s="1">
        <v>42.313584645589124</v>
      </c>
      <c r="L119" s="1">
        <v>-0.32333760460217797</v>
      </c>
      <c r="M119" s="1">
        <v>-0.67103224992751764</v>
      </c>
    </row>
    <row r="120" spans="1:13" x14ac:dyDescent="0.2">
      <c r="A120" s="2" t="s">
        <v>5</v>
      </c>
      <c r="B120" s="1">
        <v>3457</v>
      </c>
      <c r="C120" s="1">
        <v>4</v>
      </c>
      <c r="D120" s="1">
        <v>1.8345885555283681</v>
      </c>
      <c r="E120" s="1">
        <f t="shared" si="3"/>
        <v>2.8343336186692305</v>
      </c>
      <c r="F120" s="1">
        <v>299.45887247721333</v>
      </c>
      <c r="G120" s="1">
        <v>163.25213114420501</v>
      </c>
      <c r="H120" s="1">
        <v>25.855068842569931</v>
      </c>
      <c r="I120" s="1">
        <v>9.0739394823709798</v>
      </c>
      <c r="J120" s="1">
        <v>202.301183064778</v>
      </c>
      <c r="K120" s="1">
        <v>50.785296122233035</v>
      </c>
      <c r="L120" s="1">
        <v>-0.86642537514368689</v>
      </c>
      <c r="M120" s="1">
        <v>-1.4391643206278433</v>
      </c>
    </row>
    <row r="121" spans="1:13" x14ac:dyDescent="0.2">
      <c r="A121" s="2" t="s">
        <v>5</v>
      </c>
      <c r="B121" s="1">
        <v>3457</v>
      </c>
      <c r="C121" s="1">
        <v>5</v>
      </c>
      <c r="D121" s="1">
        <v>2.7110611698417131</v>
      </c>
      <c r="E121" s="1">
        <f t="shared" si="3"/>
        <v>3.7133492548132256</v>
      </c>
      <c r="F121" s="1">
        <v>862.40098063150936</v>
      </c>
      <c r="G121" s="1">
        <v>317.83633422851534</v>
      </c>
      <c r="H121" s="1">
        <v>23.460648854573535</v>
      </c>
      <c r="I121" s="1">
        <v>32.0704441070556</v>
      </c>
      <c r="J121" s="1">
        <v>363.281392415364</v>
      </c>
      <c r="K121" s="1">
        <v>85.46028900146473</v>
      </c>
      <c r="L121" s="1">
        <v>-1.6772153774897198</v>
      </c>
      <c r="M121" s="1">
        <v>-4.4679146607716831</v>
      </c>
    </row>
    <row r="122" spans="1:13" x14ac:dyDescent="0.2">
      <c r="A122" s="2" t="s">
        <v>5</v>
      </c>
      <c r="B122" s="1">
        <v>3457</v>
      </c>
      <c r="C122" s="1">
        <v>6</v>
      </c>
      <c r="D122" s="1">
        <v>1.6023258081737559</v>
      </c>
      <c r="E122" s="1">
        <f t="shared" si="3"/>
        <v>2.6025374335871332</v>
      </c>
      <c r="F122" s="1">
        <v>403.89437866210898</v>
      </c>
      <c r="G122" s="1">
        <v>252.03428649902332</v>
      </c>
      <c r="H122" s="1">
        <v>38.504138310750299</v>
      </c>
      <c r="I122" s="1">
        <v>8.2299395402272513</v>
      </c>
      <c r="J122" s="1">
        <v>340.60222371419235</v>
      </c>
      <c r="K122" s="1">
        <v>66.479775746663236</v>
      </c>
      <c r="L122" s="1">
        <v>-0.75955255826314261</v>
      </c>
      <c r="M122" s="1">
        <v>-1.3873055974642419</v>
      </c>
    </row>
    <row r="123" spans="1:13" x14ac:dyDescent="0.2">
      <c r="A123" s="2" t="s">
        <v>5</v>
      </c>
      <c r="B123" s="1">
        <v>3457</v>
      </c>
      <c r="C123" s="1">
        <v>7</v>
      </c>
      <c r="D123" s="1">
        <v>2.4546451795155675</v>
      </c>
      <c r="E123" s="1">
        <f t="shared" si="3"/>
        <v>3.4520973002222988</v>
      </c>
      <c r="F123" s="1">
        <v>426.11780802408794</v>
      </c>
      <c r="G123" s="1">
        <v>173.77687581380133</v>
      </c>
      <c r="H123" s="1">
        <v>61.650473276774029</v>
      </c>
      <c r="I123" s="1">
        <v>5.2553418477376264</v>
      </c>
      <c r="J123" s="1">
        <v>263.57158915201768</v>
      </c>
      <c r="K123" s="1">
        <v>77.618022918701101</v>
      </c>
      <c r="L123" s="1">
        <v>-1.2631834944089213</v>
      </c>
      <c r="M123" s="1">
        <v>-2.10842867692311</v>
      </c>
    </row>
    <row r="124" spans="1:13" x14ac:dyDescent="0.2">
      <c r="A124" s="2" t="s">
        <v>5</v>
      </c>
      <c r="B124" s="1">
        <v>3457</v>
      </c>
      <c r="C124" s="1">
        <v>8</v>
      </c>
      <c r="D124" s="1">
        <v>1.5023702290734455</v>
      </c>
      <c r="E124" s="1">
        <f t="shared" si="3"/>
        <v>2.5031527747974227</v>
      </c>
      <c r="F124" s="1">
        <v>299.281901041666</v>
      </c>
      <c r="G124" s="1">
        <v>199.10278320312432</v>
      </c>
      <c r="H124" s="1">
        <v>17.980304082234667</v>
      </c>
      <c r="I124" s="1">
        <v>13.762076059977167</v>
      </c>
      <c r="J124" s="1">
        <v>299.22581990559866</v>
      </c>
      <c r="K124" s="1">
        <v>75.494946797688769</v>
      </c>
      <c r="L124" s="1">
        <v>-0.63254979252815235</v>
      </c>
      <c r="M124" s="1">
        <v>-1.0922489166259741</v>
      </c>
    </row>
    <row r="125" spans="1:13" x14ac:dyDescent="0.2">
      <c r="A125" s="2" t="s">
        <v>5</v>
      </c>
      <c r="B125" s="1">
        <v>3457</v>
      </c>
      <c r="C125" s="1">
        <v>9</v>
      </c>
      <c r="D125" s="1">
        <v>2.7059178471389926</v>
      </c>
      <c r="E125" s="1">
        <f t="shared" si="3"/>
        <v>3.7058138612672145</v>
      </c>
      <c r="F125" s="1">
        <v>610.46889241536394</v>
      </c>
      <c r="G125" s="1">
        <v>225.61377970377566</v>
      </c>
      <c r="H125" s="1">
        <v>38.066124598185198</v>
      </c>
      <c r="I125" s="1">
        <v>14.405967394510867</v>
      </c>
      <c r="J125" s="1">
        <v>299.74883015950468</v>
      </c>
      <c r="K125" s="1">
        <v>83.686546325683551</v>
      </c>
      <c r="L125" s="1">
        <v>-1.4695520003636602</v>
      </c>
      <c r="M125" s="1">
        <v>-2.4658787250518732</v>
      </c>
    </row>
    <row r="126" spans="1:13" x14ac:dyDescent="0.2">
      <c r="A126" s="2" t="s">
        <v>5</v>
      </c>
      <c r="B126" s="1">
        <v>3573</v>
      </c>
      <c r="C126" s="1">
        <v>6</v>
      </c>
      <c r="D126" s="1">
        <v>2.470993944499039</v>
      </c>
      <c r="E126" s="1">
        <f t="shared" si="3"/>
        <v>3.4688758863529969</v>
      </c>
      <c r="F126" s="1">
        <v>497.56046549479129</v>
      </c>
      <c r="G126" s="1">
        <v>201.53320312499932</v>
      </c>
      <c r="H126" s="1">
        <v>24.189463297525965</v>
      </c>
      <c r="I126" s="1">
        <v>17.812735239664665</v>
      </c>
      <c r="J126" s="1">
        <v>182.48285420735635</v>
      </c>
      <c r="K126" s="1">
        <v>49.776307423909465</v>
      </c>
      <c r="L126" s="1">
        <v>-1.9931643803914367</v>
      </c>
      <c r="M126" s="1">
        <v>-3.5374777317047066</v>
      </c>
    </row>
    <row r="127" spans="1:13" x14ac:dyDescent="0.2">
      <c r="A127" s="2" t="s">
        <v>5</v>
      </c>
      <c r="B127" s="1">
        <v>3573</v>
      </c>
      <c r="C127" s="1">
        <v>7</v>
      </c>
      <c r="D127" s="1">
        <v>2.1214780010230956</v>
      </c>
      <c r="E127" s="1">
        <f t="shared" si="3"/>
        <v>3.1173479840557952</v>
      </c>
      <c r="F127" s="1">
        <v>475.14111328124972</v>
      </c>
      <c r="G127" s="1">
        <v>224.403884887695</v>
      </c>
      <c r="H127" s="1">
        <v>27.284807205200167</v>
      </c>
      <c r="I127" s="1">
        <v>14.342516899108864</v>
      </c>
      <c r="J127" s="1">
        <v>302.66676839192661</v>
      </c>
      <c r="K127" s="1">
        <v>90.8400853474934</v>
      </c>
      <c r="L127" s="1">
        <v>-1.2087344725926699</v>
      </c>
      <c r="M127" s="1">
        <v>-1.9385473728179867</v>
      </c>
    </row>
    <row r="128" spans="1:13" x14ac:dyDescent="0.2">
      <c r="A128" s="2" t="s">
        <v>5</v>
      </c>
      <c r="B128" s="1">
        <v>3573</v>
      </c>
      <c r="C128" s="1">
        <v>8</v>
      </c>
      <c r="D128" s="1">
        <v>3.8176237136773175</v>
      </c>
      <c r="E128" s="1">
        <f t="shared" si="3"/>
        <v>4.8174339409746523</v>
      </c>
      <c r="F128" s="1">
        <v>832.52001953124966</v>
      </c>
      <c r="G128" s="1">
        <v>218.08367411295501</v>
      </c>
      <c r="H128" s="1">
        <v>33.407187143961529</v>
      </c>
      <c r="I128" s="1">
        <v>21.280714670817002</v>
      </c>
      <c r="J128" s="1">
        <v>192.22005716959598</v>
      </c>
      <c r="K128" s="1">
        <v>68.263834635416671</v>
      </c>
      <c r="L128" s="1">
        <v>-3.6362584431966098</v>
      </c>
      <c r="M128" s="1">
        <v>-4.6595550378163599</v>
      </c>
    </row>
    <row r="129" spans="1:14" x14ac:dyDescent="0.2">
      <c r="A129" s="2" t="s">
        <v>5</v>
      </c>
      <c r="B129" s="1">
        <v>3573</v>
      </c>
      <c r="C129" s="1">
        <v>9</v>
      </c>
      <c r="D129" s="1">
        <v>3.3648474250581413</v>
      </c>
      <c r="E129" s="1">
        <f t="shared" si="3"/>
        <v>4.3666987403473181</v>
      </c>
      <c r="F129" s="1">
        <v>803.61582438151015</v>
      </c>
      <c r="G129" s="1">
        <v>238.69549560546866</v>
      </c>
      <c r="H129" s="1">
        <v>33.828207015991133</v>
      </c>
      <c r="I129" s="1">
        <v>19.874341646830199</v>
      </c>
      <c r="J129" s="1">
        <v>145.07719930012965</v>
      </c>
      <c r="K129" s="1">
        <v>40.802744547526004</v>
      </c>
      <c r="L129" s="1">
        <v>-4.1469673315683968</v>
      </c>
      <c r="M129" s="1">
        <v>-7.7480209668477329</v>
      </c>
    </row>
    <row r="130" spans="1:14" x14ac:dyDescent="0.2">
      <c r="A130" s="2" t="s">
        <v>5</v>
      </c>
      <c r="B130" s="1">
        <v>3573</v>
      </c>
      <c r="C130" s="1">
        <v>10</v>
      </c>
      <c r="D130" s="1">
        <v>1.5178786148900774</v>
      </c>
      <c r="E130" s="1">
        <f t="shared" ref="E130:E134" si="4">(F130+G130)/G130</f>
        <v>2.5160266957953343</v>
      </c>
      <c r="F130" s="1">
        <v>328.80919392903598</v>
      </c>
      <c r="G130" s="1">
        <v>216.88878885904901</v>
      </c>
      <c r="H130" s="1">
        <v>32.463249206542933</v>
      </c>
      <c r="I130" s="1">
        <v>7.9212538401285535</v>
      </c>
      <c r="J130" s="1">
        <v>173.05131022135399</v>
      </c>
      <c r="K130" s="1">
        <v>30.704879124959266</v>
      </c>
      <c r="L130" s="1">
        <v>-1.13984155654907</v>
      </c>
      <c r="M130" s="1">
        <v>-4.4466056823730229</v>
      </c>
    </row>
    <row r="131" spans="1:14" x14ac:dyDescent="0.2">
      <c r="A131" s="2" t="s">
        <v>5</v>
      </c>
      <c r="B131" s="1">
        <v>3573</v>
      </c>
      <c r="C131" s="1">
        <v>11</v>
      </c>
      <c r="D131" s="1">
        <v>2.1631691934062025</v>
      </c>
      <c r="E131" s="1">
        <f t="shared" si="4"/>
        <v>3.1629699696674076</v>
      </c>
      <c r="F131" s="1">
        <v>451.94145711262968</v>
      </c>
      <c r="G131" s="1">
        <v>208.94485982259064</v>
      </c>
      <c r="H131" s="1">
        <v>17.879356702168732</v>
      </c>
      <c r="I131" s="1">
        <v>22.90215619405107</v>
      </c>
      <c r="J131" s="1">
        <v>170.43849690755167</v>
      </c>
      <c r="K131" s="1">
        <v>46.862445831298771</v>
      </c>
      <c r="L131" s="1">
        <v>-1.8900173505147233</v>
      </c>
      <c r="M131" s="1">
        <v>-3.4787082672119101</v>
      </c>
    </row>
    <row r="132" spans="1:14" x14ac:dyDescent="0.2">
      <c r="A132" s="2" t="s">
        <v>5</v>
      </c>
      <c r="B132" s="1">
        <v>3573</v>
      </c>
      <c r="C132" s="1">
        <v>12</v>
      </c>
      <c r="D132" s="1">
        <v>1.8284250979560774</v>
      </c>
      <c r="E132" s="1">
        <f t="shared" si="4"/>
        <v>2.8296926104624949</v>
      </c>
      <c r="F132" s="1">
        <v>306.40227254231735</v>
      </c>
      <c r="G132" s="1">
        <v>167.46106465657499</v>
      </c>
      <c r="H132" s="1">
        <v>56.489756266275997</v>
      </c>
      <c r="I132" s="1">
        <v>3.9839233557383196</v>
      </c>
      <c r="J132" s="1">
        <v>268.70866902669235</v>
      </c>
      <c r="K132" s="1">
        <v>79.116162618001269</v>
      </c>
      <c r="L132" s="1">
        <v>-0.86766697963078665</v>
      </c>
      <c r="M132" s="1">
        <v>-1.1750419735908504</v>
      </c>
    </row>
    <row r="133" spans="1:14" x14ac:dyDescent="0.2">
      <c r="A133" s="2" t="s">
        <v>5</v>
      </c>
      <c r="B133" s="1">
        <v>3573</v>
      </c>
      <c r="C133" s="1">
        <v>13</v>
      </c>
      <c r="D133" s="1">
        <v>4.3086655227229747</v>
      </c>
      <c r="E133" s="1">
        <f t="shared" si="4"/>
        <v>5.3093130683161585</v>
      </c>
      <c r="F133" s="1">
        <v>808.32039388020803</v>
      </c>
      <c r="G133" s="1">
        <v>187.5752309163407</v>
      </c>
      <c r="H133" s="1">
        <v>38.850793202718066</v>
      </c>
      <c r="I133" s="1">
        <v>16.258551279703735</v>
      </c>
      <c r="J133" s="1">
        <v>174.93150329589798</v>
      </c>
      <c r="K133" s="1">
        <v>51.359011332193937</v>
      </c>
      <c r="L133" s="1">
        <v>-3.62695217132568</v>
      </c>
      <c r="M133" s="1">
        <v>-6.3652211825052865</v>
      </c>
    </row>
    <row r="134" spans="1:14" x14ac:dyDescent="0.2">
      <c r="A134" s="2" t="s">
        <v>5</v>
      </c>
      <c r="B134" s="1">
        <v>3573</v>
      </c>
      <c r="C134" s="1">
        <v>14</v>
      </c>
      <c r="D134" s="1">
        <v>2.2386179871501266</v>
      </c>
      <c r="E134" s="1">
        <f t="shared" si="4"/>
        <v>3.2376029064634197</v>
      </c>
      <c r="F134" s="1">
        <v>371.57194010416634</v>
      </c>
      <c r="G134" s="1">
        <v>166.05803426106732</v>
      </c>
      <c r="H134" s="1">
        <v>52.396470387776638</v>
      </c>
      <c r="I134" s="1">
        <v>3.6167449951171835</v>
      </c>
      <c r="J134" s="1">
        <v>240.42377217610633</v>
      </c>
      <c r="K134" s="1">
        <v>59.924205780029233</v>
      </c>
      <c r="L134" s="1">
        <v>-1.0574074387550318</v>
      </c>
      <c r="M134" s="1">
        <v>-1.7876201470692934</v>
      </c>
    </row>
    <row r="136" spans="1:14" x14ac:dyDescent="0.2">
      <c r="D136" s="1" t="s">
        <v>47</v>
      </c>
      <c r="E136" s="1" t="s">
        <v>46</v>
      </c>
      <c r="F136" s="1" t="s">
        <v>45</v>
      </c>
      <c r="G136" s="1" t="s">
        <v>44</v>
      </c>
      <c r="H136" s="1" t="s">
        <v>43</v>
      </c>
      <c r="J136" s="1" t="s">
        <v>42</v>
      </c>
      <c r="K136" s="1" t="s">
        <v>41</v>
      </c>
    </row>
    <row r="137" spans="1:14" x14ac:dyDescent="0.2">
      <c r="C137" s="133" t="s">
        <v>40</v>
      </c>
      <c r="D137" s="137">
        <f t="shared" ref="D137:K137" si="5">AVERAGE(D4:D63)</f>
        <v>2.2327320744687262</v>
      </c>
      <c r="E137" s="137">
        <f t="shared" si="5"/>
        <v>3.2323389737144166</v>
      </c>
      <c r="F137" s="137">
        <f t="shared" si="5"/>
        <v>832.71660071478834</v>
      </c>
      <c r="G137" s="137">
        <f t="shared" si="5"/>
        <v>389.6681490580238</v>
      </c>
      <c r="H137" s="137">
        <f t="shared" si="5"/>
        <v>26.059347756703655</v>
      </c>
      <c r="I137" s="137">
        <f t="shared" si="5"/>
        <v>34.908622601959408</v>
      </c>
      <c r="J137" s="137">
        <f t="shared" si="5"/>
        <v>363.79294526841863</v>
      </c>
      <c r="K137" s="137">
        <f t="shared" si="5"/>
        <v>99.329114606645163</v>
      </c>
      <c r="L137" s="9">
        <f>AVERAGE(L4:L33)</f>
        <v>-2.1579650216632378</v>
      </c>
      <c r="M137" s="9">
        <f>AVERAGE(M4:M33)</f>
        <v>-4.4750572522481225</v>
      </c>
      <c r="N137" s="1" t="s">
        <v>39</v>
      </c>
    </row>
    <row r="138" spans="1:14" x14ac:dyDescent="0.2">
      <c r="C138" s="133" t="s">
        <v>38</v>
      </c>
      <c r="D138" s="137">
        <f t="shared" ref="D138:K138" si="6">AVERAGE(D66:D134)</f>
        <v>3.0590128610675587</v>
      </c>
      <c r="E138" s="137">
        <f t="shared" si="6"/>
        <v>4.0583491285954842</v>
      </c>
      <c r="F138" s="137">
        <f t="shared" si="6"/>
        <v>762.74747139013823</v>
      </c>
      <c r="G138" s="137">
        <f t="shared" si="6"/>
        <v>264.44330062497596</v>
      </c>
      <c r="H138" s="137">
        <f t="shared" si="6"/>
        <v>38.779864477074618</v>
      </c>
      <c r="I138" s="137">
        <f t="shared" si="6"/>
        <v>21.26756710418752</v>
      </c>
      <c r="J138" s="137">
        <f t="shared" si="6"/>
        <v>283.08598423464815</v>
      </c>
      <c r="K138" s="137">
        <f t="shared" si="6"/>
        <v>78.618367043094224</v>
      </c>
      <c r="L138" s="9">
        <f>AVERAGE(L66:L79)</f>
        <v>-3.9333336183002969</v>
      </c>
      <c r="M138" s="9">
        <f>AVERAGE(M66:M79)</f>
        <v>-8.6430736042204082</v>
      </c>
      <c r="N138" s="1" t="s">
        <v>37</v>
      </c>
    </row>
    <row r="139" spans="1:14" x14ac:dyDescent="0.2">
      <c r="C139" s="4" t="s">
        <v>0</v>
      </c>
      <c r="D139" s="29">
        <f t="shared" ref="D139:M139" si="7">TTEST(D4:D63,D66:D134,2,3)</f>
        <v>2.0721048407445325E-4</v>
      </c>
      <c r="E139" s="29">
        <f t="shared" si="7"/>
        <v>2.0776246054117939E-4</v>
      </c>
      <c r="F139" s="29">
        <f t="shared" si="7"/>
        <v>0.33045157640559086</v>
      </c>
      <c r="G139" s="29">
        <f t="shared" si="7"/>
        <v>3.6713651136788542E-6</v>
      </c>
      <c r="H139" s="29">
        <f t="shared" si="7"/>
        <v>3.8125164653777918E-6</v>
      </c>
      <c r="I139" s="29">
        <f t="shared" si="7"/>
        <v>3.2937915639022811E-4</v>
      </c>
      <c r="J139" s="29">
        <f t="shared" si="7"/>
        <v>2.0092644197021705E-4</v>
      </c>
      <c r="K139" s="29">
        <f t="shared" si="7"/>
        <v>1.9498591216746397E-3</v>
      </c>
      <c r="L139" s="1">
        <f t="shared" si="7"/>
        <v>5.6158777414338119E-2</v>
      </c>
      <c r="M139" s="1">
        <f t="shared" si="7"/>
        <v>6.9141750048742803E-2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544E-6F61-0248-9088-D1C9A7C5B0D7}">
  <dimension ref="A1:N103"/>
  <sheetViews>
    <sheetView topLeftCell="B1" zoomScaleNormal="100" workbookViewId="0">
      <pane ySplit="3" topLeftCell="A4" activePane="bottomLeft" state="frozen"/>
      <selection pane="bottomLeft" activeCell="H82" sqref="H82"/>
    </sheetView>
  </sheetViews>
  <sheetFormatPr baseColWidth="10" defaultColWidth="8.83203125" defaultRowHeight="15" x14ac:dyDescent="0.2"/>
  <cols>
    <col min="1" max="2" width="8.83203125" style="1"/>
    <col min="3" max="3" width="15.6640625" style="1" customWidth="1"/>
    <col min="4" max="4" width="13" style="1" customWidth="1"/>
    <col min="5" max="5" width="14.83203125" style="1" customWidth="1"/>
    <col min="6" max="6" width="12.1640625" style="1" bestFit="1" customWidth="1"/>
    <col min="7" max="7" width="13" style="1" bestFit="1" customWidth="1"/>
    <col min="8" max="8" width="10.6640625" style="1" customWidth="1"/>
    <col min="9" max="9" width="12.5" style="1" hidden="1" customWidth="1"/>
    <col min="10" max="10" width="19.6640625" style="1" customWidth="1"/>
    <col min="11" max="11" width="19.1640625" style="1" customWidth="1"/>
    <col min="12" max="12" width="21.1640625" style="1" hidden="1" customWidth="1"/>
    <col min="13" max="13" width="0" style="1" hidden="1" customWidth="1"/>
    <col min="14" max="16384" width="8.83203125" style="1"/>
  </cols>
  <sheetData>
    <row r="1" spans="1:13" x14ac:dyDescent="0.2">
      <c r="A1" s="9" t="s">
        <v>56</v>
      </c>
    </row>
    <row r="2" spans="1:13" x14ac:dyDescent="0.2">
      <c r="A2" s="9"/>
    </row>
    <row r="3" spans="1:13" x14ac:dyDescent="0.2">
      <c r="A3" s="1" t="s">
        <v>13</v>
      </c>
      <c r="B3" s="1" t="s">
        <v>12</v>
      </c>
      <c r="C3" s="1" t="s">
        <v>52</v>
      </c>
      <c r="D3" s="1" t="s">
        <v>51</v>
      </c>
      <c r="E3" s="1" t="s">
        <v>46</v>
      </c>
      <c r="F3" s="1" t="s">
        <v>45</v>
      </c>
      <c r="G3" s="1" t="s">
        <v>44</v>
      </c>
      <c r="H3" s="1" t="s">
        <v>43</v>
      </c>
      <c r="I3" s="1" t="s">
        <v>50</v>
      </c>
      <c r="J3" s="1" t="s">
        <v>42</v>
      </c>
      <c r="K3" s="1" t="s">
        <v>41</v>
      </c>
      <c r="L3" s="1" t="s">
        <v>49</v>
      </c>
      <c r="M3" s="1" t="s">
        <v>48</v>
      </c>
    </row>
    <row r="4" spans="1:13" x14ac:dyDescent="0.2">
      <c r="A4" s="1" t="s">
        <v>4</v>
      </c>
      <c r="B4" s="1">
        <v>3065</v>
      </c>
      <c r="C4" s="1">
        <v>1</v>
      </c>
      <c r="D4" s="1">
        <v>2.5247600404120756</v>
      </c>
      <c r="E4" s="1">
        <f t="shared" ref="E4:E39" si="0">(F4+G4)/G4</f>
        <v>3.5244990768306343</v>
      </c>
      <c r="F4" s="1">
        <v>512.95311482747331</v>
      </c>
      <c r="G4" s="1">
        <v>203.19005839029933</v>
      </c>
      <c r="H4" s="1">
        <v>67.518374125162737</v>
      </c>
      <c r="I4" s="1">
        <v>6.3745348453521542</v>
      </c>
      <c r="J4" s="1">
        <v>394.72480265299436</v>
      </c>
      <c r="K4" s="1">
        <v>102.18739318847651</v>
      </c>
      <c r="L4" s="1">
        <v>-0.98345033327738374</v>
      </c>
      <c r="M4" s="1">
        <v>-2.2909287214279099</v>
      </c>
    </row>
    <row r="5" spans="1:13" x14ac:dyDescent="0.2">
      <c r="A5" s="1" t="s">
        <v>4</v>
      </c>
      <c r="B5" s="1">
        <v>3065</v>
      </c>
      <c r="C5" s="1">
        <v>2</v>
      </c>
      <c r="D5" s="1">
        <v>3.5760340675975986</v>
      </c>
      <c r="E5" s="1">
        <f t="shared" si="0"/>
        <v>4.5712256459667371</v>
      </c>
      <c r="F5" s="1">
        <v>984.67930094400833</v>
      </c>
      <c r="G5" s="1">
        <v>275.72587076822862</v>
      </c>
      <c r="H5" s="1">
        <v>18.122563044230102</v>
      </c>
      <c r="I5" s="1">
        <v>46.323848724365199</v>
      </c>
      <c r="J5" s="1">
        <v>341.02227783203102</v>
      </c>
      <c r="K5" s="1">
        <v>94.127042134602632</v>
      </c>
      <c r="L5" s="1">
        <v>-2.1119018793106035</v>
      </c>
      <c r="M5" s="1">
        <v>-4.1395171483357664</v>
      </c>
    </row>
    <row r="6" spans="1:13" x14ac:dyDescent="0.2">
      <c r="A6" s="1" t="s">
        <v>4</v>
      </c>
      <c r="B6" s="1">
        <v>3065</v>
      </c>
      <c r="C6" s="1">
        <v>3</v>
      </c>
      <c r="D6" s="1">
        <v>3.2045754818339938</v>
      </c>
      <c r="E6" s="1">
        <f t="shared" si="0"/>
        <v>4.2045770392453869</v>
      </c>
      <c r="F6" s="1">
        <v>404.19122314453097</v>
      </c>
      <c r="G6" s="1">
        <v>126.129351298014</v>
      </c>
      <c r="H6" s="1">
        <v>21.529414176940865</v>
      </c>
      <c r="I6" s="1">
        <v>17.403460184733046</v>
      </c>
      <c r="J6" s="1">
        <v>256.51250712076768</v>
      </c>
      <c r="K6" s="1">
        <v>63.898043314615869</v>
      </c>
      <c r="L6" s="1">
        <v>-1.1494463284810335</v>
      </c>
      <c r="M6" s="1">
        <v>-2.5512447357177699</v>
      </c>
    </row>
    <row r="7" spans="1:13" x14ac:dyDescent="0.2">
      <c r="A7" s="1" t="s">
        <v>4</v>
      </c>
      <c r="B7" s="1">
        <v>3065</v>
      </c>
      <c r="C7" s="1">
        <v>4</v>
      </c>
      <c r="D7" s="1">
        <v>1.7952746328602112</v>
      </c>
      <c r="E7" s="1">
        <f t="shared" si="0"/>
        <v>2.7961493668882156</v>
      </c>
      <c r="F7" s="1">
        <v>846.22515869140591</v>
      </c>
      <c r="G7" s="1">
        <v>471.13295491536428</v>
      </c>
      <c r="H7" s="1">
        <v>35.171689987182567</v>
      </c>
      <c r="I7" s="1">
        <v>22.081529617309499</v>
      </c>
      <c r="J7" s="1">
        <v>620.64030965169195</v>
      </c>
      <c r="K7" s="1">
        <v>213.426091512044</v>
      </c>
      <c r="L7" s="1">
        <v>-1.0944090286890644</v>
      </c>
      <c r="M7" s="1">
        <v>-1.5662532250086434</v>
      </c>
    </row>
    <row r="8" spans="1:13" x14ac:dyDescent="0.2">
      <c r="A8" s="1" t="s">
        <v>4</v>
      </c>
      <c r="B8" s="1">
        <v>3065</v>
      </c>
      <c r="C8" s="1">
        <v>5</v>
      </c>
      <c r="D8" s="1">
        <v>1.9393773318678154</v>
      </c>
      <c r="E8" s="1">
        <f t="shared" si="0"/>
        <v>2.9391295173564225</v>
      </c>
      <c r="F8" s="1">
        <v>799.10007731119765</v>
      </c>
      <c r="G8" s="1">
        <v>412.09216308593733</v>
      </c>
      <c r="H8" s="1">
        <v>27.954177856445231</v>
      </c>
      <c r="I8" s="1">
        <v>24.448510487874302</v>
      </c>
      <c r="J8" s="1">
        <v>448.52243041992165</v>
      </c>
      <c r="K8" s="1">
        <v>127.32976277669199</v>
      </c>
      <c r="L8" s="1">
        <v>-1.3472651640574103</v>
      </c>
      <c r="M8" s="1">
        <v>-2.8738300005594866</v>
      </c>
    </row>
    <row r="9" spans="1:13" x14ac:dyDescent="0.2">
      <c r="A9" s="1" t="s">
        <v>4</v>
      </c>
      <c r="B9" s="1">
        <v>3065</v>
      </c>
      <c r="C9" s="1">
        <v>6</v>
      </c>
      <c r="D9" s="1">
        <v>1.5969131502734457</v>
      </c>
      <c r="E9" s="1">
        <f t="shared" si="0"/>
        <v>2.5946212663057464</v>
      </c>
      <c r="F9" s="1">
        <v>550.39070638020837</v>
      </c>
      <c r="G9" s="1">
        <v>345.1545003255203</v>
      </c>
      <c r="H9" s="1">
        <v>26.375295639038033</v>
      </c>
      <c r="I9" s="1">
        <v>18.279920260111467</v>
      </c>
      <c r="J9" s="1">
        <v>548.95297241210858</v>
      </c>
      <c r="K9" s="1">
        <v>211.865549723307</v>
      </c>
      <c r="L9" s="1">
        <v>-0.83225886027018225</v>
      </c>
      <c r="M9" s="1">
        <v>-0.96549353996912612</v>
      </c>
    </row>
    <row r="10" spans="1:13" x14ac:dyDescent="0.2">
      <c r="A10" s="1" t="s">
        <v>4</v>
      </c>
      <c r="B10" s="1">
        <v>3065</v>
      </c>
      <c r="C10" s="1">
        <v>7</v>
      </c>
      <c r="D10" s="1">
        <v>4.4787184584751971</v>
      </c>
      <c r="E10" s="1">
        <f t="shared" si="0"/>
        <v>5.4784961335902436</v>
      </c>
      <c r="F10" s="1">
        <v>928.59763590494765</v>
      </c>
      <c r="G10" s="1">
        <v>207.345860799153</v>
      </c>
      <c r="H10" s="1">
        <v>18.132019678751565</v>
      </c>
      <c r="I10" s="1">
        <v>45.38936996459956</v>
      </c>
      <c r="J10" s="1">
        <v>412.81349690755133</v>
      </c>
      <c r="K10" s="1">
        <v>102.02966562906886</v>
      </c>
      <c r="L10" s="1">
        <v>-1.57703836758931</v>
      </c>
      <c r="M10" s="1">
        <v>-3.4560883045196498</v>
      </c>
    </row>
    <row r="11" spans="1:13" x14ac:dyDescent="0.2">
      <c r="A11" s="1" t="s">
        <v>4</v>
      </c>
      <c r="B11" s="1">
        <v>3066</v>
      </c>
      <c r="C11" s="1">
        <v>1</v>
      </c>
      <c r="D11" s="1">
        <v>4.0043089469847883</v>
      </c>
      <c r="E11" s="1">
        <f t="shared" si="0"/>
        <v>5.0029468451779548</v>
      </c>
      <c r="F11" s="1">
        <v>526.47322591145803</v>
      </c>
      <c r="G11" s="1">
        <v>131.52141316731701</v>
      </c>
      <c r="H11" s="1">
        <v>46.269692738850864</v>
      </c>
      <c r="I11" s="1">
        <v>9.7614496548970262</v>
      </c>
      <c r="J11" s="1">
        <v>213.48193359374966</v>
      </c>
      <c r="K11" s="1">
        <v>53.968416849772069</v>
      </c>
      <c r="L11" s="1">
        <v>-1.8524266084035166</v>
      </c>
      <c r="M11" s="1">
        <v>-4.0016583601633631</v>
      </c>
    </row>
    <row r="12" spans="1:13" x14ac:dyDescent="0.2">
      <c r="A12" s="1" t="s">
        <v>4</v>
      </c>
      <c r="B12" s="1">
        <v>3066</v>
      </c>
      <c r="C12" s="1">
        <v>2</v>
      </c>
      <c r="D12" s="1">
        <v>5.6434656566361214</v>
      </c>
      <c r="E12" s="1">
        <f t="shared" si="0"/>
        <v>6.6414204699386215</v>
      </c>
      <c r="F12" s="1">
        <v>797.94427490234341</v>
      </c>
      <c r="G12" s="1">
        <v>141.44385782877569</v>
      </c>
      <c r="H12" s="1">
        <v>15.851371129353799</v>
      </c>
      <c r="I12" s="1">
        <v>43.5295600891113</v>
      </c>
      <c r="J12" s="1">
        <v>253.08045959472599</v>
      </c>
      <c r="K12" s="1">
        <v>73.939257303873674</v>
      </c>
      <c r="L12" s="1">
        <v>-2.4457112153371132</v>
      </c>
      <c r="M12" s="1">
        <v>-4.6063170433044398</v>
      </c>
    </row>
    <row r="13" spans="1:13" x14ac:dyDescent="0.2">
      <c r="A13" s="1" t="s">
        <v>4</v>
      </c>
      <c r="B13" s="1">
        <v>3066</v>
      </c>
      <c r="C13" s="1">
        <v>4</v>
      </c>
      <c r="D13" s="1">
        <v>3.04469595170058</v>
      </c>
      <c r="E13" s="1">
        <f t="shared" si="0"/>
        <v>4.0446533366070119</v>
      </c>
      <c r="F13" s="1">
        <v>443.40071614583303</v>
      </c>
      <c r="G13" s="1">
        <v>145.63257853190032</v>
      </c>
      <c r="H13" s="1">
        <v>11.705536206563266</v>
      </c>
      <c r="I13" s="1">
        <v>32.521176020304303</v>
      </c>
      <c r="J13" s="1">
        <v>363.22685750325496</v>
      </c>
      <c r="K13" s="1">
        <v>81.308476765950459</v>
      </c>
      <c r="L13" s="1">
        <v>-0.85069535175959266</v>
      </c>
      <c r="M13" s="1">
        <v>-2.1392454306284532</v>
      </c>
    </row>
    <row r="14" spans="1:13" x14ac:dyDescent="0.2">
      <c r="A14" s="1" t="s">
        <v>4</v>
      </c>
      <c r="B14" s="1">
        <v>3066</v>
      </c>
      <c r="C14" s="1">
        <v>5</v>
      </c>
      <c r="D14" s="1">
        <v>3.3363592952533612</v>
      </c>
      <c r="E14" s="1">
        <f t="shared" si="0"/>
        <v>4.3346878817894154</v>
      </c>
      <c r="F14" s="1">
        <v>618.52478027343693</v>
      </c>
      <c r="G14" s="1">
        <v>185.48206075032499</v>
      </c>
      <c r="H14" s="1">
        <v>17.742379824320434</v>
      </c>
      <c r="I14" s="1">
        <v>30.956472396850497</v>
      </c>
      <c r="J14" s="1">
        <v>298.63935343424436</v>
      </c>
      <c r="K14" s="1">
        <v>69.119350433349567</v>
      </c>
      <c r="L14" s="1">
        <v>-1.5115704139073634</v>
      </c>
      <c r="M14" s="1">
        <v>-3.2554670174916538</v>
      </c>
    </row>
    <row r="15" spans="1:13" x14ac:dyDescent="0.2">
      <c r="A15" s="1" t="s">
        <v>4</v>
      </c>
      <c r="B15" s="1">
        <v>3066</v>
      </c>
      <c r="C15" s="1">
        <v>6</v>
      </c>
      <c r="D15" s="1">
        <v>3.2836637596659184</v>
      </c>
      <c r="E15" s="1">
        <f t="shared" si="0"/>
        <v>4.2846908895416194</v>
      </c>
      <c r="F15" s="1">
        <v>520.21739705403604</v>
      </c>
      <c r="G15" s="1">
        <v>158.37636311848897</v>
      </c>
      <c r="H15" s="1">
        <v>13.028752326965298</v>
      </c>
      <c r="I15" s="1">
        <v>34.395102183024029</v>
      </c>
      <c r="J15" s="1">
        <v>301.81331380208303</v>
      </c>
      <c r="K15" s="1">
        <v>84.613712310790902</v>
      </c>
      <c r="L15" s="1">
        <v>-1.2565328081448863</v>
      </c>
      <c r="M15" s="1">
        <v>-2.5212955872217768</v>
      </c>
    </row>
    <row r="16" spans="1:13" x14ac:dyDescent="0.2">
      <c r="A16" s="1" t="s">
        <v>4</v>
      </c>
      <c r="B16" s="1">
        <v>3066</v>
      </c>
      <c r="C16" s="1">
        <v>7</v>
      </c>
      <c r="D16" s="1">
        <v>2.8071795880394181</v>
      </c>
      <c r="E16" s="1">
        <f t="shared" si="0"/>
        <v>3.8075306835294183</v>
      </c>
      <c r="F16" s="1">
        <v>537.90477498372366</v>
      </c>
      <c r="G16" s="1">
        <v>191.59355163574199</v>
      </c>
      <c r="H16" s="1">
        <v>17.276332219441667</v>
      </c>
      <c r="I16" s="1">
        <v>26.444344202677332</v>
      </c>
      <c r="J16" s="1">
        <v>351.67456054687472</v>
      </c>
      <c r="K16" s="1">
        <v>114.46770985921182</v>
      </c>
      <c r="L16" s="1">
        <v>-1.3083303769429497</v>
      </c>
      <c r="M16" s="1">
        <v>-1.90414468447367</v>
      </c>
    </row>
    <row r="17" spans="1:13" x14ac:dyDescent="0.2">
      <c r="A17" s="1" t="s">
        <v>4</v>
      </c>
      <c r="B17" s="1">
        <v>3066</v>
      </c>
      <c r="C17" s="1">
        <v>10</v>
      </c>
      <c r="D17" s="1">
        <v>3.3525500375785033</v>
      </c>
      <c r="E17" s="1">
        <f t="shared" si="0"/>
        <v>4.3525776777759138</v>
      </c>
      <c r="F17" s="1">
        <v>650.58951822916629</v>
      </c>
      <c r="G17" s="1">
        <v>194.05650838216067</v>
      </c>
      <c r="H17" s="1">
        <v>16.640550613403267</v>
      </c>
      <c r="I17" s="1">
        <v>35.897152582804331</v>
      </c>
      <c r="J17" s="1">
        <v>403.2162679036457</v>
      </c>
      <c r="K17" s="1">
        <v>107.53345743815071</v>
      </c>
      <c r="L17" s="1">
        <v>-1.2027461926142367</v>
      </c>
      <c r="M17" s="1">
        <v>-2.35802793502807</v>
      </c>
    </row>
    <row r="18" spans="1:13" x14ac:dyDescent="0.2">
      <c r="A18" s="1" t="s">
        <v>4</v>
      </c>
      <c r="B18" s="1">
        <v>3066</v>
      </c>
      <c r="C18" s="1">
        <v>11</v>
      </c>
      <c r="D18" s="1">
        <v>1.9336822242609595</v>
      </c>
      <c r="E18" s="1">
        <f t="shared" si="0"/>
        <v>2.9329203657454577</v>
      </c>
      <c r="F18" s="1">
        <v>507.38146972656233</v>
      </c>
      <c r="G18" s="1">
        <v>262.49476114908833</v>
      </c>
      <c r="H18" s="1">
        <v>35.834473609924267</v>
      </c>
      <c r="I18" s="1">
        <v>21.525776306788071</v>
      </c>
      <c r="J18" s="1">
        <v>499.71821085611964</v>
      </c>
      <c r="K18" s="1">
        <v>139.16757710774701</v>
      </c>
      <c r="L18" s="1">
        <v>-0.74767376979192102</v>
      </c>
      <c r="M18" s="1">
        <v>-1.33328251043955</v>
      </c>
    </row>
    <row r="19" spans="1:13" x14ac:dyDescent="0.2">
      <c r="A19" s="1" t="s">
        <v>4</v>
      </c>
      <c r="B19" s="1">
        <v>3066</v>
      </c>
      <c r="C19" s="1">
        <v>12</v>
      </c>
      <c r="D19" s="1">
        <v>1.6339986036742138</v>
      </c>
      <c r="E19" s="1">
        <f t="shared" si="0"/>
        <v>2.6363484352469628</v>
      </c>
      <c r="F19" s="1">
        <v>619.39318847656193</v>
      </c>
      <c r="G19" s="1">
        <v>378.52157592773398</v>
      </c>
      <c r="H19" s="1">
        <v>33.294194539387966</v>
      </c>
      <c r="I19" s="1">
        <v>14.566993713378869</v>
      </c>
      <c r="J19" s="1">
        <v>607.07289632161428</v>
      </c>
      <c r="K19" s="1">
        <v>228.95435587565066</v>
      </c>
      <c r="L19" s="1">
        <v>-0.81702901919682736</v>
      </c>
      <c r="M19" s="1">
        <v>-1.0576566457748398</v>
      </c>
    </row>
    <row r="20" spans="1:13" x14ac:dyDescent="0.2">
      <c r="A20" s="1" t="s">
        <v>4</v>
      </c>
      <c r="B20" s="1">
        <v>3066</v>
      </c>
      <c r="C20" s="1">
        <v>13</v>
      </c>
      <c r="D20" s="1">
        <v>3.2287935116084139</v>
      </c>
      <c r="E20" s="1">
        <f t="shared" si="0"/>
        <v>4.2298820557801635</v>
      </c>
      <c r="F20" s="1">
        <v>666.31286621093693</v>
      </c>
      <c r="G20" s="1">
        <v>206.2963460286453</v>
      </c>
      <c r="H20" s="1">
        <v>27.194488843281999</v>
      </c>
      <c r="I20" s="1">
        <v>25.543164571126265</v>
      </c>
      <c r="J20" s="1">
        <v>397.428365071614</v>
      </c>
      <c r="K20" s="1">
        <v>134.61408233642533</v>
      </c>
      <c r="L20" s="1">
        <v>-1.4350381294886232</v>
      </c>
      <c r="M20" s="1">
        <v>-2.2343376477559365</v>
      </c>
    </row>
    <row r="21" spans="1:13" x14ac:dyDescent="0.2">
      <c r="A21" s="1" t="s">
        <v>4</v>
      </c>
      <c r="B21" s="1">
        <v>3066</v>
      </c>
      <c r="C21" s="1">
        <v>14</v>
      </c>
      <c r="D21" s="1">
        <v>2.8774538545878485</v>
      </c>
      <c r="E21" s="1">
        <f t="shared" si="0"/>
        <v>3.8803882633493898</v>
      </c>
      <c r="F21" s="1">
        <v>571.02683512369765</v>
      </c>
      <c r="G21" s="1">
        <v>198.24648030598937</v>
      </c>
      <c r="H21" s="1">
        <v>17.714299519856734</v>
      </c>
      <c r="I21" s="1">
        <v>29.030089696248368</v>
      </c>
      <c r="J21" s="1">
        <v>346.11964925130201</v>
      </c>
      <c r="K21" s="1">
        <v>89.05421956380205</v>
      </c>
      <c r="L21" s="1">
        <v>-1.2406847079594867</v>
      </c>
      <c r="M21" s="1">
        <v>-2.4617769718170099</v>
      </c>
    </row>
    <row r="22" spans="1:13" x14ac:dyDescent="0.2">
      <c r="A22" s="1" t="s">
        <v>4</v>
      </c>
      <c r="B22" s="1">
        <v>3066</v>
      </c>
      <c r="C22" s="1">
        <v>15</v>
      </c>
      <c r="D22" s="1">
        <v>1.983432572649235</v>
      </c>
      <c r="E22" s="1">
        <f t="shared" si="0"/>
        <v>2.98473077088831</v>
      </c>
      <c r="F22" s="1">
        <v>419.75989786783799</v>
      </c>
      <c r="G22" s="1">
        <v>211.49462890624969</v>
      </c>
      <c r="H22" s="1">
        <v>16.752363840738898</v>
      </c>
      <c r="I22" s="1">
        <v>20.426214853922463</v>
      </c>
      <c r="J22" s="1">
        <v>428.35009765624972</v>
      </c>
      <c r="K22" s="1">
        <v>125.47755686442035</v>
      </c>
      <c r="L22" s="1">
        <v>-0.74515269200007117</v>
      </c>
      <c r="M22" s="1">
        <v>-1.3719005187352467</v>
      </c>
    </row>
    <row r="23" spans="1:13" x14ac:dyDescent="0.2">
      <c r="A23" s="1" t="s">
        <v>4</v>
      </c>
      <c r="B23" s="1">
        <v>3235</v>
      </c>
      <c r="C23" s="1">
        <v>1</v>
      </c>
      <c r="D23" s="1">
        <v>4.2825453018700754</v>
      </c>
      <c r="E23" s="1">
        <f t="shared" si="0"/>
        <v>5.2808284893135253</v>
      </c>
      <c r="F23" s="1">
        <v>973.86285400390443</v>
      </c>
      <c r="G23" s="1">
        <v>227.49401346842399</v>
      </c>
      <c r="H23" s="1">
        <v>20.172030131022066</v>
      </c>
      <c r="I23" s="1">
        <v>42.306332906087199</v>
      </c>
      <c r="J23" s="1">
        <v>319.67886352539034</v>
      </c>
      <c r="K23" s="1">
        <v>65.038223266601534</v>
      </c>
      <c r="L23" s="1">
        <v>-2.0447353919347098</v>
      </c>
      <c r="M23" s="1">
        <v>-5.8116772969563764</v>
      </c>
    </row>
    <row r="24" spans="1:13" x14ac:dyDescent="0.2">
      <c r="A24" s="1" t="s">
        <v>4</v>
      </c>
      <c r="B24" s="1">
        <v>3235</v>
      </c>
      <c r="C24" s="1">
        <v>2</v>
      </c>
      <c r="D24" s="1">
        <v>2.8198513154188607</v>
      </c>
      <c r="E24" s="1">
        <f t="shared" si="0"/>
        <v>3.8187682155166645</v>
      </c>
      <c r="F24" s="1">
        <v>998.96673583984375</v>
      </c>
      <c r="G24" s="1">
        <v>354.39832560221299</v>
      </c>
      <c r="H24" s="1">
        <v>17.748521486918104</v>
      </c>
      <c r="I24" s="1">
        <v>49.7126655578613</v>
      </c>
      <c r="J24" s="1">
        <v>512.97503662109295</v>
      </c>
      <c r="K24" s="1">
        <v>163.54945373535102</v>
      </c>
      <c r="L24" s="1">
        <v>-1.4852368036905865</v>
      </c>
      <c r="M24" s="1">
        <v>-2.4680056174596099</v>
      </c>
    </row>
    <row r="25" spans="1:13" x14ac:dyDescent="0.2">
      <c r="A25" s="1" t="s">
        <v>4</v>
      </c>
      <c r="B25" s="1">
        <v>3235</v>
      </c>
      <c r="C25" s="1">
        <v>3</v>
      </c>
      <c r="D25" s="1">
        <v>3.366441933054761</v>
      </c>
      <c r="E25" s="1">
        <f t="shared" si="0"/>
        <v>4.3654476457065252</v>
      </c>
      <c r="F25" s="1">
        <v>827.87473551432265</v>
      </c>
      <c r="G25" s="1">
        <v>245.99245707193964</v>
      </c>
      <c r="H25" s="1">
        <v>14.473950386047333</v>
      </c>
      <c r="I25" s="1">
        <v>51.109137217203731</v>
      </c>
      <c r="J25" s="1">
        <v>390.56049601236936</v>
      </c>
      <c r="K25" s="1">
        <v>102.99761708577431</v>
      </c>
      <c r="L25" s="1">
        <v>-1.57772819201151</v>
      </c>
      <c r="M25" s="1">
        <v>-3.2140928109486833</v>
      </c>
    </row>
    <row r="26" spans="1:13" x14ac:dyDescent="0.2">
      <c r="A26" s="1" t="s">
        <v>4</v>
      </c>
      <c r="B26" s="1">
        <v>3235</v>
      </c>
      <c r="C26" s="1">
        <v>4</v>
      </c>
      <c r="D26" s="1">
        <v>2.4744601859193049</v>
      </c>
      <c r="E26" s="1">
        <f t="shared" si="0"/>
        <v>3.4750847577400168</v>
      </c>
      <c r="F26" s="1">
        <v>757.48002115885402</v>
      </c>
      <c r="G26" s="1">
        <v>306.04205322265562</v>
      </c>
      <c r="H26" s="1">
        <v>11.598511377970299</v>
      </c>
      <c r="I26" s="1">
        <v>55.009438832600836</v>
      </c>
      <c r="J26" s="1">
        <v>488.31825764973928</v>
      </c>
      <c r="K26" s="1">
        <v>115.86786651611295</v>
      </c>
      <c r="L26" s="1">
        <v>-1.0845745007197032</v>
      </c>
      <c r="M26" s="1">
        <v>-2.6909524599711063</v>
      </c>
    </row>
    <row r="27" spans="1:13" x14ac:dyDescent="0.2">
      <c r="A27" s="1" t="s">
        <v>4</v>
      </c>
      <c r="B27" s="1">
        <v>3235</v>
      </c>
      <c r="C27" s="1">
        <v>5</v>
      </c>
      <c r="D27" s="1">
        <v>2.519077152404503</v>
      </c>
      <c r="E27" s="1">
        <f t="shared" si="0"/>
        <v>3.5173586045512568</v>
      </c>
      <c r="F27" s="1">
        <v>921.52907307942712</v>
      </c>
      <c r="G27" s="1">
        <v>366.06984456380161</v>
      </c>
      <c r="H27" s="1">
        <v>16.983635266621832</v>
      </c>
      <c r="I27" s="1">
        <v>50.225699742635037</v>
      </c>
      <c r="J27" s="1">
        <v>482.51711018880161</v>
      </c>
      <c r="K27" s="1">
        <v>137.18482716878199</v>
      </c>
      <c r="L27" s="1">
        <v>-1.4122754732767733</v>
      </c>
      <c r="M27" s="1">
        <v>-2.7125940322875928</v>
      </c>
    </row>
    <row r="28" spans="1:13" x14ac:dyDescent="0.2">
      <c r="A28" s="1" t="s">
        <v>4</v>
      </c>
      <c r="B28" s="1">
        <v>3235</v>
      </c>
      <c r="C28" s="1">
        <v>6</v>
      </c>
      <c r="D28" s="1">
        <v>2.25972999307684</v>
      </c>
      <c r="E28" s="1">
        <f t="shared" si="0"/>
        <v>3.2597636842020159</v>
      </c>
      <c r="F28" s="1">
        <v>912.52445475260402</v>
      </c>
      <c r="G28" s="1">
        <v>403.81410725911428</v>
      </c>
      <c r="H28" s="1">
        <v>20.140610376993802</v>
      </c>
      <c r="I28" s="1">
        <v>42.538093566894467</v>
      </c>
      <c r="J28" s="1">
        <v>522.87216186523358</v>
      </c>
      <c r="K28" s="1">
        <v>145.01683553059831</v>
      </c>
      <c r="L28" s="1">
        <v>-1.3113882144292133</v>
      </c>
      <c r="M28" s="1">
        <v>-2.4649592240651401</v>
      </c>
    </row>
    <row r="29" spans="1:13" x14ac:dyDescent="0.2">
      <c r="A29" s="1" t="s">
        <v>4</v>
      </c>
      <c r="B29" s="1">
        <v>3235</v>
      </c>
      <c r="C29" s="1">
        <v>7</v>
      </c>
      <c r="D29" s="1">
        <v>4.3309015664061379</v>
      </c>
      <c r="E29" s="1">
        <f t="shared" si="0"/>
        <v>5.3310839555992322</v>
      </c>
      <c r="F29" s="1">
        <v>1553.7342936197899</v>
      </c>
      <c r="G29" s="1">
        <v>358.74028523762968</v>
      </c>
      <c r="H29" s="1">
        <v>40.670122782389299</v>
      </c>
      <c r="I29" s="1">
        <v>34.768772125244098</v>
      </c>
      <c r="J29" s="1">
        <v>396.96604410807271</v>
      </c>
      <c r="K29" s="1">
        <v>101.38499959309873</v>
      </c>
      <c r="L29" s="1">
        <v>-2.8928894201914468</v>
      </c>
      <c r="M29" s="1">
        <v>-6.0314709345499624</v>
      </c>
    </row>
    <row r="30" spans="1:13" x14ac:dyDescent="0.2">
      <c r="A30" s="1" t="s">
        <v>4</v>
      </c>
      <c r="B30" s="1">
        <v>3235</v>
      </c>
      <c r="C30" s="1">
        <v>8</v>
      </c>
      <c r="D30" s="1">
        <v>2.5150759893715584</v>
      </c>
      <c r="E30" s="1">
        <f t="shared" si="0"/>
        <v>3.5149538571604406</v>
      </c>
      <c r="F30" s="1">
        <v>858.80253092447856</v>
      </c>
      <c r="G30" s="1">
        <v>341.47844441731701</v>
      </c>
      <c r="H30" s="1">
        <v>14.945332209269134</v>
      </c>
      <c r="I30" s="1">
        <v>51.096897125244105</v>
      </c>
      <c r="J30" s="1">
        <v>494.32460530598934</v>
      </c>
      <c r="K30" s="1">
        <v>130.66153717040967</v>
      </c>
      <c r="L30" s="1">
        <v>-1.2091521422068201</v>
      </c>
      <c r="M30" s="1">
        <v>-2.4929869174957235</v>
      </c>
    </row>
    <row r="31" spans="1:13" x14ac:dyDescent="0.2">
      <c r="A31" s="1" t="s">
        <v>4</v>
      </c>
      <c r="B31" s="1">
        <v>3235</v>
      </c>
      <c r="C31" s="1">
        <v>9</v>
      </c>
      <c r="D31" s="1">
        <v>1.4938745923841887</v>
      </c>
      <c r="E31" s="1">
        <f t="shared" si="0"/>
        <v>2.4939322138257869</v>
      </c>
      <c r="F31" s="1">
        <v>850.53212483723928</v>
      </c>
      <c r="G31" s="1">
        <v>569.32444254557265</v>
      </c>
      <c r="H31" s="1">
        <v>18.2280572255452</v>
      </c>
      <c r="I31" s="1">
        <v>39.799518585205028</v>
      </c>
      <c r="J31" s="1">
        <v>608.66615804036439</v>
      </c>
      <c r="K31" s="1">
        <v>206.38146464029901</v>
      </c>
      <c r="L31" s="1">
        <v>-1.058896541595453</v>
      </c>
      <c r="M31" s="1">
        <v>-1.6393100817998201</v>
      </c>
    </row>
    <row r="32" spans="1:13" x14ac:dyDescent="0.2">
      <c r="A32" s="1" t="s">
        <v>4</v>
      </c>
      <c r="B32" s="1">
        <v>3235</v>
      </c>
      <c r="C32" s="1">
        <v>10</v>
      </c>
      <c r="D32" s="1">
        <v>6.6869749128568658</v>
      </c>
      <c r="E32" s="1">
        <f t="shared" si="0"/>
        <v>7.6865360126018967</v>
      </c>
      <c r="F32" s="1">
        <v>1615.77795410156</v>
      </c>
      <c r="G32" s="1">
        <v>241.64648946126303</v>
      </c>
      <c r="H32" s="1">
        <v>67.054332733154226</v>
      </c>
      <c r="I32" s="1">
        <v>17.187998453776</v>
      </c>
      <c r="J32" s="1">
        <v>287.7758382161457</v>
      </c>
      <c r="K32" s="1">
        <v>87.42943827311187</v>
      </c>
      <c r="L32" s="1">
        <v>-4.5457840760548871</v>
      </c>
      <c r="M32" s="1">
        <v>-8.0343866348266566</v>
      </c>
    </row>
    <row r="33" spans="1:13" x14ac:dyDescent="0.2">
      <c r="A33" s="1" t="s">
        <v>4</v>
      </c>
      <c r="B33" s="1">
        <v>3235</v>
      </c>
      <c r="C33" s="1">
        <v>11</v>
      </c>
      <c r="D33" s="1">
        <v>3.9762455902130918</v>
      </c>
      <c r="E33" s="1">
        <f t="shared" si="0"/>
        <v>4.9765400634038857</v>
      </c>
      <c r="F33" s="1">
        <v>1116.2770182291667</v>
      </c>
      <c r="G33" s="1">
        <v>280.71564737955703</v>
      </c>
      <c r="H33" s="1">
        <v>53.561898549397732</v>
      </c>
      <c r="I33" s="1">
        <v>21.506618499755803</v>
      </c>
      <c r="J33" s="1">
        <v>348.45364379882795</v>
      </c>
      <c r="K33" s="1">
        <v>97.566093444823579</v>
      </c>
      <c r="L33" s="1">
        <v>-2.5322382450103702</v>
      </c>
      <c r="M33" s="1">
        <v>-4.9389837582905995</v>
      </c>
    </row>
    <row r="34" spans="1:13" x14ac:dyDescent="0.2">
      <c r="A34" s="1" t="s">
        <v>4</v>
      </c>
      <c r="B34" s="1">
        <v>3235</v>
      </c>
      <c r="C34" s="1">
        <v>12</v>
      </c>
      <c r="D34" s="1">
        <v>2.8140878664114855</v>
      </c>
      <c r="E34" s="1">
        <f t="shared" si="0"/>
        <v>3.814181248099989</v>
      </c>
      <c r="F34" s="1">
        <v>921.53082275390534</v>
      </c>
      <c r="G34" s="1">
        <v>327.45965576171835</v>
      </c>
      <c r="H34" s="1">
        <v>16.115764300028435</v>
      </c>
      <c r="I34" s="1">
        <v>48.872753143310497</v>
      </c>
      <c r="J34" s="1">
        <v>438.14396158854129</v>
      </c>
      <c r="K34" s="1">
        <v>104.64788055419872</v>
      </c>
      <c r="L34" s="1">
        <v>-1.5125196774800569</v>
      </c>
      <c r="M34" s="1">
        <v>-3.2469662825266496</v>
      </c>
    </row>
    <row r="35" spans="1:13" x14ac:dyDescent="0.2">
      <c r="A35" s="1" t="s">
        <v>4</v>
      </c>
      <c r="B35" s="1">
        <v>3235</v>
      </c>
      <c r="C35" s="1">
        <v>13</v>
      </c>
      <c r="D35" s="1">
        <v>3.0410856715755195</v>
      </c>
      <c r="E35" s="1">
        <f t="shared" si="0"/>
        <v>4.0409512886032219</v>
      </c>
      <c r="F35" s="1">
        <v>792.87601725260367</v>
      </c>
      <c r="G35" s="1">
        <v>260.73288981119771</v>
      </c>
      <c r="H35" s="1">
        <v>16.900630633036268</v>
      </c>
      <c r="I35" s="1">
        <v>41.730659484863232</v>
      </c>
      <c r="J35" s="1">
        <v>447.83409627278598</v>
      </c>
      <c r="K35" s="1">
        <v>105.46321868896469</v>
      </c>
      <c r="L35" s="1">
        <v>-1.2653864622116069</v>
      </c>
      <c r="M35" s="1">
        <v>-3.1391263008117636</v>
      </c>
    </row>
    <row r="36" spans="1:13" x14ac:dyDescent="0.2">
      <c r="A36" s="1" t="s">
        <v>4</v>
      </c>
      <c r="B36" s="1">
        <v>3235</v>
      </c>
      <c r="C36" s="1">
        <v>14</v>
      </c>
      <c r="D36" s="1">
        <v>3.596719066313161</v>
      </c>
      <c r="E36" s="1">
        <f t="shared" si="0"/>
        <v>4.5975286798395896</v>
      </c>
      <c r="F36" s="1">
        <v>1504.1876220703064</v>
      </c>
      <c r="G36" s="1">
        <v>418.11692301432231</v>
      </c>
      <c r="H36" s="1">
        <v>27.434837341308533</v>
      </c>
      <c r="I36" s="1">
        <v>49.445092519124302</v>
      </c>
      <c r="J36" s="1">
        <v>410.25702921549401</v>
      </c>
      <c r="K36" s="1">
        <v>99.575772603352519</v>
      </c>
      <c r="L36" s="1">
        <v>-2.619126081466673</v>
      </c>
      <c r="M36" s="1">
        <v>-5.7884478569030735</v>
      </c>
    </row>
    <row r="37" spans="1:13" x14ac:dyDescent="0.2">
      <c r="A37" s="1" t="s">
        <v>4</v>
      </c>
      <c r="B37" s="1">
        <v>3235</v>
      </c>
      <c r="C37" s="1">
        <v>15</v>
      </c>
      <c r="D37" s="1">
        <v>3.4716846055370865</v>
      </c>
      <c r="E37" s="1">
        <f t="shared" si="0"/>
        <v>4.4711787947563497</v>
      </c>
      <c r="F37" s="1">
        <v>1301.8097737630167</v>
      </c>
      <c r="G37" s="1">
        <v>375.03391520182231</v>
      </c>
      <c r="H37" s="1">
        <v>34.73612085978187</v>
      </c>
      <c r="I37" s="1">
        <v>26.293179829915299</v>
      </c>
      <c r="J37" s="1">
        <v>414.59112548828097</v>
      </c>
      <c r="K37" s="1">
        <v>104.42536926269467</v>
      </c>
      <c r="L37" s="1">
        <v>-2.2693783442179298</v>
      </c>
      <c r="M37" s="1">
        <v>-5.1738155682881635</v>
      </c>
    </row>
    <row r="38" spans="1:13" x14ac:dyDescent="0.2">
      <c r="A38" s="1" t="s">
        <v>4</v>
      </c>
      <c r="B38" s="1">
        <v>3235</v>
      </c>
      <c r="C38" s="1">
        <v>16</v>
      </c>
      <c r="D38" s="1">
        <v>2.2500086836916471</v>
      </c>
      <c r="E38" s="1">
        <f t="shared" si="0"/>
        <v>3.2504133428749213</v>
      </c>
      <c r="F38" s="1">
        <v>907.92993164062466</v>
      </c>
      <c r="G38" s="1">
        <v>403.45029703775964</v>
      </c>
      <c r="H38" s="1">
        <v>13.338180541992132</v>
      </c>
      <c r="I38" s="1">
        <v>57.436447143554631</v>
      </c>
      <c r="J38" s="1">
        <v>500.74003092447862</v>
      </c>
      <c r="K38" s="1">
        <v>133.80743916829366</v>
      </c>
      <c r="L38" s="1">
        <v>-1.3160889943440699</v>
      </c>
      <c r="M38" s="1">
        <v>-2.7036375999450635</v>
      </c>
    </row>
    <row r="39" spans="1:13" x14ac:dyDescent="0.2">
      <c r="A39" s="1" t="s">
        <v>4</v>
      </c>
      <c r="B39" s="1">
        <v>3235</v>
      </c>
      <c r="C39" s="1">
        <v>17</v>
      </c>
      <c r="D39" s="1">
        <v>4.0879815721863126</v>
      </c>
      <c r="E39" s="1">
        <f t="shared" si="0"/>
        <v>5.0892238185400052</v>
      </c>
      <c r="F39" s="1">
        <v>1436.9150797525999</v>
      </c>
      <c r="G39" s="1">
        <v>351.39066569010362</v>
      </c>
      <c r="H39" s="1">
        <v>33.053155899047802</v>
      </c>
      <c r="I39" s="1">
        <v>36.601364135742166</v>
      </c>
      <c r="J39" s="1">
        <v>385.29955037434837</v>
      </c>
      <c r="K39" s="1">
        <v>91.138641357421832</v>
      </c>
      <c r="L39" s="1">
        <v>-2.7679540316263798</v>
      </c>
      <c r="M39" s="1">
        <v>-6.5126484235127693</v>
      </c>
    </row>
    <row r="41" spans="1:13" x14ac:dyDescent="0.2">
      <c r="A41" s="2" t="s">
        <v>5</v>
      </c>
      <c r="B41" s="1">
        <v>3069</v>
      </c>
      <c r="C41" s="1">
        <v>3</v>
      </c>
      <c r="D41" s="1">
        <v>3.5080870247580855</v>
      </c>
      <c r="E41" s="1">
        <f t="shared" ref="E41:E77" si="1">(F41+G41)/G41</f>
        <v>4.2098401310422231</v>
      </c>
      <c r="F41" s="1">
        <v>1591.6771240234332</v>
      </c>
      <c r="G41" s="1">
        <v>495.87426757812437</v>
      </c>
      <c r="H41" s="1">
        <v>50.222466786702398</v>
      </c>
      <c r="I41" s="1">
        <v>25.970376968383771</v>
      </c>
      <c r="J41" s="1">
        <v>336.49424235025964</v>
      </c>
      <c r="K41" s="1">
        <v>95.328666687011648</v>
      </c>
      <c r="L41" s="1">
        <v>-3.8842782974243129</v>
      </c>
      <c r="M41" s="1">
        <v>-6.7412913640340131</v>
      </c>
    </row>
    <row r="42" spans="1:13" x14ac:dyDescent="0.2">
      <c r="A42" s="2" t="s">
        <v>5</v>
      </c>
      <c r="B42" s="1">
        <v>3069</v>
      </c>
      <c r="C42" s="1">
        <v>4</v>
      </c>
      <c r="D42" s="1">
        <v>3.9845982138430887</v>
      </c>
      <c r="E42" s="1">
        <f t="shared" si="1"/>
        <v>4.9845863883001611</v>
      </c>
      <c r="F42" s="1">
        <v>1333.6830647786401</v>
      </c>
      <c r="G42" s="1">
        <v>334.71054077148369</v>
      </c>
      <c r="H42" s="1">
        <v>44.634906768798771</v>
      </c>
      <c r="I42" s="1">
        <v>25.191804250081301</v>
      </c>
      <c r="J42" s="1">
        <v>395.3377583821607</v>
      </c>
      <c r="K42" s="1">
        <v>91.216888427734304</v>
      </c>
      <c r="L42" s="1">
        <v>-2.3698960940043103</v>
      </c>
      <c r="M42" s="1">
        <v>-5.8102502822875968</v>
      </c>
    </row>
    <row r="43" spans="1:13" x14ac:dyDescent="0.2">
      <c r="A43" s="2" t="s">
        <v>5</v>
      </c>
      <c r="B43" s="1">
        <v>3069</v>
      </c>
      <c r="C43" s="1">
        <v>5</v>
      </c>
      <c r="D43" s="1">
        <v>1.9139468293662514</v>
      </c>
      <c r="E43" s="1">
        <f t="shared" si="1"/>
        <v>2.9160474496001996</v>
      </c>
      <c r="F43" s="1">
        <v>1226.0572916666633</v>
      </c>
      <c r="G43" s="1">
        <v>639.88879394531239</v>
      </c>
      <c r="H43" s="1">
        <v>53.209823608398359</v>
      </c>
      <c r="I43" s="1">
        <v>16.397929827372199</v>
      </c>
      <c r="J43" s="1">
        <v>579.0453491210933</v>
      </c>
      <c r="K43" s="1">
        <v>199.59216817219999</v>
      </c>
      <c r="L43" s="1">
        <v>-1.7242002089818265</v>
      </c>
      <c r="M43" s="1">
        <v>-2.41834163665771</v>
      </c>
    </row>
    <row r="44" spans="1:13" x14ac:dyDescent="0.2">
      <c r="A44" s="2" t="s">
        <v>5</v>
      </c>
      <c r="B44" s="1">
        <v>3069</v>
      </c>
      <c r="C44" s="1">
        <v>7</v>
      </c>
      <c r="D44" s="1">
        <v>2.7112006296686091</v>
      </c>
      <c r="E44" s="1">
        <f t="shared" si="1"/>
        <v>3.7061572898647173</v>
      </c>
      <c r="F44" s="1">
        <v>1168.1575113932249</v>
      </c>
      <c r="G44" s="1">
        <v>431.66652425130172</v>
      </c>
      <c r="H44" s="1">
        <v>27.790479660034094</v>
      </c>
      <c r="I44" s="1">
        <v>37.607013066609667</v>
      </c>
      <c r="J44" s="1">
        <v>505.09216308593733</v>
      </c>
      <c r="K44" s="1">
        <v>140.23785909016868</v>
      </c>
      <c r="L44" s="1">
        <v>-1.6827407280604001</v>
      </c>
      <c r="M44" s="1">
        <v>-3.433156410853067</v>
      </c>
    </row>
    <row r="45" spans="1:13" x14ac:dyDescent="0.2">
      <c r="A45" s="2" t="s">
        <v>5</v>
      </c>
      <c r="B45" s="1">
        <v>3069</v>
      </c>
      <c r="C45" s="1">
        <v>8</v>
      </c>
      <c r="D45" s="1">
        <v>1.7166136507761085</v>
      </c>
      <c r="E45" s="1">
        <f t="shared" si="1"/>
        <v>2.7163993695653219</v>
      </c>
      <c r="F45" s="1">
        <v>937.94224039713538</v>
      </c>
      <c r="G45" s="1">
        <v>546.45920817057231</v>
      </c>
      <c r="H45" s="1">
        <v>17.894222895304299</v>
      </c>
      <c r="I45" s="1">
        <v>45.92206573486326</v>
      </c>
      <c r="J45" s="1">
        <v>580.34476725260402</v>
      </c>
      <c r="K45" s="1">
        <v>164.92705281575465</v>
      </c>
      <c r="L45" s="1">
        <v>-1.18388168017069</v>
      </c>
      <c r="M45" s="1">
        <v>-1.983629345893857</v>
      </c>
    </row>
    <row r="46" spans="1:13" x14ac:dyDescent="0.2">
      <c r="A46" s="2" t="s">
        <v>5</v>
      </c>
      <c r="B46" s="1">
        <v>3069</v>
      </c>
      <c r="C46" s="1">
        <v>9</v>
      </c>
      <c r="D46" s="1">
        <v>2.2147145056307989</v>
      </c>
      <c r="E46" s="1">
        <f t="shared" si="1"/>
        <v>3.2137628616627687</v>
      </c>
      <c r="F46" s="1">
        <v>775.10412597656193</v>
      </c>
      <c r="G46" s="1">
        <v>350.12969970703062</v>
      </c>
      <c r="H46" s="1">
        <v>16.237830479939735</v>
      </c>
      <c r="I46" s="1">
        <v>42.480801900227839</v>
      </c>
      <c r="J46" s="1">
        <v>590.17808024088492</v>
      </c>
      <c r="K46" s="1">
        <v>185.65875244140565</v>
      </c>
      <c r="L46" s="1">
        <v>-1.0339981714884401</v>
      </c>
      <c r="M46" s="1">
        <v>-1.6963642438252702</v>
      </c>
    </row>
    <row r="47" spans="1:13" x14ac:dyDescent="0.2">
      <c r="A47" s="2" t="s">
        <v>5</v>
      </c>
      <c r="B47" s="1">
        <v>3069</v>
      </c>
      <c r="C47" s="1">
        <v>10</v>
      </c>
      <c r="D47" s="1">
        <v>6.3707670307656299</v>
      </c>
      <c r="E47" s="1">
        <f t="shared" si="1"/>
        <v>7.3640926134253766</v>
      </c>
      <c r="F47" s="1">
        <v>1574.4636230468732</v>
      </c>
      <c r="G47" s="1">
        <v>247.39797465006436</v>
      </c>
      <c r="H47" s="1">
        <v>35.303766886393198</v>
      </c>
      <c r="I47" s="1">
        <v>36.278751373290966</v>
      </c>
      <c r="J47" s="1">
        <v>281.25830078124937</v>
      </c>
      <c r="K47" s="1">
        <v>69.009195963541615</v>
      </c>
      <c r="L47" s="1">
        <v>-4.0647139549255336</v>
      </c>
      <c r="M47" s="1">
        <v>-8.6286754608154279</v>
      </c>
    </row>
    <row r="48" spans="1:13" x14ac:dyDescent="0.2">
      <c r="A48" s="2" t="s">
        <v>5</v>
      </c>
      <c r="B48" s="1">
        <v>3069</v>
      </c>
      <c r="C48" s="1">
        <v>11</v>
      </c>
      <c r="D48" s="1">
        <v>4.7823952142425785</v>
      </c>
      <c r="E48" s="1">
        <f t="shared" si="1"/>
        <v>5.7823952392542672</v>
      </c>
      <c r="F48" s="1">
        <v>1167.3695475260367</v>
      </c>
      <c r="G48" s="1">
        <v>244.09725443522066</v>
      </c>
      <c r="H48" s="1">
        <v>43.506718953450502</v>
      </c>
      <c r="I48" s="1">
        <v>22.661695480346634</v>
      </c>
      <c r="J48" s="1">
        <v>284.97951253255161</v>
      </c>
      <c r="K48" s="1">
        <v>79.249913533528584</v>
      </c>
      <c r="L48" s="1">
        <v>-3.2143223285675</v>
      </c>
      <c r="M48" s="1">
        <v>-5.9862133661905865</v>
      </c>
    </row>
    <row r="49" spans="1:13" x14ac:dyDescent="0.2">
      <c r="A49" s="2" t="s">
        <v>5</v>
      </c>
      <c r="B49" s="1">
        <v>3072</v>
      </c>
      <c r="C49" s="1">
        <v>1</v>
      </c>
      <c r="D49" s="1">
        <v>2.8500930088255476</v>
      </c>
      <c r="E49" s="1">
        <f t="shared" si="1"/>
        <v>3.8474442082379867</v>
      </c>
      <c r="F49" s="1">
        <v>1271.87805175781</v>
      </c>
      <c r="G49" s="1">
        <v>446.67356363932231</v>
      </c>
      <c r="H49" s="1">
        <v>16.118199030558234</v>
      </c>
      <c r="I49" s="1">
        <v>70.966862996419238</v>
      </c>
      <c r="J49" s="1">
        <v>421.54987589518197</v>
      </c>
      <c r="K49" s="1">
        <v>115.09806823730435</v>
      </c>
      <c r="L49" s="1">
        <v>-2.2663153807322134</v>
      </c>
      <c r="M49" s="1">
        <v>-4.1609525680541966</v>
      </c>
    </row>
    <row r="50" spans="1:13" x14ac:dyDescent="0.2">
      <c r="A50" s="2" t="s">
        <v>5</v>
      </c>
      <c r="B50" s="1">
        <v>3072</v>
      </c>
      <c r="C50" s="1">
        <v>2</v>
      </c>
      <c r="D50" s="1">
        <v>2.5828742639395044</v>
      </c>
      <c r="E50" s="1">
        <f t="shared" si="1"/>
        <v>3.5794562257202633</v>
      </c>
      <c r="F50" s="1">
        <v>1166.8124999999966</v>
      </c>
      <c r="G50" s="1">
        <v>452.34824625650964</v>
      </c>
      <c r="H50" s="1">
        <v>18.642569859822533</v>
      </c>
      <c r="I50" s="1">
        <v>60.564142862955698</v>
      </c>
      <c r="J50" s="1">
        <v>533.40643310546841</v>
      </c>
      <c r="K50" s="1">
        <v>156.47368876139268</v>
      </c>
      <c r="L50" s="1">
        <v>-1.6492709318796768</v>
      </c>
      <c r="M50" s="1">
        <v>-2.9132577578226666</v>
      </c>
    </row>
    <row r="51" spans="1:13" x14ac:dyDescent="0.2">
      <c r="A51" s="2" t="s">
        <v>5</v>
      </c>
      <c r="B51" s="1">
        <v>3072</v>
      </c>
      <c r="C51" s="1">
        <v>3</v>
      </c>
      <c r="D51" s="1">
        <v>2.8732601943789042</v>
      </c>
      <c r="E51" s="1">
        <f t="shared" si="1"/>
        <v>3.873167944754131</v>
      </c>
      <c r="F51" s="1">
        <v>1177.8420817057233</v>
      </c>
      <c r="G51" s="1">
        <v>409.94543457031233</v>
      </c>
      <c r="H51" s="1">
        <v>18.240917205810501</v>
      </c>
      <c r="I51" s="1">
        <v>58.731571197509709</v>
      </c>
      <c r="J51" s="1">
        <v>449.28911336262968</v>
      </c>
      <c r="K51" s="1">
        <v>119.562795003255</v>
      </c>
      <c r="L51" s="1">
        <v>-1.9909159342447866</v>
      </c>
      <c r="M51" s="1">
        <v>-4.3089582125345833</v>
      </c>
    </row>
    <row r="52" spans="1:13" x14ac:dyDescent="0.2">
      <c r="A52" s="2" t="s">
        <v>5</v>
      </c>
      <c r="B52" s="1">
        <v>3072</v>
      </c>
      <c r="C52" s="1">
        <v>4</v>
      </c>
      <c r="D52" s="1">
        <v>4.0977627913694974</v>
      </c>
      <c r="E52" s="1">
        <f t="shared" si="1"/>
        <v>5.0996292463379724</v>
      </c>
      <c r="F52" s="1">
        <v>1072.4830118815066</v>
      </c>
      <c r="G52" s="1">
        <v>261.60487874348905</v>
      </c>
      <c r="H52" s="1">
        <v>23.437311808268166</v>
      </c>
      <c r="I52" s="1">
        <v>41.753238042195598</v>
      </c>
      <c r="J52" s="1">
        <v>371.56593831380133</v>
      </c>
      <c r="K52" s="1">
        <v>88.57777913411455</v>
      </c>
      <c r="L52" s="1">
        <v>-2.0595862468083634</v>
      </c>
      <c r="M52" s="1">
        <v>-4.6302699247995971</v>
      </c>
    </row>
    <row r="53" spans="1:13" x14ac:dyDescent="0.2">
      <c r="A53" s="2" t="s">
        <v>5</v>
      </c>
      <c r="B53" s="1">
        <v>3072</v>
      </c>
      <c r="C53" s="1">
        <v>5</v>
      </c>
      <c r="D53" s="1">
        <v>1.8329657367024683</v>
      </c>
      <c r="E53" s="1">
        <f t="shared" si="1"/>
        <v>2.8326704070725404</v>
      </c>
      <c r="F53" s="1">
        <v>894.96750895182265</v>
      </c>
      <c r="G53" s="1">
        <v>488.34067789713498</v>
      </c>
      <c r="H53" s="1">
        <v>12.300233205159435</v>
      </c>
      <c r="I53" s="1">
        <v>61.523429870605405</v>
      </c>
      <c r="J53" s="1">
        <v>573.28796386718693</v>
      </c>
      <c r="K53" s="1">
        <v>165.50307210286434</v>
      </c>
      <c r="L53" s="1">
        <v>-1.1382911205291733</v>
      </c>
      <c r="M53" s="1">
        <v>-1.9464356501897135</v>
      </c>
    </row>
    <row r="54" spans="1:13" x14ac:dyDescent="0.2">
      <c r="A54" s="2" t="s">
        <v>5</v>
      </c>
      <c r="B54" s="1">
        <v>3072</v>
      </c>
      <c r="C54" s="1">
        <v>6</v>
      </c>
      <c r="D54" s="1">
        <v>2.5792973096208076</v>
      </c>
      <c r="E54" s="1">
        <f t="shared" si="1"/>
        <v>3.5771417961838319</v>
      </c>
      <c r="F54" s="1">
        <v>1192.9871826171832</v>
      </c>
      <c r="G54" s="1">
        <v>462.91095987955697</v>
      </c>
      <c r="H54" s="1">
        <v>15.169561386108365</v>
      </c>
      <c r="I54" s="1">
        <v>68.203366597493428</v>
      </c>
      <c r="J54" s="1">
        <v>476.72522989908799</v>
      </c>
      <c r="K54" s="1">
        <v>145.96447753906202</v>
      </c>
      <c r="L54" s="1">
        <v>-1.8032929897308299</v>
      </c>
      <c r="M54" s="1">
        <v>-3.3423997561136836</v>
      </c>
    </row>
    <row r="55" spans="1:13" x14ac:dyDescent="0.2">
      <c r="A55" s="2" t="s">
        <v>5</v>
      </c>
      <c r="B55" s="1">
        <v>3072</v>
      </c>
      <c r="C55" s="1">
        <v>7</v>
      </c>
      <c r="D55" s="1">
        <v>1.9648420088348759</v>
      </c>
      <c r="E55" s="1">
        <f t="shared" si="1"/>
        <v>2.9648210297417137</v>
      </c>
      <c r="F55" s="1">
        <v>965.26991780598701</v>
      </c>
      <c r="G55" s="1">
        <v>491.27625528971299</v>
      </c>
      <c r="H55" s="1">
        <v>26.598663965860965</v>
      </c>
      <c r="I55" s="1">
        <v>32.964986801147404</v>
      </c>
      <c r="J55" s="1">
        <v>502.46204630533794</v>
      </c>
      <c r="K55" s="1">
        <v>163.26220703124935</v>
      </c>
      <c r="L55" s="1">
        <v>-1.4917550484339366</v>
      </c>
      <c r="M55" s="1">
        <v>-2.3380920489629067</v>
      </c>
    </row>
    <row r="56" spans="1:13" x14ac:dyDescent="0.2">
      <c r="A56" s="2" t="s">
        <v>5</v>
      </c>
      <c r="B56" s="1">
        <v>3072</v>
      </c>
      <c r="C56" s="1">
        <v>8</v>
      </c>
      <c r="D56" s="1">
        <v>1.1582181816643675</v>
      </c>
      <c r="E56" s="1">
        <f t="shared" si="1"/>
        <v>2.1572683670414428</v>
      </c>
      <c r="F56" s="1">
        <v>754.7399291992183</v>
      </c>
      <c r="G56" s="1">
        <v>652.17364501953102</v>
      </c>
      <c r="H56" s="1">
        <v>33.266104380289669</v>
      </c>
      <c r="I56" s="1">
        <v>19.430812517801865</v>
      </c>
      <c r="J56" s="1">
        <v>600.87178548177042</v>
      </c>
      <c r="K56" s="1">
        <v>208.04741923014265</v>
      </c>
      <c r="L56" s="1">
        <v>-1.0057402253150907</v>
      </c>
      <c r="M56" s="1">
        <v>-1.3971964518229099</v>
      </c>
    </row>
    <row r="57" spans="1:13" x14ac:dyDescent="0.2">
      <c r="A57" s="2" t="s">
        <v>5</v>
      </c>
      <c r="B57" s="1">
        <v>3072</v>
      </c>
      <c r="C57" s="1">
        <v>9</v>
      </c>
      <c r="D57" s="1">
        <v>3.5525910104729643</v>
      </c>
      <c r="E57" s="1">
        <f t="shared" si="1"/>
        <v>4.5517090685252732</v>
      </c>
      <c r="F57" s="1">
        <v>1210.5214029947867</v>
      </c>
      <c r="G57" s="1">
        <v>340.82786051432271</v>
      </c>
      <c r="H57" s="1">
        <v>27.931793848673468</v>
      </c>
      <c r="I57" s="1">
        <v>38.94179662068683</v>
      </c>
      <c r="J57" s="1">
        <v>398.52805582682231</v>
      </c>
      <c r="K57" s="1">
        <v>101.90349833170524</v>
      </c>
      <c r="L57" s="1">
        <v>-2.2372165520985865</v>
      </c>
      <c r="M57" s="1">
        <v>-4.7320539156595833</v>
      </c>
    </row>
    <row r="58" spans="1:13" x14ac:dyDescent="0.2">
      <c r="A58" s="2" t="s">
        <v>5</v>
      </c>
      <c r="B58" s="1">
        <v>3072</v>
      </c>
      <c r="C58" s="1">
        <v>10</v>
      </c>
      <c r="D58" s="1">
        <v>5.7724374915914076</v>
      </c>
      <c r="E58" s="1">
        <f t="shared" si="1"/>
        <v>6.7656006113656089</v>
      </c>
      <c r="F58" s="1">
        <v>1434.7115071614535</v>
      </c>
      <c r="G58" s="1">
        <v>248.83990478515565</v>
      </c>
      <c r="H58" s="1">
        <v>59.114730834960902</v>
      </c>
      <c r="I58" s="1">
        <v>17.008367220560633</v>
      </c>
      <c r="J58" s="1">
        <v>303.17144775390562</v>
      </c>
      <c r="K58" s="1">
        <v>92.55503590901661</v>
      </c>
      <c r="L58" s="1">
        <v>-3.8292035261789934</v>
      </c>
      <c r="M58" s="1">
        <v>-6.3300571441650364</v>
      </c>
    </row>
    <row r="59" spans="1:13" x14ac:dyDescent="0.2">
      <c r="A59" s="2" t="s">
        <v>5</v>
      </c>
      <c r="B59" s="1">
        <v>3072</v>
      </c>
      <c r="C59" s="1">
        <v>11</v>
      </c>
      <c r="D59" s="1">
        <v>4.3021882258923414</v>
      </c>
      <c r="E59" s="1">
        <f t="shared" si="1"/>
        <v>5.301596292728874</v>
      </c>
      <c r="F59" s="1">
        <v>1268.5356445312466</v>
      </c>
      <c r="G59" s="1">
        <v>294.89881388346299</v>
      </c>
      <c r="H59" s="1">
        <v>52.751421610514264</v>
      </c>
      <c r="I59" s="1">
        <v>18.083333969116168</v>
      </c>
      <c r="J59" s="1">
        <v>352.96390787760333</v>
      </c>
      <c r="K59" s="1">
        <v>90.591659545898395</v>
      </c>
      <c r="L59" s="1">
        <v>-2.62011090914408</v>
      </c>
      <c r="M59" s="1">
        <v>-5.7916782697041773</v>
      </c>
    </row>
    <row r="60" spans="1:13" x14ac:dyDescent="0.2">
      <c r="A60" s="2" t="s">
        <v>5</v>
      </c>
      <c r="B60" s="1">
        <v>3072</v>
      </c>
      <c r="C60" s="1">
        <v>12</v>
      </c>
      <c r="D60" s="1">
        <v>2.4280303084984189</v>
      </c>
      <c r="E60" s="1">
        <f t="shared" si="1"/>
        <v>3.4276977569932856</v>
      </c>
      <c r="F60" s="1">
        <v>1248.21740722656</v>
      </c>
      <c r="G60" s="1">
        <v>514.15684000651004</v>
      </c>
      <c r="H60" s="1">
        <v>17.050124486287398</v>
      </c>
      <c r="I60" s="1">
        <v>63.476669311523374</v>
      </c>
      <c r="J60" s="1">
        <v>459.01152547200468</v>
      </c>
      <c r="K60" s="1">
        <v>131.45026143391866</v>
      </c>
      <c r="L60" s="1">
        <v>-2.00936627388</v>
      </c>
      <c r="M60" s="1">
        <v>-3.4869889418284061</v>
      </c>
    </row>
    <row r="61" spans="1:13" x14ac:dyDescent="0.2">
      <c r="A61" s="2" t="s">
        <v>5</v>
      </c>
      <c r="B61" s="1">
        <v>3072</v>
      </c>
      <c r="C61" s="1">
        <v>13</v>
      </c>
      <c r="D61" s="1">
        <v>1.8299415046801795</v>
      </c>
      <c r="E61" s="1">
        <f t="shared" si="1"/>
        <v>2.830292944297724</v>
      </c>
      <c r="F61" s="1">
        <v>947.20735677083269</v>
      </c>
      <c r="G61" s="1">
        <v>517.51680501302064</v>
      </c>
      <c r="H61" s="1">
        <v>14.7282358805338</v>
      </c>
      <c r="I61" s="1">
        <v>58.460128784179631</v>
      </c>
      <c r="J61" s="1">
        <v>496.27967325846333</v>
      </c>
      <c r="K61" s="1">
        <v>146.74041239420501</v>
      </c>
      <c r="L61" s="1">
        <v>-1.4291652441024765</v>
      </c>
      <c r="M61" s="1">
        <v>-2.54049865404764</v>
      </c>
    </row>
    <row r="62" spans="1:13" x14ac:dyDescent="0.2">
      <c r="A62" s="2" t="s">
        <v>5</v>
      </c>
      <c r="B62" s="1">
        <v>3072</v>
      </c>
      <c r="C62" s="1">
        <v>14</v>
      </c>
      <c r="D62" s="1">
        <v>2.0507864806431431</v>
      </c>
      <c r="E62" s="1">
        <f t="shared" si="1"/>
        <v>3.0479878415956478</v>
      </c>
      <c r="F62" s="1">
        <v>1105.5113118489535</v>
      </c>
      <c r="G62" s="1">
        <v>539.80364990234364</v>
      </c>
      <c r="H62" s="1">
        <v>41.168383916219035</v>
      </c>
      <c r="I62" s="1">
        <v>24.094980875651004</v>
      </c>
      <c r="J62" s="1">
        <v>593.43975830078068</v>
      </c>
      <c r="K62" s="1">
        <v>191.76492309570267</v>
      </c>
      <c r="L62" s="1">
        <v>-1.4057310819625801</v>
      </c>
      <c r="M62" s="1">
        <v>-2.2233891487121533</v>
      </c>
    </row>
    <row r="63" spans="1:13" x14ac:dyDescent="0.2">
      <c r="A63" s="2" t="s">
        <v>5</v>
      </c>
      <c r="B63" s="1">
        <v>3072</v>
      </c>
      <c r="C63" s="1">
        <v>15</v>
      </c>
      <c r="D63" s="1">
        <v>3.4047114579004369</v>
      </c>
      <c r="E63" s="1">
        <f t="shared" si="1"/>
        <v>4.4038489588352796</v>
      </c>
      <c r="F63" s="1">
        <v>1028.6159464518194</v>
      </c>
      <c r="G63" s="1">
        <v>302.19200642903633</v>
      </c>
      <c r="H63" s="1">
        <v>14.758083661397231</v>
      </c>
      <c r="I63" s="1">
        <v>60.410101572672467</v>
      </c>
      <c r="J63" s="1">
        <v>457.43781534830697</v>
      </c>
      <c r="K63" s="1">
        <v>128.07076517740833</v>
      </c>
      <c r="L63" s="1">
        <v>-1.7092886368433569</v>
      </c>
      <c r="M63" s="1">
        <v>-3.107414007186883</v>
      </c>
    </row>
    <row r="64" spans="1:13" x14ac:dyDescent="0.2">
      <c r="A64" s="2" t="s">
        <v>5</v>
      </c>
      <c r="B64" s="1">
        <v>3072</v>
      </c>
      <c r="C64" s="1">
        <v>16</v>
      </c>
      <c r="D64" s="1">
        <v>1.655677991839605</v>
      </c>
      <c r="E64" s="1">
        <f t="shared" si="1"/>
        <v>2.6555509330335143</v>
      </c>
      <c r="F64" s="1">
        <v>831.15325927734295</v>
      </c>
      <c r="G64" s="1">
        <v>502.04028320312472</v>
      </c>
      <c r="H64" s="1">
        <v>13.509821256001766</v>
      </c>
      <c r="I64" s="1">
        <v>53.149252573649029</v>
      </c>
      <c r="J64" s="1">
        <v>622.3819986979164</v>
      </c>
      <c r="K64" s="1">
        <v>208.24195353190032</v>
      </c>
      <c r="L64" s="1">
        <v>-1.0051887035369866</v>
      </c>
      <c r="M64" s="1">
        <v>-1.4513770739237402</v>
      </c>
    </row>
    <row r="65" spans="1:14" x14ac:dyDescent="0.2">
      <c r="A65" s="2" t="s">
        <v>5</v>
      </c>
      <c r="B65" s="1">
        <v>3072</v>
      </c>
      <c r="C65" s="1">
        <v>17</v>
      </c>
      <c r="D65" s="1">
        <v>2.6618874007798752</v>
      </c>
      <c r="E65" s="1">
        <f t="shared" si="1"/>
        <v>3.6610043717227527</v>
      </c>
      <c r="F65" s="1">
        <v>1186.2631022135367</v>
      </c>
      <c r="G65" s="1">
        <v>445.79524739583263</v>
      </c>
      <c r="H65" s="1">
        <v>18.958964665730733</v>
      </c>
      <c r="I65" s="1">
        <v>56.379325866699133</v>
      </c>
      <c r="J65" s="1">
        <v>516.04038492838538</v>
      </c>
      <c r="K65" s="1">
        <v>170.258865356445</v>
      </c>
      <c r="L65" s="1">
        <v>-1.8457303047180134</v>
      </c>
      <c r="M65" s="1">
        <v>-2.9693346023559535</v>
      </c>
    </row>
    <row r="66" spans="1:14" x14ac:dyDescent="0.2">
      <c r="A66" s="2" t="s">
        <v>5</v>
      </c>
      <c r="B66" s="1">
        <v>3251</v>
      </c>
      <c r="C66" s="1">
        <v>1</v>
      </c>
      <c r="D66" s="1">
        <v>1.3317138812270877</v>
      </c>
      <c r="E66" s="1">
        <f t="shared" si="1"/>
        <v>2.3310310080697372</v>
      </c>
      <c r="F66" s="1">
        <v>542.64073689778604</v>
      </c>
      <c r="G66" s="1">
        <v>407.68451944986936</v>
      </c>
      <c r="H66" s="1">
        <v>15.9625393549601</v>
      </c>
      <c r="I66" s="1">
        <v>29.968928654988602</v>
      </c>
      <c r="J66" s="1">
        <v>448.27764892578062</v>
      </c>
      <c r="K66" s="1">
        <v>105.99209340413387</v>
      </c>
      <c r="L66" s="1">
        <v>-0.79662752151489225</v>
      </c>
      <c r="M66" s="1">
        <v>-1.9434665044148733</v>
      </c>
    </row>
    <row r="67" spans="1:14" x14ac:dyDescent="0.2">
      <c r="A67" s="2" t="s">
        <v>5</v>
      </c>
      <c r="B67" s="1">
        <v>3251</v>
      </c>
      <c r="C67" s="1">
        <v>2</v>
      </c>
      <c r="D67" s="1">
        <v>1.8685785592631834</v>
      </c>
      <c r="E67" s="1">
        <f t="shared" si="1"/>
        <v>2.8707035551532818</v>
      </c>
      <c r="F67" s="1">
        <v>543.48958333333258</v>
      </c>
      <c r="G67" s="1">
        <v>290.52683512369771</v>
      </c>
      <c r="H67" s="1">
        <v>18.37419350941973</v>
      </c>
      <c r="I67" s="1">
        <v>28.01273091634107</v>
      </c>
      <c r="J67" s="1">
        <v>499.99588012695267</v>
      </c>
      <c r="K67" s="1">
        <v>140.74632771809866</v>
      </c>
      <c r="L67" s="1">
        <v>-0.79068944851557399</v>
      </c>
      <c r="M67" s="1">
        <v>-1.4969443082809402</v>
      </c>
    </row>
    <row r="68" spans="1:14" x14ac:dyDescent="0.2">
      <c r="A68" s="2" t="s">
        <v>5</v>
      </c>
      <c r="B68" s="1">
        <v>3251</v>
      </c>
      <c r="C68" s="1">
        <v>3</v>
      </c>
      <c r="D68" s="1">
        <v>2.8191627944365139</v>
      </c>
      <c r="E68" s="1">
        <f t="shared" si="1"/>
        <v>3.8190166680952751</v>
      </c>
      <c r="F68" s="1">
        <v>1071.8983968098933</v>
      </c>
      <c r="G68" s="1">
        <v>380.23840332031199</v>
      </c>
      <c r="H68" s="1">
        <v>16.017676989237433</v>
      </c>
      <c r="I68" s="1">
        <v>59.427472432454358</v>
      </c>
      <c r="J68" s="1">
        <v>438.38626098632739</v>
      </c>
      <c r="K68" s="1">
        <v>109.24794514973934</v>
      </c>
      <c r="L68" s="1">
        <v>-1.7501500050226799</v>
      </c>
      <c r="M68" s="1">
        <v>-3.8668839931488002</v>
      </c>
    </row>
    <row r="69" spans="1:14" x14ac:dyDescent="0.2">
      <c r="A69" s="2" t="s">
        <v>5</v>
      </c>
      <c r="B69" s="1">
        <v>3251</v>
      </c>
      <c r="C69" s="1">
        <v>4</v>
      </c>
      <c r="D69" s="1">
        <v>2.1694367245877801</v>
      </c>
      <c r="E69" s="1">
        <f t="shared" si="1"/>
        <v>3.1699193214335937</v>
      </c>
      <c r="F69" s="1">
        <v>580.85030110677064</v>
      </c>
      <c r="G69" s="1">
        <v>267.68290201822902</v>
      </c>
      <c r="H69" s="1">
        <v>12.657500902811634</v>
      </c>
      <c r="I69" s="1">
        <v>39.820130666096965</v>
      </c>
      <c r="J69" s="1">
        <v>455.75483194986936</v>
      </c>
      <c r="K69" s="1">
        <v>109.6022745768225</v>
      </c>
      <c r="L69" s="1">
        <v>-0.89873351653416966</v>
      </c>
      <c r="M69" s="1">
        <v>-2.0578808784484832</v>
      </c>
    </row>
    <row r="70" spans="1:14" x14ac:dyDescent="0.2">
      <c r="A70" s="2" t="s">
        <v>5</v>
      </c>
      <c r="B70" s="1">
        <v>3251</v>
      </c>
      <c r="C70" s="1">
        <v>5</v>
      </c>
      <c r="D70" s="1">
        <v>0.96024768111454739</v>
      </c>
      <c r="E70" s="1">
        <f t="shared" si="1"/>
        <v>1.9612157368899463</v>
      </c>
      <c r="F70" s="1">
        <v>396.33374023437472</v>
      </c>
      <c r="G70" s="1">
        <v>412.32548014322902</v>
      </c>
      <c r="H70" s="1">
        <v>25.107225735982237</v>
      </c>
      <c r="I70" s="1">
        <v>14.788314660390187</v>
      </c>
      <c r="J70" s="1">
        <v>536.06175740559831</v>
      </c>
      <c r="K70" s="1">
        <v>173.94953409830669</v>
      </c>
      <c r="L70" s="1">
        <v>-0.54660721619923902</v>
      </c>
      <c r="M70" s="1">
        <v>-0.79435998201370239</v>
      </c>
    </row>
    <row r="71" spans="1:14" x14ac:dyDescent="0.2">
      <c r="A71" s="2" t="s">
        <v>5</v>
      </c>
      <c r="B71" s="1">
        <v>3251</v>
      </c>
      <c r="C71" s="1">
        <v>6</v>
      </c>
      <c r="D71" s="1">
        <v>2.4279866421730762</v>
      </c>
      <c r="E71" s="1">
        <f t="shared" si="1"/>
        <v>3.4269916337186612</v>
      </c>
      <c r="F71" s="1">
        <v>899.31660970051814</v>
      </c>
      <c r="G71" s="1">
        <v>370.54788208007795</v>
      </c>
      <c r="H71" s="1">
        <v>24.565984725952102</v>
      </c>
      <c r="I71" s="1">
        <v>32.385745366414334</v>
      </c>
      <c r="J71" s="1">
        <v>495.01262410481741</v>
      </c>
      <c r="K71" s="1">
        <v>128.23615519205669</v>
      </c>
      <c r="L71" s="1">
        <v>-1.3258146047592134</v>
      </c>
      <c r="M71" s="1">
        <v>-2.9477566083272269</v>
      </c>
    </row>
    <row r="72" spans="1:14" x14ac:dyDescent="0.2">
      <c r="A72" s="2" t="s">
        <v>5</v>
      </c>
      <c r="B72" s="1">
        <v>3251</v>
      </c>
      <c r="C72" s="1">
        <v>8</v>
      </c>
      <c r="D72" s="1">
        <v>1.1988043480076751</v>
      </c>
      <c r="E72" s="1">
        <f t="shared" si="1"/>
        <v>2.1976830120015505</v>
      </c>
      <c r="F72" s="1">
        <v>514.70002237955703</v>
      </c>
      <c r="G72" s="1">
        <v>429.74644978841098</v>
      </c>
      <c r="H72" s="1">
        <v>40.834325790405238</v>
      </c>
      <c r="I72" s="1">
        <v>10.537789980570437</v>
      </c>
      <c r="J72" s="1">
        <v>618.28352864583303</v>
      </c>
      <c r="K72" s="1">
        <v>235.69484456380167</v>
      </c>
      <c r="L72" s="1">
        <v>-0.72942942380905162</v>
      </c>
      <c r="M72" s="1">
        <v>-0.9607977072397863</v>
      </c>
    </row>
    <row r="73" spans="1:14" x14ac:dyDescent="0.2">
      <c r="A73" s="2" t="s">
        <v>5</v>
      </c>
      <c r="B73" s="1">
        <v>3251</v>
      </c>
      <c r="C73" s="1">
        <v>9</v>
      </c>
      <c r="D73" s="1">
        <v>1.4381036577053739</v>
      </c>
      <c r="E73" s="1">
        <f t="shared" si="1"/>
        <v>2.4388142040346192</v>
      </c>
      <c r="F73" s="1">
        <v>475.94523111979134</v>
      </c>
      <c r="G73" s="1">
        <v>330.78991699218699</v>
      </c>
      <c r="H73" s="1">
        <v>13.598391532897899</v>
      </c>
      <c r="I73" s="1">
        <v>30.014316558837834</v>
      </c>
      <c r="J73" s="1">
        <v>532.7132975260414</v>
      </c>
      <c r="K73" s="1">
        <v>159.54893493652301</v>
      </c>
      <c r="L73" s="1">
        <v>-0.66863673925399769</v>
      </c>
      <c r="M73" s="1">
        <v>-1.2051607767740835</v>
      </c>
    </row>
    <row r="74" spans="1:14" x14ac:dyDescent="0.2">
      <c r="A74" s="2" t="s">
        <v>5</v>
      </c>
      <c r="B74" s="1">
        <v>3251</v>
      </c>
      <c r="C74" s="1">
        <v>11</v>
      </c>
      <c r="D74" s="1">
        <v>0.91568776793871598</v>
      </c>
      <c r="E74" s="1">
        <f t="shared" si="1"/>
        <v>1.9158113748881835</v>
      </c>
      <c r="F74" s="1">
        <v>636.24605305989542</v>
      </c>
      <c r="G74" s="1">
        <v>694.73482259114564</v>
      </c>
      <c r="H74" s="1">
        <v>16.680239677429132</v>
      </c>
      <c r="I74" s="1">
        <v>37.911867141723597</v>
      </c>
      <c r="J74" s="1">
        <v>668.48181152343705</v>
      </c>
      <c r="K74" s="1">
        <v>229.50094095865833</v>
      </c>
      <c r="L74" s="1">
        <v>-0.76161948839823401</v>
      </c>
      <c r="M74" s="1">
        <v>-1.1248206694920835</v>
      </c>
    </row>
    <row r="75" spans="1:14" x14ac:dyDescent="0.2">
      <c r="A75" s="2" t="s">
        <v>5</v>
      </c>
      <c r="B75" s="1">
        <v>3251</v>
      </c>
      <c r="C75" s="1">
        <v>12</v>
      </c>
      <c r="D75" s="1">
        <v>2.1148053237469768</v>
      </c>
      <c r="E75" s="1">
        <f t="shared" si="1"/>
        <v>3.113457252646183</v>
      </c>
      <c r="F75" s="1">
        <v>1478.8426513671832</v>
      </c>
      <c r="G75" s="1">
        <v>699.72678629557231</v>
      </c>
      <c r="H75" s="1">
        <v>24.124151865641199</v>
      </c>
      <c r="I75" s="1">
        <v>52.72507794698074</v>
      </c>
      <c r="J75" s="1">
        <v>571.0546061197914</v>
      </c>
      <c r="K75" s="1">
        <v>155.89966328938769</v>
      </c>
      <c r="L75" s="1">
        <v>-1.7961425781249936</v>
      </c>
      <c r="M75" s="1">
        <v>-3.7087744871775263</v>
      </c>
    </row>
    <row r="76" spans="1:14" x14ac:dyDescent="0.2">
      <c r="A76" s="2" t="s">
        <v>5</v>
      </c>
      <c r="B76" s="1">
        <v>3251</v>
      </c>
      <c r="C76" s="1">
        <v>13</v>
      </c>
      <c r="D76" s="1">
        <v>1.3592617907799032</v>
      </c>
      <c r="E76" s="1">
        <f t="shared" si="1"/>
        <v>2.3588312747446158</v>
      </c>
      <c r="F76" s="1">
        <v>536.44627888997366</v>
      </c>
      <c r="G76" s="1">
        <v>394.785054524739</v>
      </c>
      <c r="H76" s="1">
        <v>12.397967338561967</v>
      </c>
      <c r="I76" s="1">
        <v>36.251185735066663</v>
      </c>
      <c r="J76" s="1">
        <v>555.65207926432265</v>
      </c>
      <c r="K76" s="1">
        <v>136.34363810221302</v>
      </c>
      <c r="L76" s="1">
        <v>-0.67291599512100231</v>
      </c>
      <c r="M76" s="1">
        <v>-1.4967350959777797</v>
      </c>
    </row>
    <row r="77" spans="1:14" x14ac:dyDescent="0.2">
      <c r="A77" s="2" t="s">
        <v>5</v>
      </c>
      <c r="B77" s="1">
        <v>3251</v>
      </c>
      <c r="C77" s="1">
        <v>15</v>
      </c>
      <c r="D77" s="1">
        <v>1.2675343058241595</v>
      </c>
      <c r="E77" s="1">
        <f t="shared" si="1"/>
        <v>2.2675569888212763</v>
      </c>
      <c r="F77" s="1">
        <v>378.80914306640574</v>
      </c>
      <c r="G77" s="1">
        <v>298.84979248046835</v>
      </c>
      <c r="H77" s="1">
        <v>12.596111297607367</v>
      </c>
      <c r="I77" s="1">
        <v>25.800229390462203</v>
      </c>
      <c r="J77" s="1">
        <v>580.39554850260402</v>
      </c>
      <c r="K77" s="1">
        <v>161.58628336588501</v>
      </c>
      <c r="L77" s="1">
        <v>-0.46455206473668403</v>
      </c>
      <c r="M77" s="1">
        <v>-0.86799071232477798</v>
      </c>
    </row>
    <row r="78" spans="1:14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4" x14ac:dyDescent="0.2">
      <c r="D79" s="1" t="s">
        <v>47</v>
      </c>
      <c r="E79" s="1" t="s">
        <v>46</v>
      </c>
      <c r="F79" s="1" t="s">
        <v>45</v>
      </c>
      <c r="G79" s="1" t="s">
        <v>44</v>
      </c>
      <c r="H79" s="1" t="s">
        <v>43</v>
      </c>
      <c r="J79" s="1" t="s">
        <v>42</v>
      </c>
      <c r="K79" s="1" t="s">
        <v>41</v>
      </c>
    </row>
    <row r="80" spans="1:14" x14ac:dyDescent="0.2">
      <c r="C80" s="133" t="s">
        <v>40</v>
      </c>
      <c r="D80" s="137">
        <f t="shared" ref="D80:M80" si="2">AVERAGE(D4:D39)</f>
        <v>3.1175550879069749</v>
      </c>
      <c r="E80" s="137">
        <f t="shared" si="2"/>
        <v>4.1173680664969146</v>
      </c>
      <c r="F80" s="137">
        <f t="shared" si="2"/>
        <v>837.71325570565591</v>
      </c>
      <c r="G80" s="137">
        <f t="shared" si="2"/>
        <v>285.49531505725957</v>
      </c>
      <c r="H80" s="137">
        <f t="shared" si="2"/>
        <v>25.590657278343436</v>
      </c>
      <c r="I80" s="137">
        <f t="shared" si="2"/>
        <v>33.903870534013777</v>
      </c>
      <c r="J80" s="137">
        <f t="shared" si="2"/>
        <v>414.91624365912509</v>
      </c>
      <c r="K80" s="137">
        <f t="shared" si="2"/>
        <v>116.92273330688448</v>
      </c>
      <c r="L80" s="9">
        <f t="shared" si="2"/>
        <v>-1.5948531622136046</v>
      </c>
      <c r="M80" s="9">
        <f t="shared" si="2"/>
        <v>-3.2264591063614207</v>
      </c>
      <c r="N80" s="1" t="s">
        <v>55</v>
      </c>
    </row>
    <row r="81" spans="3:14" x14ac:dyDescent="0.2">
      <c r="C81" s="133" t="s">
        <v>38</v>
      </c>
      <c r="D81" s="137">
        <f t="shared" ref="D81:K81" si="3">AVERAGE(D41:D77)</f>
        <v>2.5586814038781212</v>
      </c>
      <c r="E81" s="137">
        <f t="shared" si="3"/>
        <v>3.5497621993891832</v>
      </c>
      <c r="F81" s="137">
        <f t="shared" si="3"/>
        <v>988.85649727486043</v>
      </c>
      <c r="G81" s="137">
        <f t="shared" si="3"/>
        <v>422.68130218230891</v>
      </c>
      <c r="H81" s="137">
        <f t="shared" si="3"/>
        <v>25.553017453030371</v>
      </c>
      <c r="I81" s="137">
        <f t="shared" si="3"/>
        <v>39.305313398172146</v>
      </c>
      <c r="J81" s="137">
        <f t="shared" si="3"/>
        <v>488.68143250061541</v>
      </c>
      <c r="K81" s="137">
        <f t="shared" si="3"/>
        <v>143.12529768385286</v>
      </c>
      <c r="L81" s="9">
        <f>AVERAGE(L41:L65)</f>
        <v>-2.0261680229504861</v>
      </c>
      <c r="M81" s="9">
        <f>AVERAGE(M41:M65)</f>
        <v>-3.7747310495376549</v>
      </c>
      <c r="N81" s="1" t="s">
        <v>54</v>
      </c>
    </row>
    <row r="82" spans="3:14" x14ac:dyDescent="0.2">
      <c r="C82" s="4" t="s">
        <v>0</v>
      </c>
      <c r="D82" s="5">
        <f t="shared" ref="D82:K82" si="4">TTEST(D4:D39,D41:D77,2,3)</f>
        <v>5.094070410632047E-2</v>
      </c>
      <c r="E82" s="4">
        <f t="shared" si="4"/>
        <v>4.6901020756497463E-2</v>
      </c>
      <c r="F82" s="5">
        <f t="shared" si="4"/>
        <v>5.4443043722513872E-2</v>
      </c>
      <c r="G82" s="4">
        <f t="shared" si="4"/>
        <v>3.3057357747023491E-6</v>
      </c>
      <c r="H82" s="5">
        <f t="shared" si="4"/>
        <v>0.99087056717493405</v>
      </c>
      <c r="I82" s="4">
        <f t="shared" si="4"/>
        <v>0.14066653860423634</v>
      </c>
      <c r="J82" s="4">
        <f t="shared" si="4"/>
        <v>2.4435086324662287E-3</v>
      </c>
      <c r="K82" s="4">
        <f t="shared" si="4"/>
        <v>1.1052873789100687E-2</v>
      </c>
      <c r="L82" s="1">
        <f>TTEST(L4:L39,L41:L65,2,3)</f>
        <v>5.5604455937480146E-2</v>
      </c>
      <c r="M82" s="1">
        <f>TTEST(M4:M39,M41:M65,2,3)</f>
        <v>0.2487150497883818</v>
      </c>
    </row>
    <row r="83" spans="3:14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8" spans="3:14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93" spans="3:14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8" spans="3:13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103" spans="3:13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4516-FE05-BD4A-AE22-3783789BBC5B}">
  <dimension ref="A1:K161"/>
  <sheetViews>
    <sheetView workbookViewId="0">
      <pane ySplit="3" topLeftCell="A4" activePane="bottomLeft" state="frozen"/>
      <selection pane="bottomLeft" activeCell="H134" sqref="H134:K134"/>
    </sheetView>
  </sheetViews>
  <sheetFormatPr baseColWidth="10" defaultColWidth="8.83203125" defaultRowHeight="15" x14ac:dyDescent="0.2"/>
  <cols>
    <col min="1" max="1" width="8.83203125" style="5"/>
    <col min="2" max="2" width="16.83203125" style="5" bestFit="1" customWidth="1"/>
    <col min="3" max="3" width="8.83203125" style="5"/>
    <col min="4" max="4" width="10.1640625" style="5" customWidth="1"/>
    <col min="5" max="7" width="8.83203125" style="5"/>
    <col min="8" max="8" width="15.83203125" style="5" customWidth="1"/>
    <col min="9" max="16384" width="8.83203125" style="5"/>
  </cols>
  <sheetData>
    <row r="1" spans="1:11" x14ac:dyDescent="0.2">
      <c r="A1" s="28" t="s">
        <v>64</v>
      </c>
    </row>
    <row r="2" spans="1:11" x14ac:dyDescent="0.2">
      <c r="C2" s="208" t="s">
        <v>35</v>
      </c>
      <c r="D2" s="208"/>
      <c r="E2" s="208"/>
      <c r="I2" s="208" t="s">
        <v>34</v>
      </c>
      <c r="J2" s="208"/>
      <c r="K2" s="208"/>
    </row>
    <row r="3" spans="1:11" x14ac:dyDescent="0.2">
      <c r="A3" s="5" t="s">
        <v>13</v>
      </c>
      <c r="B3" s="5" t="s">
        <v>52</v>
      </c>
      <c r="C3" s="5" t="s">
        <v>63</v>
      </c>
      <c r="D3" s="5" t="s">
        <v>62</v>
      </c>
      <c r="E3" s="5" t="s">
        <v>61</v>
      </c>
      <c r="G3" s="5" t="s">
        <v>13</v>
      </c>
      <c r="H3" s="5" t="s">
        <v>52</v>
      </c>
      <c r="I3" s="5" t="s">
        <v>63</v>
      </c>
      <c r="J3" s="5" t="s">
        <v>62</v>
      </c>
      <c r="K3" s="5" t="s">
        <v>61</v>
      </c>
    </row>
    <row r="4" spans="1:11" x14ac:dyDescent="0.2">
      <c r="A4" s="5" t="s">
        <v>4</v>
      </c>
      <c r="B4" s="5">
        <v>1</v>
      </c>
      <c r="C4" s="5">
        <v>64.59</v>
      </c>
      <c r="D4" s="5">
        <v>10.224</v>
      </c>
      <c r="E4" s="5">
        <v>0.16500000000000001</v>
      </c>
      <c r="G4" s="5" t="s">
        <v>4</v>
      </c>
      <c r="H4" s="5">
        <v>1</v>
      </c>
      <c r="I4" s="5" t="s">
        <v>63</v>
      </c>
      <c r="J4" s="5" t="s">
        <v>62</v>
      </c>
      <c r="K4" s="5" t="s">
        <v>61</v>
      </c>
    </row>
    <row r="5" spans="1:11" x14ac:dyDescent="0.2">
      <c r="A5" s="5" t="s">
        <v>4</v>
      </c>
      <c r="B5" s="5">
        <v>2</v>
      </c>
      <c r="C5" s="5">
        <v>84.8</v>
      </c>
      <c r="D5" s="5">
        <v>15.651999999999999</v>
      </c>
      <c r="E5" s="5">
        <v>0.187</v>
      </c>
      <c r="G5" s="5" t="s">
        <v>4</v>
      </c>
      <c r="H5" s="5">
        <v>2</v>
      </c>
      <c r="I5" s="5">
        <v>72.34</v>
      </c>
      <c r="J5" s="5">
        <v>6.2969999999999997</v>
      </c>
      <c r="K5" s="5">
        <v>8.8999999999999996E-2</v>
      </c>
    </row>
    <row r="6" spans="1:11" x14ac:dyDescent="0.2">
      <c r="A6" s="5" t="s">
        <v>4</v>
      </c>
      <c r="B6" s="5">
        <v>3</v>
      </c>
      <c r="C6" s="5">
        <v>66.460999999999999</v>
      </c>
      <c r="D6" s="5">
        <v>9.1479999999999997</v>
      </c>
      <c r="E6" s="5">
        <v>0.14199999999999999</v>
      </c>
      <c r="G6" s="5" t="s">
        <v>4</v>
      </c>
      <c r="H6" s="5">
        <v>3</v>
      </c>
      <c r="I6" s="5">
        <v>79.308999999999997</v>
      </c>
      <c r="J6" s="5">
        <v>11.106999999999999</v>
      </c>
      <c r="K6" s="5">
        <v>0.14099999999999999</v>
      </c>
    </row>
    <row r="7" spans="1:11" x14ac:dyDescent="0.2">
      <c r="A7" s="5" t="s">
        <v>4</v>
      </c>
      <c r="B7" s="5">
        <v>4</v>
      </c>
      <c r="C7" s="5">
        <v>65.56</v>
      </c>
      <c r="D7" s="5">
        <v>7.9029999999999996</v>
      </c>
      <c r="E7" s="5">
        <v>0.13100000000000001</v>
      </c>
      <c r="G7" s="5" t="s">
        <v>4</v>
      </c>
      <c r="H7" s="5">
        <v>4</v>
      </c>
      <c r="I7" s="5">
        <v>45.848999999999997</v>
      </c>
      <c r="J7" s="5">
        <v>12.64</v>
      </c>
      <c r="K7" s="5">
        <v>0.30399999999999999</v>
      </c>
    </row>
    <row r="8" spans="1:11" x14ac:dyDescent="0.2">
      <c r="A8" s="5" t="s">
        <v>4</v>
      </c>
      <c r="B8" s="5">
        <v>5</v>
      </c>
      <c r="C8" s="5">
        <v>71.536000000000001</v>
      </c>
      <c r="D8" s="5">
        <v>5.0960000000000001</v>
      </c>
      <c r="E8" s="5">
        <v>7.1999999999999995E-2</v>
      </c>
      <c r="G8" s="5" t="s">
        <v>4</v>
      </c>
      <c r="H8" s="5">
        <v>5</v>
      </c>
      <c r="I8" s="5">
        <v>61.26</v>
      </c>
      <c r="J8" s="5">
        <v>10.17</v>
      </c>
      <c r="K8" s="5">
        <v>0.17299999999999999</v>
      </c>
    </row>
    <row r="9" spans="1:11" x14ac:dyDescent="0.2">
      <c r="A9" s="5" t="s">
        <v>4</v>
      </c>
      <c r="B9" s="5">
        <v>6</v>
      </c>
      <c r="C9" s="5">
        <v>55.353999999999999</v>
      </c>
      <c r="D9" s="5">
        <v>14.526</v>
      </c>
      <c r="E9" s="5">
        <v>0.27200000000000002</v>
      </c>
      <c r="G9" s="5" t="s">
        <v>4</v>
      </c>
      <c r="H9" s="5">
        <v>6</v>
      </c>
      <c r="I9" s="5">
        <v>71.864000000000004</v>
      </c>
      <c r="J9" s="5">
        <v>19.376999999999999</v>
      </c>
      <c r="K9" s="5">
        <v>0.27200000000000002</v>
      </c>
    </row>
    <row r="10" spans="1:11" x14ac:dyDescent="0.2">
      <c r="A10" s="5" t="s">
        <v>4</v>
      </c>
      <c r="B10" s="5">
        <v>7</v>
      </c>
      <c r="C10" s="5">
        <v>80.19</v>
      </c>
      <c r="D10" s="5">
        <v>7.7190000000000003</v>
      </c>
      <c r="E10" s="5">
        <v>9.7000000000000003E-2</v>
      </c>
      <c r="G10" s="5" t="s">
        <v>4</v>
      </c>
      <c r="H10" s="5">
        <v>7</v>
      </c>
      <c r="I10" s="5">
        <v>78.930999999999997</v>
      </c>
      <c r="J10" s="5">
        <v>2.8740000000000001</v>
      </c>
      <c r="K10" s="5">
        <v>3.5999999999999997E-2</v>
      </c>
    </row>
    <row r="11" spans="1:11" x14ac:dyDescent="0.2">
      <c r="A11" s="5" t="s">
        <v>4</v>
      </c>
      <c r="B11" s="5">
        <v>8</v>
      </c>
      <c r="C11" s="5">
        <v>68.971000000000004</v>
      </c>
      <c r="D11" s="5">
        <v>7.3959999999999999</v>
      </c>
      <c r="E11" s="5">
        <v>0.11</v>
      </c>
      <c r="G11" s="5" t="s">
        <v>4</v>
      </c>
      <c r="H11" s="5">
        <v>8</v>
      </c>
      <c r="I11" s="5">
        <v>61.768999999999998</v>
      </c>
      <c r="J11" s="5">
        <v>7.59</v>
      </c>
      <c r="K11" s="5">
        <v>0.127</v>
      </c>
    </row>
    <row r="12" spans="1:11" x14ac:dyDescent="0.2">
      <c r="A12" s="5" t="s">
        <v>4</v>
      </c>
      <c r="B12" s="5">
        <v>9</v>
      </c>
      <c r="C12" s="5">
        <v>80.584000000000003</v>
      </c>
      <c r="D12" s="5">
        <v>5.2089999999999996</v>
      </c>
      <c r="E12" s="5">
        <v>6.5000000000000002E-2</v>
      </c>
      <c r="G12" s="5" t="s">
        <v>4</v>
      </c>
      <c r="H12" s="5">
        <v>9</v>
      </c>
      <c r="I12" s="5">
        <v>78.319000000000003</v>
      </c>
      <c r="J12" s="5">
        <v>3.5779999999999998</v>
      </c>
      <c r="K12" s="5">
        <v>4.5999999999999999E-2</v>
      </c>
    </row>
    <row r="13" spans="1:11" x14ac:dyDescent="0.2">
      <c r="A13" s="5" t="s">
        <v>4</v>
      </c>
      <c r="B13" s="5">
        <v>10</v>
      </c>
      <c r="C13" s="5">
        <v>78.03</v>
      </c>
      <c r="D13" s="5">
        <v>4.7329999999999997</v>
      </c>
      <c r="E13" s="5">
        <v>6.2E-2</v>
      </c>
      <c r="G13" s="5" t="s">
        <v>4</v>
      </c>
      <c r="H13" s="5">
        <v>10</v>
      </c>
      <c r="I13" s="5">
        <v>78.260999999999996</v>
      </c>
      <c r="J13" s="5">
        <v>5.5439999999999996</v>
      </c>
      <c r="K13" s="5">
        <v>7.0999999999999994E-2</v>
      </c>
    </row>
    <row r="14" spans="1:11" x14ac:dyDescent="0.2">
      <c r="A14" s="5" t="s">
        <v>4</v>
      </c>
      <c r="B14" s="5">
        <v>11</v>
      </c>
      <c r="C14" s="5">
        <v>52.462000000000003</v>
      </c>
      <c r="D14" s="5">
        <v>6.4950000000000001</v>
      </c>
      <c r="E14" s="5">
        <v>0.126</v>
      </c>
      <c r="G14" s="5" t="s">
        <v>4</v>
      </c>
      <c r="H14" s="5">
        <v>11</v>
      </c>
      <c r="I14" s="5">
        <v>81.385000000000005</v>
      </c>
      <c r="J14" s="5">
        <v>3.899</v>
      </c>
      <c r="K14" s="5">
        <v>4.8000000000000001E-2</v>
      </c>
    </row>
    <row r="15" spans="1:11" x14ac:dyDescent="0.2">
      <c r="A15" s="5" t="s">
        <v>4</v>
      </c>
      <c r="B15" s="5">
        <v>12</v>
      </c>
      <c r="C15" s="5">
        <v>69.891999999999996</v>
      </c>
      <c r="D15" s="5">
        <v>5.242</v>
      </c>
      <c r="E15" s="5">
        <v>0.08</v>
      </c>
      <c r="G15" s="5" t="s">
        <v>4</v>
      </c>
      <c r="H15" s="5">
        <v>12</v>
      </c>
      <c r="I15" s="5">
        <v>76.326999999999998</v>
      </c>
      <c r="J15" s="5">
        <v>4.9930000000000003</v>
      </c>
      <c r="K15" s="5">
        <v>6.6000000000000003E-2</v>
      </c>
    </row>
    <row r="16" spans="1:11" x14ac:dyDescent="0.2">
      <c r="A16" s="5" t="s">
        <v>4</v>
      </c>
      <c r="B16" s="5">
        <v>13</v>
      </c>
      <c r="C16" s="5">
        <v>79.494</v>
      </c>
      <c r="D16" s="5">
        <v>3.7549999999999999</v>
      </c>
      <c r="E16" s="5">
        <v>4.7E-2</v>
      </c>
      <c r="G16" s="5" t="s">
        <v>4</v>
      </c>
      <c r="H16" s="5">
        <v>13</v>
      </c>
      <c r="I16" s="5">
        <v>75.381</v>
      </c>
      <c r="J16" s="5">
        <v>4.3449999999999998</v>
      </c>
      <c r="K16" s="5">
        <v>0.06</v>
      </c>
    </row>
    <row r="17" spans="1:11" x14ac:dyDescent="0.2">
      <c r="A17" s="5" t="s">
        <v>4</v>
      </c>
      <c r="B17" s="5">
        <v>14</v>
      </c>
      <c r="C17" s="5">
        <v>73.192999999999998</v>
      </c>
      <c r="D17" s="5">
        <v>6.6269999999999998</v>
      </c>
      <c r="E17" s="5">
        <v>9.6000000000000002E-2</v>
      </c>
      <c r="G17" s="5" t="s">
        <v>4</v>
      </c>
      <c r="H17" s="5">
        <v>14</v>
      </c>
      <c r="I17" s="5">
        <v>63.45</v>
      </c>
      <c r="J17" s="5">
        <v>7.359</v>
      </c>
      <c r="K17" s="5">
        <v>0.13700000000000001</v>
      </c>
    </row>
    <row r="18" spans="1:11" x14ac:dyDescent="0.2">
      <c r="A18" s="5" t="s">
        <v>4</v>
      </c>
      <c r="B18" s="5">
        <v>15</v>
      </c>
      <c r="C18" s="5">
        <v>77.138000000000005</v>
      </c>
      <c r="D18" s="5">
        <v>4.7949999999999999</v>
      </c>
      <c r="E18" s="5">
        <v>6.2E-2</v>
      </c>
      <c r="G18" s="5" t="s">
        <v>4</v>
      </c>
      <c r="H18" s="5">
        <v>15</v>
      </c>
      <c r="I18" s="5">
        <v>65.94</v>
      </c>
      <c r="J18" s="5">
        <v>11.999000000000001</v>
      </c>
      <c r="K18" s="5">
        <v>0.185</v>
      </c>
    </row>
    <row r="19" spans="1:11" x14ac:dyDescent="0.2">
      <c r="A19" s="5" t="s">
        <v>4</v>
      </c>
      <c r="B19" s="5">
        <v>16</v>
      </c>
      <c r="C19" s="5">
        <v>63.180999999999997</v>
      </c>
      <c r="D19" s="5">
        <v>6.39</v>
      </c>
      <c r="E19" s="5">
        <v>0.113</v>
      </c>
      <c r="G19" s="5" t="s">
        <v>4</v>
      </c>
      <c r="H19" s="5">
        <v>16</v>
      </c>
      <c r="I19" s="5">
        <v>61.073</v>
      </c>
      <c r="J19" s="5">
        <v>9.7360000000000007</v>
      </c>
      <c r="K19" s="5">
        <v>0.17299999999999999</v>
      </c>
    </row>
    <row r="20" spans="1:11" x14ac:dyDescent="0.2">
      <c r="A20" s="5" t="s">
        <v>4</v>
      </c>
      <c r="B20" s="5">
        <v>17</v>
      </c>
      <c r="C20" s="5">
        <v>76.515000000000001</v>
      </c>
      <c r="D20" s="5">
        <v>5.9379999999999997</v>
      </c>
      <c r="E20" s="5">
        <v>7.9000000000000001E-2</v>
      </c>
      <c r="G20" s="5" t="s">
        <v>4</v>
      </c>
      <c r="H20" s="5">
        <v>17</v>
      </c>
      <c r="I20" s="5">
        <v>73.304000000000002</v>
      </c>
      <c r="J20" s="5">
        <v>4.5279999999999996</v>
      </c>
      <c r="K20" s="5">
        <v>6.2E-2</v>
      </c>
    </row>
    <row r="21" spans="1:11" x14ac:dyDescent="0.2">
      <c r="A21" s="5" t="s">
        <v>4</v>
      </c>
      <c r="B21" s="5">
        <v>18</v>
      </c>
      <c r="C21" s="5">
        <v>58.329000000000001</v>
      </c>
      <c r="D21" s="5">
        <v>9.5679999999999996</v>
      </c>
      <c r="E21" s="5">
        <v>0.193</v>
      </c>
      <c r="G21" s="5" t="s">
        <v>4</v>
      </c>
      <c r="H21" s="5">
        <v>18</v>
      </c>
      <c r="I21" s="5">
        <v>74.203000000000003</v>
      </c>
      <c r="J21" s="5">
        <v>7.351</v>
      </c>
      <c r="K21" s="5">
        <v>0.111</v>
      </c>
    </row>
    <row r="22" spans="1:11" x14ac:dyDescent="0.2">
      <c r="A22" s="5" t="s">
        <v>4</v>
      </c>
      <c r="B22" s="5">
        <v>19</v>
      </c>
      <c r="C22" s="5">
        <v>73.227999999999994</v>
      </c>
      <c r="D22" s="5">
        <v>4.8319999999999999</v>
      </c>
      <c r="E22" s="5">
        <v>6.7000000000000004E-2</v>
      </c>
      <c r="G22" s="5" t="s">
        <v>4</v>
      </c>
      <c r="H22" s="5">
        <v>19</v>
      </c>
      <c r="I22" s="5">
        <v>60.911999999999999</v>
      </c>
      <c r="J22" s="5">
        <v>15.076000000000001</v>
      </c>
      <c r="K22" s="5">
        <v>0.28499999999999998</v>
      </c>
    </row>
    <row r="23" spans="1:11" x14ac:dyDescent="0.2">
      <c r="A23" s="5" t="s">
        <v>4</v>
      </c>
      <c r="B23" s="5">
        <v>20</v>
      </c>
      <c r="C23" s="5">
        <v>80.674000000000007</v>
      </c>
      <c r="D23" s="5">
        <v>3.5459999999999998</v>
      </c>
      <c r="E23" s="5">
        <v>4.3999999999999997E-2</v>
      </c>
      <c r="G23" s="5" t="s">
        <v>4</v>
      </c>
      <c r="H23" s="5">
        <v>20</v>
      </c>
      <c r="I23" s="5">
        <v>77.134</v>
      </c>
      <c r="J23" s="5">
        <v>5.7190000000000003</v>
      </c>
      <c r="K23" s="5">
        <v>7.4999999999999997E-2</v>
      </c>
    </row>
    <row r="24" spans="1:11" x14ac:dyDescent="0.2">
      <c r="A24" s="5" t="s">
        <v>4</v>
      </c>
      <c r="B24" s="5">
        <v>21</v>
      </c>
      <c r="C24" s="5">
        <v>60.738</v>
      </c>
      <c r="D24" s="5">
        <v>6.0090000000000003</v>
      </c>
      <c r="E24" s="5">
        <v>0.111</v>
      </c>
      <c r="G24" s="5" t="s">
        <v>4</v>
      </c>
      <c r="H24" s="5">
        <v>21</v>
      </c>
      <c r="I24" s="5">
        <v>78.62</v>
      </c>
      <c r="J24" s="5">
        <v>9.2899999999999991</v>
      </c>
      <c r="K24" s="5">
        <v>0.121</v>
      </c>
    </row>
    <row r="25" spans="1:11" x14ac:dyDescent="0.2">
      <c r="A25" s="5" t="s">
        <v>4</v>
      </c>
      <c r="B25" s="5">
        <v>22</v>
      </c>
      <c r="C25" s="5">
        <v>66.510999999999996</v>
      </c>
      <c r="D25" s="5">
        <v>4.9470000000000001</v>
      </c>
      <c r="E25" s="5">
        <v>7.6999999999999999E-2</v>
      </c>
      <c r="G25" s="5" t="s">
        <v>4</v>
      </c>
      <c r="H25" s="5">
        <v>22</v>
      </c>
      <c r="I25" s="5">
        <v>52.725999999999999</v>
      </c>
      <c r="J25" s="5">
        <v>9.43</v>
      </c>
      <c r="K25" s="5">
        <v>0.191</v>
      </c>
    </row>
    <row r="26" spans="1:11" x14ac:dyDescent="0.2">
      <c r="A26" s="5" t="s">
        <v>4</v>
      </c>
      <c r="B26" s="5">
        <v>23</v>
      </c>
      <c r="C26" s="5">
        <v>75.918999999999997</v>
      </c>
      <c r="D26" s="5">
        <v>4.4240000000000004</v>
      </c>
      <c r="E26" s="5">
        <v>0.06</v>
      </c>
      <c r="G26" s="5" t="s">
        <v>4</v>
      </c>
      <c r="H26" s="5">
        <v>23</v>
      </c>
      <c r="I26" s="5">
        <v>69.903999999999996</v>
      </c>
      <c r="J26" s="5">
        <v>5.3209999999999997</v>
      </c>
      <c r="K26" s="5">
        <v>7.6999999999999999E-2</v>
      </c>
    </row>
    <row r="27" spans="1:11" x14ac:dyDescent="0.2">
      <c r="A27" s="5" t="s">
        <v>4</v>
      </c>
      <c r="B27" s="5">
        <v>24</v>
      </c>
      <c r="C27" s="5">
        <v>72.825000000000003</v>
      </c>
      <c r="D27" s="5">
        <v>5.0129999999999999</v>
      </c>
      <c r="E27" s="5">
        <v>7.1999999999999995E-2</v>
      </c>
      <c r="G27" s="5" t="s">
        <v>4</v>
      </c>
      <c r="H27" s="5">
        <v>24</v>
      </c>
      <c r="I27" s="5">
        <v>72.766999999999996</v>
      </c>
      <c r="J27" s="5">
        <v>7.0609999999999999</v>
      </c>
      <c r="K27" s="5">
        <v>0.109</v>
      </c>
    </row>
    <row r="28" spans="1:11" x14ac:dyDescent="0.2">
      <c r="A28" s="5" t="s">
        <v>4</v>
      </c>
      <c r="B28" s="5">
        <v>25</v>
      </c>
      <c r="C28" s="5">
        <v>67.572999999999993</v>
      </c>
      <c r="D28" s="5">
        <v>6.2389999999999999</v>
      </c>
      <c r="E28" s="5">
        <v>0.114</v>
      </c>
      <c r="G28" s="5" t="s">
        <v>4</v>
      </c>
      <c r="H28" s="5">
        <v>25</v>
      </c>
      <c r="I28" s="5">
        <v>77.05</v>
      </c>
      <c r="J28" s="5">
        <v>3.681</v>
      </c>
      <c r="K28" s="5">
        <v>4.8000000000000001E-2</v>
      </c>
    </row>
    <row r="29" spans="1:11" x14ac:dyDescent="0.2">
      <c r="A29" s="5" t="s">
        <v>4</v>
      </c>
      <c r="B29" s="5">
        <v>26</v>
      </c>
      <c r="C29" s="5">
        <v>73.227000000000004</v>
      </c>
      <c r="D29" s="5">
        <v>4.5209999999999999</v>
      </c>
      <c r="E29" s="5">
        <v>6.5000000000000002E-2</v>
      </c>
      <c r="G29" s="5" t="s">
        <v>4</v>
      </c>
      <c r="H29" s="5">
        <v>26</v>
      </c>
      <c r="I29" s="5">
        <v>75.174999999999997</v>
      </c>
      <c r="J29" s="5">
        <v>4.7450000000000001</v>
      </c>
      <c r="K29" s="5">
        <v>6.6000000000000003E-2</v>
      </c>
    </row>
    <row r="30" spans="1:11" x14ac:dyDescent="0.2">
      <c r="A30" s="5" t="s">
        <v>4</v>
      </c>
      <c r="B30" s="5">
        <v>27</v>
      </c>
      <c r="C30" s="5">
        <v>75.701999999999998</v>
      </c>
      <c r="D30" s="5">
        <v>4.601</v>
      </c>
      <c r="E30" s="5">
        <v>7.0999999999999994E-2</v>
      </c>
      <c r="G30" s="5" t="s">
        <v>4</v>
      </c>
      <c r="H30" s="5">
        <v>27</v>
      </c>
      <c r="I30" s="5">
        <v>71.72</v>
      </c>
      <c r="J30" s="5">
        <v>4.3559999999999999</v>
      </c>
      <c r="K30" s="5">
        <v>6.5000000000000002E-2</v>
      </c>
    </row>
    <row r="31" spans="1:11" x14ac:dyDescent="0.2">
      <c r="A31" s="5" t="s">
        <v>4</v>
      </c>
      <c r="B31" s="5">
        <v>28</v>
      </c>
      <c r="C31" s="5">
        <v>79.525000000000006</v>
      </c>
      <c r="D31" s="5">
        <v>5.8220000000000001</v>
      </c>
      <c r="E31" s="5">
        <v>7.3999999999999996E-2</v>
      </c>
      <c r="G31" s="5" t="s">
        <v>4</v>
      </c>
      <c r="H31" s="5">
        <v>28</v>
      </c>
      <c r="I31" s="5">
        <v>73.194999999999993</v>
      </c>
      <c r="J31" s="5">
        <v>4.9000000000000004</v>
      </c>
      <c r="K31" s="5">
        <v>6.8000000000000005E-2</v>
      </c>
    </row>
    <row r="32" spans="1:11" x14ac:dyDescent="0.2">
      <c r="A32" s="5" t="s">
        <v>4</v>
      </c>
      <c r="B32" s="5">
        <v>29</v>
      </c>
      <c r="C32" s="5">
        <v>67.956999999999994</v>
      </c>
      <c r="D32" s="5">
        <v>6.5259999999999998</v>
      </c>
      <c r="E32" s="5">
        <v>0.105</v>
      </c>
      <c r="G32" s="5" t="s">
        <v>4</v>
      </c>
      <c r="H32" s="5">
        <v>29</v>
      </c>
      <c r="I32" s="5">
        <v>46.598999999999997</v>
      </c>
      <c r="J32" s="5">
        <v>6.0220000000000002</v>
      </c>
      <c r="K32" s="5">
        <v>0.14199999999999999</v>
      </c>
    </row>
    <row r="33" spans="1:11" x14ac:dyDescent="0.2">
      <c r="A33" s="5" t="s">
        <v>4</v>
      </c>
      <c r="B33" s="5">
        <v>30</v>
      </c>
      <c r="C33" s="5">
        <v>76.254999999999995</v>
      </c>
      <c r="D33" s="5">
        <v>6.3460000000000001</v>
      </c>
      <c r="E33" s="5">
        <v>8.4000000000000005E-2</v>
      </c>
      <c r="G33" s="5" t="s">
        <v>4</v>
      </c>
      <c r="H33" s="5">
        <v>30</v>
      </c>
      <c r="I33" s="5">
        <v>78.367999999999995</v>
      </c>
      <c r="J33" s="5">
        <v>4.6219999999999999</v>
      </c>
      <c r="K33" s="5">
        <v>5.8999999999999997E-2</v>
      </c>
    </row>
    <row r="34" spans="1:11" x14ac:dyDescent="0.2">
      <c r="A34" s="5" t="s">
        <v>4</v>
      </c>
      <c r="B34" s="5">
        <v>31</v>
      </c>
      <c r="C34" s="5">
        <v>77.218999999999994</v>
      </c>
      <c r="D34" s="5">
        <v>7.6879999999999997</v>
      </c>
      <c r="E34" s="5">
        <v>0.108</v>
      </c>
      <c r="G34" s="5" t="s">
        <v>4</v>
      </c>
      <c r="H34" s="5">
        <v>31</v>
      </c>
      <c r="I34" s="5">
        <v>66.322000000000003</v>
      </c>
      <c r="J34" s="5">
        <v>5.91</v>
      </c>
      <c r="K34" s="5">
        <v>0.10100000000000001</v>
      </c>
    </row>
    <row r="35" spans="1:11" x14ac:dyDescent="0.2">
      <c r="A35" s="5" t="s">
        <v>4</v>
      </c>
      <c r="B35" s="5">
        <v>32</v>
      </c>
      <c r="C35" s="5">
        <v>68.387</v>
      </c>
      <c r="D35" s="5">
        <v>6.1189999999999998</v>
      </c>
      <c r="E35" s="5">
        <v>9.1999999999999998E-2</v>
      </c>
      <c r="G35" s="5" t="s">
        <v>4</v>
      </c>
      <c r="H35" s="5">
        <v>32</v>
      </c>
      <c r="I35" s="5">
        <v>52.372</v>
      </c>
      <c r="J35" s="5">
        <v>6.1829999999999998</v>
      </c>
      <c r="K35" s="5">
        <v>0.13600000000000001</v>
      </c>
    </row>
    <row r="36" spans="1:11" x14ac:dyDescent="0.2">
      <c r="A36" s="5" t="s">
        <v>4</v>
      </c>
      <c r="B36" s="5">
        <v>33</v>
      </c>
      <c r="C36" s="5">
        <v>45.585999999999999</v>
      </c>
      <c r="D36" s="5">
        <v>18.95</v>
      </c>
      <c r="E36" s="5">
        <v>0.42699999999999999</v>
      </c>
      <c r="G36" s="5" t="s">
        <v>4</v>
      </c>
      <c r="H36" s="5">
        <v>33</v>
      </c>
      <c r="I36" s="5">
        <v>75.63</v>
      </c>
      <c r="J36" s="5">
        <v>4.12</v>
      </c>
      <c r="K36" s="5">
        <v>5.5E-2</v>
      </c>
    </row>
    <row r="37" spans="1:11" x14ac:dyDescent="0.2">
      <c r="A37" s="5" t="s">
        <v>4</v>
      </c>
      <c r="B37" s="5">
        <v>34</v>
      </c>
      <c r="C37" s="5">
        <v>72.076999999999998</v>
      </c>
      <c r="D37" s="5">
        <v>7.2309999999999999</v>
      </c>
      <c r="E37" s="5">
        <v>0.105</v>
      </c>
      <c r="G37" s="5" t="s">
        <v>4</v>
      </c>
      <c r="H37" s="5">
        <v>34</v>
      </c>
      <c r="I37" s="5">
        <v>80.146000000000001</v>
      </c>
      <c r="J37" s="5">
        <v>9.8350000000000009</v>
      </c>
      <c r="K37" s="5">
        <v>0.12</v>
      </c>
    </row>
    <row r="38" spans="1:11" x14ac:dyDescent="0.2">
      <c r="A38" s="5" t="s">
        <v>4</v>
      </c>
      <c r="B38" s="5">
        <v>35</v>
      </c>
      <c r="C38" s="5">
        <v>73.891999999999996</v>
      </c>
      <c r="D38" s="5">
        <v>5.6719999999999997</v>
      </c>
      <c r="E38" s="5">
        <v>0.08</v>
      </c>
      <c r="G38" s="5" t="s">
        <v>4</v>
      </c>
      <c r="H38" s="5">
        <v>35</v>
      </c>
      <c r="I38" s="5">
        <v>76.403999999999996</v>
      </c>
      <c r="J38" s="5">
        <v>5.3959999999999999</v>
      </c>
      <c r="K38" s="5">
        <v>7.6999999999999999E-2</v>
      </c>
    </row>
    <row r="39" spans="1:11" x14ac:dyDescent="0.2">
      <c r="A39" s="5" t="s">
        <v>4</v>
      </c>
      <c r="B39" s="5">
        <v>36</v>
      </c>
      <c r="C39" s="5">
        <v>75.430000000000007</v>
      </c>
      <c r="D39" s="5">
        <v>4.0490000000000004</v>
      </c>
      <c r="E39" s="5">
        <v>5.3999999999999999E-2</v>
      </c>
      <c r="G39" s="5" t="s">
        <v>4</v>
      </c>
      <c r="H39" s="5">
        <v>36</v>
      </c>
      <c r="I39" s="5">
        <v>51.765000000000001</v>
      </c>
      <c r="J39" s="5">
        <v>7.2350000000000003</v>
      </c>
      <c r="K39" s="5">
        <v>0.192</v>
      </c>
    </row>
    <row r="40" spans="1:11" x14ac:dyDescent="0.2">
      <c r="A40" s="5" t="s">
        <v>4</v>
      </c>
      <c r="B40" s="5">
        <v>37</v>
      </c>
      <c r="C40" s="5">
        <v>59.823999999999998</v>
      </c>
      <c r="D40" s="5">
        <v>7.4669999999999996</v>
      </c>
      <c r="E40" s="5">
        <v>0.126</v>
      </c>
      <c r="G40" s="5" t="s">
        <v>4</v>
      </c>
      <c r="H40" s="5">
        <v>37</v>
      </c>
      <c r="I40" s="5">
        <v>51.029000000000003</v>
      </c>
      <c r="J40" s="5">
        <v>7.976</v>
      </c>
      <c r="K40" s="5">
        <v>0.157</v>
      </c>
    </row>
    <row r="41" spans="1:11" x14ac:dyDescent="0.2">
      <c r="A41" s="5" t="s">
        <v>4</v>
      </c>
      <c r="B41" s="5">
        <v>38</v>
      </c>
      <c r="C41" s="5">
        <v>60.802999999999997</v>
      </c>
      <c r="D41" s="5">
        <v>5.952</v>
      </c>
      <c r="E41" s="5">
        <v>0.1</v>
      </c>
      <c r="G41" s="5" t="s">
        <v>4</v>
      </c>
      <c r="H41" s="5">
        <v>38</v>
      </c>
      <c r="I41" s="5">
        <v>76.415000000000006</v>
      </c>
      <c r="J41" s="5">
        <v>5.9930000000000003</v>
      </c>
      <c r="K41" s="5">
        <v>0.08</v>
      </c>
    </row>
    <row r="42" spans="1:11" x14ac:dyDescent="0.2">
      <c r="A42" s="5" t="s">
        <v>4</v>
      </c>
      <c r="B42" s="5">
        <v>39</v>
      </c>
      <c r="C42" s="5">
        <v>72.111000000000004</v>
      </c>
      <c r="D42" s="5">
        <v>4.5579999999999998</v>
      </c>
      <c r="E42" s="5">
        <v>6.4000000000000001E-2</v>
      </c>
      <c r="G42" s="5" t="s">
        <v>4</v>
      </c>
      <c r="H42" s="5">
        <v>39</v>
      </c>
      <c r="I42" s="5">
        <v>50.628</v>
      </c>
      <c r="J42" s="5">
        <v>7.87</v>
      </c>
      <c r="K42" s="5">
        <v>0.161</v>
      </c>
    </row>
    <row r="43" spans="1:11" x14ac:dyDescent="0.2">
      <c r="A43" s="5" t="s">
        <v>4</v>
      </c>
      <c r="B43" s="5">
        <v>40</v>
      </c>
      <c r="C43" s="5">
        <v>59.701000000000001</v>
      </c>
      <c r="D43" s="5">
        <v>7.1390000000000002</v>
      </c>
      <c r="E43" s="5">
        <v>0.12</v>
      </c>
    </row>
    <row r="44" spans="1:11" x14ac:dyDescent="0.2">
      <c r="A44" s="5" t="s">
        <v>4</v>
      </c>
      <c r="B44" s="5">
        <v>41</v>
      </c>
      <c r="C44" s="5">
        <v>54.551000000000002</v>
      </c>
      <c r="D44" s="5">
        <v>10.494999999999999</v>
      </c>
      <c r="E44" s="5">
        <v>0.19500000000000001</v>
      </c>
    </row>
    <row r="45" spans="1:11" x14ac:dyDescent="0.2">
      <c r="A45" s="5" t="s">
        <v>4</v>
      </c>
      <c r="B45" s="5">
        <v>42</v>
      </c>
      <c r="C45" s="5">
        <v>59.058</v>
      </c>
      <c r="D45" s="5">
        <v>6.6719999999999997</v>
      </c>
      <c r="E45" s="5">
        <v>0.11799999999999999</v>
      </c>
    </row>
    <row r="46" spans="1:11" x14ac:dyDescent="0.2">
      <c r="A46" s="5" t="s">
        <v>4</v>
      </c>
      <c r="B46" s="5">
        <v>43</v>
      </c>
      <c r="C46" s="5">
        <v>62.378</v>
      </c>
      <c r="D46" s="5">
        <v>6.2880000000000003</v>
      </c>
      <c r="E46" s="5">
        <v>0.10299999999999999</v>
      </c>
    </row>
    <row r="47" spans="1:11" x14ac:dyDescent="0.2">
      <c r="A47" s="5" t="s">
        <v>4</v>
      </c>
      <c r="B47" s="5">
        <v>44</v>
      </c>
      <c r="C47" s="5">
        <v>67.52</v>
      </c>
      <c r="D47" s="5">
        <v>5.516</v>
      </c>
      <c r="E47" s="5">
        <v>8.4000000000000005E-2</v>
      </c>
    </row>
    <row r="48" spans="1:11" x14ac:dyDescent="0.2">
      <c r="A48" s="5" t="s">
        <v>4</v>
      </c>
      <c r="B48" s="5">
        <v>45</v>
      </c>
      <c r="C48" s="5">
        <v>76.569999999999993</v>
      </c>
      <c r="D48" s="5">
        <v>4.2640000000000002</v>
      </c>
      <c r="E48" s="5">
        <v>5.7000000000000002E-2</v>
      </c>
    </row>
    <row r="49" spans="1:5" x14ac:dyDescent="0.2">
      <c r="A49" s="5" t="s">
        <v>4</v>
      </c>
      <c r="B49" s="5">
        <v>46</v>
      </c>
      <c r="C49" s="5">
        <v>79.376000000000005</v>
      </c>
      <c r="D49" s="5">
        <v>3.387</v>
      </c>
      <c r="E49" s="5">
        <v>4.2999999999999997E-2</v>
      </c>
    </row>
    <row r="50" spans="1:5" x14ac:dyDescent="0.2">
      <c r="A50" s="5" t="s">
        <v>4</v>
      </c>
      <c r="B50" s="5">
        <v>47</v>
      </c>
      <c r="C50" s="5">
        <v>79.739000000000004</v>
      </c>
      <c r="D50" s="5">
        <v>4.3650000000000002</v>
      </c>
      <c r="E50" s="5">
        <v>5.5E-2</v>
      </c>
    </row>
    <row r="51" spans="1:5" x14ac:dyDescent="0.2">
      <c r="A51" s="5" t="s">
        <v>4</v>
      </c>
      <c r="B51" s="5">
        <v>48</v>
      </c>
      <c r="C51" s="5">
        <v>74.608999999999995</v>
      </c>
      <c r="D51" s="5">
        <v>5.1550000000000002</v>
      </c>
      <c r="E51" s="5">
        <v>7.0000000000000007E-2</v>
      </c>
    </row>
    <row r="52" spans="1:5" x14ac:dyDescent="0.2">
      <c r="A52" s="5" t="s">
        <v>4</v>
      </c>
      <c r="B52" s="5">
        <v>49</v>
      </c>
      <c r="C52" s="5">
        <v>67.501999999999995</v>
      </c>
      <c r="D52" s="5">
        <v>6.2889999999999997</v>
      </c>
      <c r="E52" s="5">
        <v>9.6000000000000002E-2</v>
      </c>
    </row>
    <row r="53" spans="1:5" x14ac:dyDescent="0.2">
      <c r="A53" s="5" t="s">
        <v>4</v>
      </c>
      <c r="B53" s="5">
        <v>50</v>
      </c>
      <c r="C53" s="5">
        <v>67.228999999999999</v>
      </c>
      <c r="D53" s="5">
        <v>3.6179999999999999</v>
      </c>
      <c r="E53" s="5">
        <v>5.5E-2</v>
      </c>
    </row>
    <row r="54" spans="1:5" x14ac:dyDescent="0.2">
      <c r="A54" s="5" t="s">
        <v>4</v>
      </c>
      <c r="B54" s="5">
        <v>51</v>
      </c>
      <c r="C54" s="5">
        <v>75.099000000000004</v>
      </c>
      <c r="D54" s="5">
        <v>4.5519999999999996</v>
      </c>
      <c r="E54" s="5">
        <v>6.0999999999999999E-2</v>
      </c>
    </row>
    <row r="55" spans="1:5" x14ac:dyDescent="0.2">
      <c r="A55" s="5" t="s">
        <v>4</v>
      </c>
      <c r="B55" s="5">
        <v>52</v>
      </c>
      <c r="C55" s="5">
        <v>81.356999999999999</v>
      </c>
      <c r="D55" s="5">
        <v>5.8280000000000003</v>
      </c>
      <c r="E55" s="5">
        <v>7.4999999999999997E-2</v>
      </c>
    </row>
    <row r="56" spans="1:5" x14ac:dyDescent="0.2">
      <c r="A56" s="5" t="s">
        <v>4</v>
      </c>
      <c r="B56" s="5">
        <v>53</v>
      </c>
      <c r="C56" s="5">
        <v>78.554000000000002</v>
      </c>
      <c r="D56" s="5">
        <v>3.7210000000000001</v>
      </c>
      <c r="E56" s="5">
        <v>4.8000000000000001E-2</v>
      </c>
    </row>
    <row r="57" spans="1:5" x14ac:dyDescent="0.2">
      <c r="A57" s="5" t="s">
        <v>4</v>
      </c>
      <c r="B57" s="5">
        <v>54</v>
      </c>
      <c r="C57" s="5">
        <v>41.198</v>
      </c>
      <c r="D57" s="5">
        <v>14.609</v>
      </c>
      <c r="E57" s="5">
        <v>0.34599999999999997</v>
      </c>
    </row>
    <row r="58" spans="1:5" x14ac:dyDescent="0.2">
      <c r="A58" s="5" t="s">
        <v>4</v>
      </c>
      <c r="B58" s="5">
        <v>55</v>
      </c>
      <c r="C58" s="5">
        <v>79.283000000000001</v>
      </c>
      <c r="D58" s="5">
        <v>3.98</v>
      </c>
      <c r="E58" s="5">
        <v>0.05</v>
      </c>
    </row>
    <row r="59" spans="1:5" x14ac:dyDescent="0.2">
      <c r="A59" s="5" t="s">
        <v>4</v>
      </c>
      <c r="B59" s="5">
        <v>56</v>
      </c>
      <c r="C59" s="5">
        <v>78.406000000000006</v>
      </c>
      <c r="D59" s="5">
        <v>4.7389999999999999</v>
      </c>
      <c r="E59" s="5">
        <v>6.0999999999999999E-2</v>
      </c>
    </row>
    <row r="60" spans="1:5" x14ac:dyDescent="0.2">
      <c r="A60" s="5" t="s">
        <v>4</v>
      </c>
      <c r="B60" s="5">
        <v>57</v>
      </c>
      <c r="C60" s="5">
        <v>81.415999999999997</v>
      </c>
      <c r="D60" s="5">
        <v>4.8209999999999997</v>
      </c>
      <c r="E60" s="5">
        <v>5.8999999999999997E-2</v>
      </c>
    </row>
    <row r="61" spans="1:5" x14ac:dyDescent="0.2">
      <c r="A61" s="5" t="s">
        <v>4</v>
      </c>
      <c r="B61" s="5">
        <v>58</v>
      </c>
      <c r="C61" s="5">
        <v>46.311999999999998</v>
      </c>
      <c r="D61" s="5">
        <v>6.8650000000000002</v>
      </c>
      <c r="E61" s="5">
        <v>0.17499999999999999</v>
      </c>
    </row>
    <row r="62" spans="1:5" x14ac:dyDescent="0.2">
      <c r="A62" s="5" t="s">
        <v>4</v>
      </c>
      <c r="B62" s="5">
        <v>59</v>
      </c>
      <c r="C62" s="5">
        <v>78.066999999999993</v>
      </c>
      <c r="D62" s="5">
        <v>4.7329999999999997</v>
      </c>
      <c r="E62" s="5">
        <v>6.0999999999999999E-2</v>
      </c>
    </row>
    <row r="63" spans="1:5" x14ac:dyDescent="0.2">
      <c r="A63" s="5" t="s">
        <v>4</v>
      </c>
      <c r="B63" s="5">
        <v>60</v>
      </c>
      <c r="C63" s="5">
        <v>79.492999999999995</v>
      </c>
      <c r="D63" s="5">
        <v>3.8239999999999998</v>
      </c>
      <c r="E63" s="5">
        <v>4.9000000000000002E-2</v>
      </c>
    </row>
    <row r="64" spans="1:5" x14ac:dyDescent="0.2">
      <c r="A64" s="5" t="s">
        <v>4</v>
      </c>
      <c r="B64" s="5">
        <v>61</v>
      </c>
      <c r="C64" s="5">
        <v>78.534999999999997</v>
      </c>
      <c r="D64" s="5">
        <v>3.5659999999999998</v>
      </c>
      <c r="E64" s="5">
        <v>4.4999999999999998E-2</v>
      </c>
    </row>
    <row r="65" spans="1:5" x14ac:dyDescent="0.2">
      <c r="A65" s="5" t="s">
        <v>4</v>
      </c>
      <c r="B65" s="5">
        <v>62</v>
      </c>
      <c r="C65" s="5">
        <v>81.373000000000005</v>
      </c>
      <c r="D65" s="5">
        <v>5.8620000000000001</v>
      </c>
      <c r="E65" s="5">
        <v>7.1999999999999995E-2</v>
      </c>
    </row>
    <row r="66" spans="1:5" x14ac:dyDescent="0.2">
      <c r="A66" s="5" t="s">
        <v>4</v>
      </c>
      <c r="B66" s="5">
        <v>63</v>
      </c>
      <c r="C66" s="5">
        <v>79.808999999999997</v>
      </c>
      <c r="D66" s="5">
        <v>5.22</v>
      </c>
      <c r="E66" s="5">
        <v>6.6000000000000003E-2</v>
      </c>
    </row>
    <row r="67" spans="1:5" x14ac:dyDescent="0.2">
      <c r="A67" s="5" t="s">
        <v>4</v>
      </c>
      <c r="B67" s="5">
        <v>64</v>
      </c>
      <c r="C67" s="5">
        <v>62.753</v>
      </c>
      <c r="D67" s="5">
        <v>6.8410000000000002</v>
      </c>
      <c r="E67" s="5">
        <v>0.11700000000000001</v>
      </c>
    </row>
    <row r="68" spans="1:5" x14ac:dyDescent="0.2">
      <c r="A68" s="5" t="s">
        <v>4</v>
      </c>
      <c r="B68" s="5">
        <v>65</v>
      </c>
      <c r="C68" s="5">
        <v>82.241</v>
      </c>
      <c r="D68" s="5">
        <v>6.3550000000000004</v>
      </c>
      <c r="E68" s="5">
        <v>7.6999999999999999E-2</v>
      </c>
    </row>
    <row r="69" spans="1:5" x14ac:dyDescent="0.2">
      <c r="A69" s="5" t="s">
        <v>4</v>
      </c>
      <c r="B69" s="5">
        <v>66</v>
      </c>
      <c r="C69" s="5">
        <v>78.853999999999999</v>
      </c>
      <c r="D69" s="5">
        <v>4.5970000000000004</v>
      </c>
      <c r="E69" s="5">
        <v>5.8999999999999997E-2</v>
      </c>
    </row>
    <row r="70" spans="1:5" x14ac:dyDescent="0.2">
      <c r="A70" s="5" t="s">
        <v>4</v>
      </c>
      <c r="B70" s="5">
        <v>67</v>
      </c>
      <c r="C70" s="5">
        <v>69.807000000000002</v>
      </c>
      <c r="D70" s="5">
        <v>4.0759999999999996</v>
      </c>
      <c r="E70" s="5">
        <v>6.2E-2</v>
      </c>
    </row>
    <row r="71" spans="1:5" x14ac:dyDescent="0.2">
      <c r="A71" s="5" t="s">
        <v>4</v>
      </c>
      <c r="B71" s="5">
        <v>68</v>
      </c>
      <c r="C71" s="5">
        <v>77.956000000000003</v>
      </c>
      <c r="D71" s="5">
        <v>5.7460000000000004</v>
      </c>
      <c r="E71" s="5">
        <v>7.3999999999999996E-2</v>
      </c>
    </row>
    <row r="72" spans="1:5" x14ac:dyDescent="0.2">
      <c r="A72" s="5" t="s">
        <v>4</v>
      </c>
      <c r="B72" s="5">
        <v>69</v>
      </c>
      <c r="C72" s="5">
        <v>72.786000000000001</v>
      </c>
      <c r="D72" s="5">
        <v>15.484999999999999</v>
      </c>
      <c r="E72" s="5">
        <v>0.21299999999999999</v>
      </c>
    </row>
    <row r="73" spans="1:5" x14ac:dyDescent="0.2">
      <c r="A73" s="5" t="s">
        <v>4</v>
      </c>
      <c r="B73" s="5">
        <v>70</v>
      </c>
      <c r="C73" s="5">
        <v>65.923000000000002</v>
      </c>
      <c r="D73" s="5">
        <v>7.55</v>
      </c>
      <c r="E73" s="5">
        <v>0.11899999999999999</v>
      </c>
    </row>
    <row r="74" spans="1:5" x14ac:dyDescent="0.2">
      <c r="A74" s="5" t="s">
        <v>4</v>
      </c>
      <c r="B74" s="5">
        <v>71</v>
      </c>
      <c r="C74" s="5">
        <v>60.323</v>
      </c>
      <c r="D74" s="5">
        <v>14.212</v>
      </c>
      <c r="E74" s="5">
        <v>0.24399999999999999</v>
      </c>
    </row>
    <row r="75" spans="1:5" x14ac:dyDescent="0.2">
      <c r="A75" s="5" t="s">
        <v>4</v>
      </c>
      <c r="B75" s="5">
        <v>72</v>
      </c>
      <c r="C75" s="5">
        <v>72.837999999999994</v>
      </c>
      <c r="D75" s="5">
        <v>6.782</v>
      </c>
      <c r="E75" s="5">
        <v>9.4E-2</v>
      </c>
    </row>
    <row r="76" spans="1:5" x14ac:dyDescent="0.2">
      <c r="A76" s="5" t="s">
        <v>4</v>
      </c>
      <c r="B76" s="5">
        <v>73</v>
      </c>
      <c r="C76" s="5">
        <v>68.063000000000002</v>
      </c>
      <c r="D76" s="5">
        <v>10.085000000000001</v>
      </c>
      <c r="E76" s="5">
        <v>0.14899999999999999</v>
      </c>
    </row>
    <row r="77" spans="1:5" x14ac:dyDescent="0.2">
      <c r="A77" s="5" t="s">
        <v>4</v>
      </c>
      <c r="B77" s="5">
        <v>74</v>
      </c>
      <c r="C77" s="5">
        <v>66.3</v>
      </c>
      <c r="D77" s="5">
        <v>11.625999999999999</v>
      </c>
      <c r="E77" s="5">
        <v>0.182</v>
      </c>
    </row>
    <row r="82" spans="1:11" x14ac:dyDescent="0.2">
      <c r="A82" s="31" t="s">
        <v>5</v>
      </c>
      <c r="B82" s="5">
        <v>1</v>
      </c>
      <c r="C82" s="5">
        <v>59.543999999999997</v>
      </c>
      <c r="D82" s="5">
        <v>7.3479999999999999</v>
      </c>
      <c r="E82" s="5">
        <v>0.128</v>
      </c>
      <c r="G82" s="31" t="s">
        <v>5</v>
      </c>
      <c r="H82" s="5">
        <v>1</v>
      </c>
      <c r="I82" s="5">
        <v>59.164999999999999</v>
      </c>
      <c r="J82" s="5">
        <v>5.7270000000000003</v>
      </c>
      <c r="K82" s="5">
        <v>0.114</v>
      </c>
    </row>
    <row r="83" spans="1:11" x14ac:dyDescent="0.2">
      <c r="A83" s="31" t="s">
        <v>5</v>
      </c>
      <c r="B83" s="5">
        <v>2</v>
      </c>
      <c r="C83" s="5">
        <v>67.658000000000001</v>
      </c>
      <c r="D83" s="5">
        <v>7.4370000000000003</v>
      </c>
      <c r="E83" s="5">
        <v>0.113</v>
      </c>
      <c r="G83" s="31" t="s">
        <v>5</v>
      </c>
      <c r="H83" s="5">
        <v>2</v>
      </c>
      <c r="I83" s="5">
        <v>76.516000000000005</v>
      </c>
      <c r="J83" s="5">
        <v>5.7539999999999996</v>
      </c>
      <c r="K83" s="5">
        <v>7.5999999999999998E-2</v>
      </c>
    </row>
    <row r="84" spans="1:11" x14ac:dyDescent="0.2">
      <c r="A84" s="31" t="s">
        <v>5</v>
      </c>
      <c r="B84" s="5">
        <v>3</v>
      </c>
      <c r="C84" s="5">
        <v>84.629000000000005</v>
      </c>
      <c r="D84" s="5">
        <v>19.561</v>
      </c>
      <c r="E84" s="5">
        <v>0.22900000000000001</v>
      </c>
      <c r="G84" s="31" t="s">
        <v>5</v>
      </c>
      <c r="H84" s="5">
        <v>3</v>
      </c>
      <c r="I84" s="5">
        <v>40.448</v>
      </c>
      <c r="J84" s="5">
        <v>15.196</v>
      </c>
      <c r="K84" s="5">
        <v>0.38200000000000001</v>
      </c>
    </row>
    <row r="85" spans="1:11" x14ac:dyDescent="0.2">
      <c r="A85" s="31" t="s">
        <v>5</v>
      </c>
      <c r="B85" s="5">
        <v>4</v>
      </c>
      <c r="C85" s="5">
        <v>80.474999999999994</v>
      </c>
      <c r="D85" s="5">
        <v>9.6679999999999993</v>
      </c>
      <c r="E85" s="5">
        <v>0.12</v>
      </c>
      <c r="G85" s="31" t="s">
        <v>5</v>
      </c>
      <c r="H85" s="5">
        <v>4</v>
      </c>
      <c r="I85" s="5">
        <v>43.683999999999997</v>
      </c>
      <c r="J85" s="5">
        <v>10.265000000000001</v>
      </c>
      <c r="K85" s="5">
        <v>0.27600000000000002</v>
      </c>
    </row>
    <row r="86" spans="1:11" x14ac:dyDescent="0.2">
      <c r="A86" s="31" t="s">
        <v>5</v>
      </c>
      <c r="B86" s="5">
        <v>5</v>
      </c>
      <c r="C86" s="5">
        <v>76.179000000000002</v>
      </c>
      <c r="D86" s="5">
        <v>5.8520000000000003</v>
      </c>
      <c r="E86" s="5">
        <v>7.8E-2</v>
      </c>
      <c r="G86" s="31" t="s">
        <v>5</v>
      </c>
      <c r="H86" s="5">
        <v>5</v>
      </c>
      <c r="I86" s="5">
        <v>44.156999999999996</v>
      </c>
      <c r="J86" s="5">
        <v>21.975000000000001</v>
      </c>
      <c r="K86" s="5">
        <v>0.51300000000000001</v>
      </c>
    </row>
    <row r="87" spans="1:11" x14ac:dyDescent="0.2">
      <c r="A87" s="31" t="s">
        <v>5</v>
      </c>
      <c r="B87" s="5">
        <v>6</v>
      </c>
      <c r="C87" s="5">
        <v>79.192999999999998</v>
      </c>
      <c r="D87" s="5">
        <v>8.2929999999999993</v>
      </c>
      <c r="E87" s="5">
        <v>0.106</v>
      </c>
      <c r="G87" s="31" t="s">
        <v>5</v>
      </c>
      <c r="H87" s="5">
        <v>6</v>
      </c>
      <c r="I87" s="5">
        <v>64.31</v>
      </c>
      <c r="J87" s="5">
        <v>9.98</v>
      </c>
      <c r="K87" s="5">
        <v>0.16400000000000001</v>
      </c>
    </row>
    <row r="88" spans="1:11" x14ac:dyDescent="0.2">
      <c r="A88" s="31" t="s">
        <v>5</v>
      </c>
      <c r="B88" s="5">
        <v>7</v>
      </c>
      <c r="C88" s="5">
        <v>78.665999999999997</v>
      </c>
      <c r="D88" s="5">
        <v>10.493</v>
      </c>
      <c r="E88" s="5">
        <v>0.13400000000000001</v>
      </c>
      <c r="G88" s="31" t="s">
        <v>5</v>
      </c>
      <c r="H88" s="5">
        <v>7</v>
      </c>
      <c r="I88" s="5">
        <v>52.198</v>
      </c>
      <c r="J88" s="5">
        <v>10.608000000000001</v>
      </c>
      <c r="K88" s="5">
        <v>0.22500000000000001</v>
      </c>
    </row>
    <row r="89" spans="1:11" x14ac:dyDescent="0.2">
      <c r="A89" s="31" t="s">
        <v>5</v>
      </c>
      <c r="B89" s="5">
        <v>8</v>
      </c>
      <c r="C89" s="5">
        <v>67.78</v>
      </c>
      <c r="D89" s="5">
        <v>6.8280000000000003</v>
      </c>
      <c r="E89" s="5">
        <v>0.10199999999999999</v>
      </c>
      <c r="G89" s="31" t="s">
        <v>5</v>
      </c>
      <c r="H89" s="5">
        <v>8</v>
      </c>
      <c r="I89" s="5">
        <v>69.462000000000003</v>
      </c>
      <c r="J89" s="5">
        <v>7.673</v>
      </c>
      <c r="K89" s="5">
        <v>0.114</v>
      </c>
    </row>
    <row r="90" spans="1:11" x14ac:dyDescent="0.2">
      <c r="A90" s="31" t="s">
        <v>5</v>
      </c>
      <c r="B90" s="5">
        <v>9</v>
      </c>
      <c r="C90" s="5">
        <v>76.861999999999995</v>
      </c>
      <c r="D90" s="5">
        <v>13.279</v>
      </c>
      <c r="E90" s="5">
        <v>0.17399999999999999</v>
      </c>
      <c r="G90" s="31" t="s">
        <v>5</v>
      </c>
      <c r="H90" s="5">
        <v>9</v>
      </c>
      <c r="I90" s="5">
        <v>67.366</v>
      </c>
      <c r="J90" s="5">
        <v>5.2220000000000004</v>
      </c>
      <c r="K90" s="5">
        <v>8.6999999999999994E-2</v>
      </c>
    </row>
    <row r="91" spans="1:11" x14ac:dyDescent="0.2">
      <c r="A91" s="31" t="s">
        <v>5</v>
      </c>
      <c r="B91" s="5">
        <v>10</v>
      </c>
      <c r="C91" s="5">
        <v>71.162999999999997</v>
      </c>
      <c r="D91" s="5">
        <v>20.161999999999999</v>
      </c>
      <c r="E91" s="5">
        <v>0.28399999999999997</v>
      </c>
      <c r="G91" s="31" t="s">
        <v>5</v>
      </c>
      <c r="H91" s="5">
        <v>10</v>
      </c>
      <c r="I91" s="5">
        <v>47.012999999999998</v>
      </c>
      <c r="J91" s="5">
        <v>5.6829999999999998</v>
      </c>
      <c r="K91" s="5">
        <v>0.122</v>
      </c>
    </row>
    <row r="92" spans="1:11" x14ac:dyDescent="0.2">
      <c r="A92" s="31" t="s">
        <v>5</v>
      </c>
      <c r="B92" s="5">
        <v>11</v>
      </c>
      <c r="C92" s="5">
        <v>67.141999999999996</v>
      </c>
      <c r="D92" s="5">
        <v>17.855</v>
      </c>
      <c r="E92" s="5">
        <v>0.29499999999999998</v>
      </c>
      <c r="G92" s="31" t="s">
        <v>5</v>
      </c>
      <c r="H92" s="5">
        <v>11</v>
      </c>
      <c r="I92" s="5">
        <v>45.109000000000002</v>
      </c>
      <c r="J92" s="5">
        <v>7.3739999999999997</v>
      </c>
      <c r="K92" s="5">
        <v>0.16800000000000001</v>
      </c>
    </row>
    <row r="93" spans="1:11" x14ac:dyDescent="0.2">
      <c r="A93" s="31" t="s">
        <v>5</v>
      </c>
      <c r="B93" s="5">
        <v>12</v>
      </c>
      <c r="C93" s="5">
        <v>78.061999999999998</v>
      </c>
      <c r="D93" s="5">
        <v>8.8610000000000007</v>
      </c>
      <c r="E93" s="5">
        <v>0.115</v>
      </c>
      <c r="G93" s="31" t="s">
        <v>5</v>
      </c>
      <c r="H93" s="5">
        <v>12</v>
      </c>
      <c r="I93" s="5">
        <v>75.843000000000004</v>
      </c>
      <c r="J93" s="5">
        <v>15.492000000000001</v>
      </c>
      <c r="K93" s="5">
        <v>0.214</v>
      </c>
    </row>
    <row r="94" spans="1:11" x14ac:dyDescent="0.2">
      <c r="A94" s="31" t="s">
        <v>5</v>
      </c>
      <c r="B94" s="5">
        <v>13</v>
      </c>
      <c r="C94" s="5">
        <v>61.758000000000003</v>
      </c>
      <c r="D94" s="5">
        <v>9.0839999999999996</v>
      </c>
      <c r="E94" s="5">
        <v>0.158</v>
      </c>
      <c r="G94" s="31" t="s">
        <v>5</v>
      </c>
      <c r="H94" s="5">
        <v>13</v>
      </c>
      <c r="I94" s="5">
        <v>66.614000000000004</v>
      </c>
      <c r="J94" s="5">
        <v>37.823</v>
      </c>
      <c r="K94" s="5">
        <v>0.58699999999999997</v>
      </c>
    </row>
    <row r="95" spans="1:11" x14ac:dyDescent="0.2">
      <c r="A95" s="31" t="s">
        <v>5</v>
      </c>
      <c r="B95" s="5">
        <v>14</v>
      </c>
      <c r="C95" s="5">
        <v>65.748000000000005</v>
      </c>
      <c r="D95" s="5">
        <v>7.6980000000000004</v>
      </c>
      <c r="E95" s="5">
        <v>0.11899999999999999</v>
      </c>
      <c r="G95" s="31" t="s">
        <v>5</v>
      </c>
      <c r="H95" s="5">
        <v>14</v>
      </c>
      <c r="I95" s="5">
        <v>79.935000000000002</v>
      </c>
      <c r="J95" s="5">
        <v>6.2610000000000001</v>
      </c>
      <c r="K95" s="5">
        <v>7.9000000000000001E-2</v>
      </c>
    </row>
    <row r="96" spans="1:11" x14ac:dyDescent="0.2">
      <c r="A96" s="31" t="s">
        <v>5</v>
      </c>
      <c r="B96" s="5">
        <v>15</v>
      </c>
      <c r="C96" s="5">
        <v>72.930999999999997</v>
      </c>
      <c r="D96" s="5">
        <v>6.585</v>
      </c>
      <c r="E96" s="5">
        <v>9.1999999999999998E-2</v>
      </c>
      <c r="G96" s="31" t="s">
        <v>5</v>
      </c>
      <c r="H96" s="5">
        <v>15</v>
      </c>
      <c r="I96" s="5">
        <v>68.644999999999996</v>
      </c>
      <c r="J96" s="5">
        <v>6.4189999999999996</v>
      </c>
      <c r="K96" s="5">
        <v>9.8000000000000004E-2</v>
      </c>
    </row>
    <row r="97" spans="1:11" x14ac:dyDescent="0.2">
      <c r="A97" s="31" t="s">
        <v>5</v>
      </c>
      <c r="B97" s="5">
        <v>16</v>
      </c>
      <c r="C97" s="5">
        <v>79.995999999999995</v>
      </c>
      <c r="D97" s="5">
        <v>4.7990000000000004</v>
      </c>
      <c r="E97" s="5">
        <v>0.06</v>
      </c>
      <c r="G97" s="31" t="s">
        <v>5</v>
      </c>
      <c r="H97" s="5">
        <v>16</v>
      </c>
      <c r="I97" s="5">
        <v>69.599000000000004</v>
      </c>
      <c r="J97" s="5">
        <v>7.0339999999999998</v>
      </c>
      <c r="K97" s="5">
        <v>0.105</v>
      </c>
    </row>
    <row r="98" spans="1:11" x14ac:dyDescent="0.2">
      <c r="A98" s="31" t="s">
        <v>5</v>
      </c>
      <c r="B98" s="5">
        <v>17</v>
      </c>
      <c r="C98" s="5">
        <v>56.497999999999998</v>
      </c>
      <c r="D98" s="5">
        <v>11.949</v>
      </c>
      <c r="E98" s="5">
        <v>0.215</v>
      </c>
      <c r="G98" s="31" t="s">
        <v>5</v>
      </c>
      <c r="H98" s="5">
        <v>17</v>
      </c>
      <c r="I98" s="5">
        <v>62.219000000000001</v>
      </c>
      <c r="J98" s="5">
        <v>4.7009999999999996</v>
      </c>
      <c r="K98" s="5">
        <v>7.9000000000000001E-2</v>
      </c>
    </row>
    <row r="99" spans="1:11" x14ac:dyDescent="0.2">
      <c r="A99" s="31" t="s">
        <v>5</v>
      </c>
      <c r="B99" s="5">
        <v>18</v>
      </c>
      <c r="C99" s="5">
        <v>63.921999999999997</v>
      </c>
      <c r="D99" s="5">
        <v>5.0060000000000002</v>
      </c>
      <c r="E99" s="5">
        <v>7.9000000000000001E-2</v>
      </c>
      <c r="G99" s="31" t="s">
        <v>5</v>
      </c>
      <c r="H99" s="5">
        <v>18</v>
      </c>
      <c r="I99" s="5">
        <v>71.39</v>
      </c>
      <c r="J99" s="5">
        <v>8.0030000000000001</v>
      </c>
      <c r="K99" s="5">
        <v>0.14000000000000001</v>
      </c>
    </row>
    <row r="100" spans="1:11" x14ac:dyDescent="0.2">
      <c r="A100" s="31" t="s">
        <v>5</v>
      </c>
      <c r="B100" s="5">
        <v>19</v>
      </c>
      <c r="C100" s="5">
        <v>65.421000000000006</v>
      </c>
      <c r="D100" s="5">
        <v>6.3979999999999997</v>
      </c>
      <c r="E100" s="5">
        <v>0.11</v>
      </c>
      <c r="G100" s="31" t="s">
        <v>5</v>
      </c>
      <c r="H100" s="5">
        <v>19</v>
      </c>
      <c r="I100" s="5">
        <v>74.521000000000001</v>
      </c>
      <c r="J100" s="5">
        <v>4.2030000000000003</v>
      </c>
      <c r="K100" s="5">
        <v>5.8000000000000003E-2</v>
      </c>
    </row>
    <row r="101" spans="1:11" x14ac:dyDescent="0.2">
      <c r="A101" s="31" t="s">
        <v>5</v>
      </c>
      <c r="B101" s="5">
        <v>20</v>
      </c>
      <c r="C101" s="5">
        <v>72.022000000000006</v>
      </c>
      <c r="D101" s="5">
        <v>5.0060000000000002</v>
      </c>
      <c r="E101" s="5">
        <v>7.0999999999999994E-2</v>
      </c>
      <c r="G101" s="31" t="s">
        <v>5</v>
      </c>
      <c r="H101" s="5">
        <v>20</v>
      </c>
      <c r="I101" s="5">
        <v>48.863</v>
      </c>
      <c r="J101" s="5">
        <v>9.6479999999999997</v>
      </c>
      <c r="K101" s="5">
        <v>0.224</v>
      </c>
    </row>
    <row r="102" spans="1:11" x14ac:dyDescent="0.2">
      <c r="A102" s="31" t="s">
        <v>5</v>
      </c>
      <c r="B102" s="5">
        <v>21</v>
      </c>
      <c r="C102" s="5">
        <v>46.88</v>
      </c>
      <c r="D102" s="5">
        <v>7.6050000000000004</v>
      </c>
      <c r="E102" s="5">
        <v>0.17199999999999999</v>
      </c>
      <c r="G102" s="31" t="s">
        <v>5</v>
      </c>
      <c r="H102" s="5">
        <v>21</v>
      </c>
      <c r="I102" s="5">
        <v>125.40300000000001</v>
      </c>
      <c r="J102" s="5">
        <v>13.706</v>
      </c>
      <c r="K102" s="5">
        <v>0.112</v>
      </c>
    </row>
    <row r="103" spans="1:11" x14ac:dyDescent="0.2">
      <c r="A103" s="31" t="s">
        <v>5</v>
      </c>
      <c r="B103" s="5">
        <v>22</v>
      </c>
      <c r="C103" s="5">
        <v>51.058</v>
      </c>
      <c r="D103" s="5">
        <v>11.045</v>
      </c>
      <c r="E103" s="5">
        <v>0.218</v>
      </c>
      <c r="G103" s="31" t="s">
        <v>5</v>
      </c>
      <c r="H103" s="5">
        <v>22</v>
      </c>
      <c r="I103" s="5">
        <v>49.78</v>
      </c>
      <c r="J103" s="5">
        <v>9.9420000000000002</v>
      </c>
      <c r="K103" s="5">
        <v>0.21099999999999999</v>
      </c>
    </row>
    <row r="104" spans="1:11" x14ac:dyDescent="0.2">
      <c r="A104" s="31" t="s">
        <v>5</v>
      </c>
      <c r="B104" s="5">
        <v>23</v>
      </c>
      <c r="C104" s="5">
        <v>68.805999999999997</v>
      </c>
      <c r="D104" s="5">
        <v>5.8760000000000003</v>
      </c>
      <c r="E104" s="5">
        <v>9.5000000000000001E-2</v>
      </c>
      <c r="G104" s="31" t="s">
        <v>5</v>
      </c>
      <c r="H104" s="5">
        <v>23</v>
      </c>
      <c r="I104" s="5">
        <v>129.90299999999999</v>
      </c>
      <c r="J104" s="5">
        <v>18.053999999999998</v>
      </c>
      <c r="K104" s="5">
        <v>0.14399999999999999</v>
      </c>
    </row>
    <row r="105" spans="1:11" x14ac:dyDescent="0.2">
      <c r="A105" s="31" t="s">
        <v>5</v>
      </c>
      <c r="B105" s="5">
        <v>24</v>
      </c>
      <c r="C105" s="5">
        <v>51.847999999999999</v>
      </c>
      <c r="D105" s="5">
        <v>10.603</v>
      </c>
      <c r="E105" s="5">
        <v>0.20599999999999999</v>
      </c>
      <c r="G105" s="31" t="s">
        <v>5</v>
      </c>
      <c r="H105" s="5">
        <v>24</v>
      </c>
      <c r="I105" s="5">
        <v>45.655999999999999</v>
      </c>
      <c r="J105" s="5">
        <v>9.7460000000000004</v>
      </c>
      <c r="K105" s="5">
        <v>0.23699999999999999</v>
      </c>
    </row>
    <row r="106" spans="1:11" x14ac:dyDescent="0.2">
      <c r="A106" s="31" t="s">
        <v>5</v>
      </c>
      <c r="B106" s="5">
        <v>25</v>
      </c>
      <c r="C106" s="5">
        <v>53.951999999999998</v>
      </c>
      <c r="D106" s="5">
        <v>8.9480000000000004</v>
      </c>
      <c r="E106" s="5">
        <v>0.16700000000000001</v>
      </c>
      <c r="G106" s="31" t="s">
        <v>5</v>
      </c>
      <c r="H106" s="5">
        <v>25</v>
      </c>
      <c r="I106" s="5">
        <v>75.953999999999994</v>
      </c>
      <c r="J106" s="5">
        <v>5.7370000000000001</v>
      </c>
      <c r="K106" s="5">
        <v>7.5999999999999998E-2</v>
      </c>
    </row>
    <row r="107" spans="1:11" x14ac:dyDescent="0.2">
      <c r="A107" s="31" t="s">
        <v>5</v>
      </c>
      <c r="B107" s="5">
        <v>26</v>
      </c>
      <c r="C107" s="5">
        <v>50.317999999999998</v>
      </c>
      <c r="D107" s="5">
        <v>6.8029999999999999</v>
      </c>
      <c r="E107" s="5">
        <v>0.13900000000000001</v>
      </c>
      <c r="G107" s="31" t="s">
        <v>5</v>
      </c>
      <c r="H107" s="5">
        <v>26</v>
      </c>
      <c r="I107" s="5">
        <v>70.203999999999994</v>
      </c>
      <c r="J107" s="5">
        <v>4.8860000000000001</v>
      </c>
      <c r="K107" s="5">
        <v>7.5999999999999998E-2</v>
      </c>
    </row>
    <row r="108" spans="1:11" x14ac:dyDescent="0.2">
      <c r="A108" s="31" t="s">
        <v>5</v>
      </c>
      <c r="B108" s="5">
        <v>27</v>
      </c>
      <c r="C108" s="5">
        <v>74.867000000000004</v>
      </c>
      <c r="D108" s="5">
        <v>5.15</v>
      </c>
      <c r="E108" s="5">
        <v>7.0000000000000007E-2</v>
      </c>
      <c r="G108" s="31" t="s">
        <v>5</v>
      </c>
      <c r="H108" s="5">
        <v>27</v>
      </c>
      <c r="I108" s="5">
        <v>135.67599999999999</v>
      </c>
      <c r="J108" s="5">
        <v>9.7230000000000008</v>
      </c>
      <c r="K108" s="5">
        <v>7.2999999999999995E-2</v>
      </c>
    </row>
    <row r="109" spans="1:11" x14ac:dyDescent="0.2">
      <c r="A109" s="31" t="s">
        <v>5</v>
      </c>
      <c r="B109" s="5">
        <v>28</v>
      </c>
      <c r="C109" s="5">
        <v>49.976999999999997</v>
      </c>
      <c r="D109" s="5">
        <v>7.891</v>
      </c>
      <c r="E109" s="5">
        <v>0.17899999999999999</v>
      </c>
      <c r="G109" s="31" t="s">
        <v>5</v>
      </c>
      <c r="H109" s="5">
        <v>28</v>
      </c>
      <c r="I109" s="5">
        <v>72.504999999999995</v>
      </c>
      <c r="J109" s="5">
        <v>4.8929999999999998</v>
      </c>
      <c r="K109" s="5">
        <v>7.5999999999999998E-2</v>
      </c>
    </row>
    <row r="110" spans="1:11" x14ac:dyDescent="0.2">
      <c r="A110" s="31" t="s">
        <v>5</v>
      </c>
      <c r="B110" s="5">
        <v>29</v>
      </c>
      <c r="C110" s="5">
        <v>47.296999999999997</v>
      </c>
      <c r="D110" s="5">
        <v>7.2930000000000001</v>
      </c>
      <c r="E110" s="5">
        <v>0.16</v>
      </c>
      <c r="G110" s="31" t="s">
        <v>5</v>
      </c>
      <c r="H110" s="5">
        <v>29</v>
      </c>
      <c r="I110" s="5">
        <v>75.959999999999994</v>
      </c>
      <c r="J110" s="5">
        <v>4.4690000000000003</v>
      </c>
      <c r="K110" s="5">
        <v>6.2E-2</v>
      </c>
    </row>
    <row r="111" spans="1:11" x14ac:dyDescent="0.2">
      <c r="A111" s="31" t="s">
        <v>5</v>
      </c>
      <c r="B111" s="5">
        <v>30</v>
      </c>
      <c r="C111" s="5">
        <v>59.503999999999998</v>
      </c>
      <c r="D111" s="5">
        <v>8.6289999999999996</v>
      </c>
      <c r="E111" s="5">
        <v>0.14599999999999999</v>
      </c>
      <c r="G111" s="31" t="s">
        <v>5</v>
      </c>
      <c r="H111" s="5">
        <v>30</v>
      </c>
      <c r="I111" s="5">
        <v>57.665999999999997</v>
      </c>
      <c r="J111" s="5">
        <v>5.1920000000000002</v>
      </c>
      <c r="K111" s="5">
        <v>0.10299999999999999</v>
      </c>
    </row>
    <row r="112" spans="1:11" x14ac:dyDescent="0.2">
      <c r="A112" s="31" t="s">
        <v>5</v>
      </c>
      <c r="B112" s="5">
        <v>31</v>
      </c>
      <c r="C112" s="5">
        <v>39.756</v>
      </c>
      <c r="D112" s="5">
        <v>12.845000000000001</v>
      </c>
      <c r="E112" s="5">
        <v>0.32</v>
      </c>
      <c r="G112" s="31" t="s">
        <v>5</v>
      </c>
      <c r="H112" s="5">
        <v>31</v>
      </c>
      <c r="I112" s="5">
        <v>75.317999999999998</v>
      </c>
      <c r="J112" s="5">
        <v>10.815</v>
      </c>
      <c r="K112" s="5">
        <v>0.152</v>
      </c>
    </row>
    <row r="113" spans="1:11" x14ac:dyDescent="0.2">
      <c r="A113" s="31" t="s">
        <v>5</v>
      </c>
      <c r="B113" s="5">
        <v>32</v>
      </c>
      <c r="C113" s="5">
        <v>78.882000000000005</v>
      </c>
      <c r="D113" s="5">
        <v>4.1820000000000004</v>
      </c>
      <c r="E113" s="5">
        <v>5.2999999999999999E-2</v>
      </c>
      <c r="G113" s="31" t="s">
        <v>5</v>
      </c>
      <c r="H113" s="5">
        <v>32</v>
      </c>
      <c r="I113" s="5">
        <v>71.966999999999999</v>
      </c>
      <c r="J113" s="5">
        <v>6.2990000000000004</v>
      </c>
      <c r="K113" s="5">
        <v>9.8000000000000004E-2</v>
      </c>
    </row>
    <row r="114" spans="1:11" x14ac:dyDescent="0.2">
      <c r="A114" s="31" t="s">
        <v>5</v>
      </c>
      <c r="B114" s="5">
        <v>33</v>
      </c>
      <c r="C114" s="5">
        <v>78.165999999999997</v>
      </c>
      <c r="D114" s="5">
        <v>4.0490000000000004</v>
      </c>
      <c r="E114" s="5">
        <v>5.1999999999999998E-2</v>
      </c>
      <c r="G114" s="31" t="s">
        <v>5</v>
      </c>
      <c r="H114" s="5">
        <v>33</v>
      </c>
      <c r="I114" s="5">
        <v>76.509</v>
      </c>
      <c r="J114" s="5">
        <v>5.798</v>
      </c>
      <c r="K114" s="5">
        <v>7.5999999999999998E-2</v>
      </c>
    </row>
    <row r="115" spans="1:11" x14ac:dyDescent="0.2">
      <c r="A115" s="31" t="s">
        <v>5</v>
      </c>
      <c r="B115" s="5">
        <v>34</v>
      </c>
      <c r="C115" s="5">
        <v>62.265999999999998</v>
      </c>
      <c r="D115" s="5">
        <v>8.0760000000000005</v>
      </c>
      <c r="E115" s="5">
        <v>0.13900000000000001</v>
      </c>
      <c r="G115" s="31" t="s">
        <v>5</v>
      </c>
      <c r="H115" s="5">
        <v>34</v>
      </c>
      <c r="I115" s="5">
        <v>74.768000000000001</v>
      </c>
      <c r="J115" s="5">
        <v>4.6559999999999997</v>
      </c>
      <c r="K115" s="5">
        <v>6.6000000000000003E-2</v>
      </c>
    </row>
    <row r="116" spans="1:11" x14ac:dyDescent="0.2">
      <c r="A116" s="31" t="s">
        <v>5</v>
      </c>
      <c r="B116" s="5">
        <v>35</v>
      </c>
      <c r="C116" s="5">
        <v>69.61</v>
      </c>
      <c r="D116" s="5">
        <v>4.6210000000000004</v>
      </c>
      <c r="E116" s="5">
        <v>6.7000000000000004E-2</v>
      </c>
      <c r="G116" s="31" t="s">
        <v>5</v>
      </c>
      <c r="H116" s="5">
        <v>35</v>
      </c>
      <c r="I116" s="5">
        <v>63.465000000000003</v>
      </c>
      <c r="J116" s="5">
        <v>9.3469999999999995</v>
      </c>
      <c r="K116" s="5">
        <v>0.16300000000000001</v>
      </c>
    </row>
    <row r="117" spans="1:11" x14ac:dyDescent="0.2">
      <c r="A117" s="31" t="s">
        <v>5</v>
      </c>
      <c r="B117" s="5">
        <v>36</v>
      </c>
      <c r="C117" s="5">
        <v>79.486000000000004</v>
      </c>
      <c r="D117" s="5">
        <v>4.5640000000000001</v>
      </c>
      <c r="E117" s="5">
        <v>5.7000000000000002E-2</v>
      </c>
      <c r="G117" s="31" t="s">
        <v>5</v>
      </c>
      <c r="H117" s="5">
        <v>36</v>
      </c>
      <c r="I117" s="5">
        <v>71.837000000000003</v>
      </c>
      <c r="J117" s="5">
        <v>8.1370000000000005</v>
      </c>
      <c r="K117" s="5">
        <v>0.115</v>
      </c>
    </row>
    <row r="118" spans="1:11" x14ac:dyDescent="0.2">
      <c r="A118" s="31" t="s">
        <v>5</v>
      </c>
      <c r="B118" s="5">
        <v>37</v>
      </c>
      <c r="C118" s="5">
        <v>64.813999999999993</v>
      </c>
      <c r="D118" s="5">
        <v>4.8789999999999996</v>
      </c>
      <c r="E118" s="5">
        <v>7.5999999999999998E-2</v>
      </c>
      <c r="G118" s="31" t="s">
        <v>5</v>
      </c>
      <c r="H118" s="5">
        <v>37</v>
      </c>
      <c r="I118" s="5">
        <v>72.474999999999994</v>
      </c>
      <c r="J118" s="5">
        <v>22.225999999999999</v>
      </c>
      <c r="K118" s="5">
        <v>0.26</v>
      </c>
    </row>
    <row r="119" spans="1:11" x14ac:dyDescent="0.2">
      <c r="A119" s="31" t="s">
        <v>5</v>
      </c>
      <c r="B119" s="5">
        <v>38</v>
      </c>
      <c r="C119" s="5">
        <v>62.991</v>
      </c>
      <c r="D119" s="5">
        <v>9.3279999999999994</v>
      </c>
      <c r="E119" s="5">
        <v>0.154</v>
      </c>
      <c r="G119" s="31" t="s">
        <v>5</v>
      </c>
      <c r="H119" s="5">
        <v>38</v>
      </c>
      <c r="I119" s="5">
        <v>41.344000000000001</v>
      </c>
      <c r="J119" s="5">
        <v>14.382</v>
      </c>
      <c r="K119" s="5">
        <v>0.38300000000000001</v>
      </c>
    </row>
    <row r="120" spans="1:11" x14ac:dyDescent="0.2">
      <c r="A120" s="31" t="s">
        <v>5</v>
      </c>
      <c r="B120" s="5">
        <v>39</v>
      </c>
      <c r="C120" s="5">
        <v>44.844000000000001</v>
      </c>
      <c r="D120" s="5">
        <v>8.3770000000000007</v>
      </c>
      <c r="E120" s="5">
        <v>0.21099999999999999</v>
      </c>
      <c r="G120" s="31" t="s">
        <v>5</v>
      </c>
      <c r="H120" s="5">
        <v>39</v>
      </c>
      <c r="I120" s="5">
        <v>76.31</v>
      </c>
      <c r="J120" s="5">
        <v>5.9859999999999998</v>
      </c>
      <c r="K120" s="5">
        <v>8.3000000000000004E-2</v>
      </c>
    </row>
    <row r="121" spans="1:11" x14ac:dyDescent="0.2">
      <c r="A121" s="31" t="s">
        <v>5</v>
      </c>
      <c r="B121" s="5">
        <v>40</v>
      </c>
      <c r="C121" s="5">
        <v>79.042000000000002</v>
      </c>
      <c r="D121" s="5">
        <v>2.952</v>
      </c>
      <c r="E121" s="5">
        <v>3.6999999999999998E-2</v>
      </c>
      <c r="G121" s="31" t="s">
        <v>5</v>
      </c>
      <c r="H121" s="5">
        <v>40</v>
      </c>
      <c r="I121" s="5">
        <v>61.054000000000002</v>
      </c>
      <c r="J121" s="5">
        <v>16.312999999999999</v>
      </c>
      <c r="K121" s="5">
        <v>0.27300000000000002</v>
      </c>
    </row>
    <row r="122" spans="1:11" x14ac:dyDescent="0.2">
      <c r="A122" s="31" t="s">
        <v>5</v>
      </c>
      <c r="B122" s="5">
        <v>41</v>
      </c>
      <c r="C122" s="5">
        <v>74.528999999999996</v>
      </c>
      <c r="D122" s="5">
        <v>4.8570000000000002</v>
      </c>
      <c r="E122" s="5">
        <v>6.7000000000000004E-2</v>
      </c>
      <c r="G122" s="31" t="s">
        <v>5</v>
      </c>
      <c r="H122" s="5">
        <v>41</v>
      </c>
      <c r="I122" s="5">
        <v>59.558999999999997</v>
      </c>
      <c r="J122" s="5">
        <v>8.6370000000000005</v>
      </c>
      <c r="K122" s="5">
        <v>0.17599999999999999</v>
      </c>
    </row>
    <row r="123" spans="1:11" x14ac:dyDescent="0.2">
      <c r="A123" s="31" t="s">
        <v>5</v>
      </c>
      <c r="B123" s="5">
        <v>42</v>
      </c>
      <c r="C123" s="5">
        <v>74.498000000000005</v>
      </c>
      <c r="D123" s="5">
        <v>3.6579999999999999</v>
      </c>
      <c r="E123" s="5">
        <v>5.0999999999999997E-2</v>
      </c>
      <c r="G123" s="31" t="s">
        <v>5</v>
      </c>
      <c r="H123" s="5">
        <v>42</v>
      </c>
      <c r="I123" s="5">
        <v>72.614999999999995</v>
      </c>
      <c r="J123" s="5">
        <v>4.9740000000000002</v>
      </c>
      <c r="K123" s="5">
        <v>7.0999999999999994E-2</v>
      </c>
    </row>
    <row r="124" spans="1:11" x14ac:dyDescent="0.2">
      <c r="A124" s="31" t="s">
        <v>5</v>
      </c>
      <c r="B124" s="5">
        <v>43</v>
      </c>
      <c r="C124" s="5">
        <v>63.152000000000001</v>
      </c>
      <c r="D124" s="5">
        <v>8.2270000000000003</v>
      </c>
      <c r="E124" s="5">
        <v>0.13700000000000001</v>
      </c>
      <c r="G124" s="31" t="s">
        <v>5</v>
      </c>
      <c r="H124" s="5">
        <v>43</v>
      </c>
      <c r="I124" s="5">
        <v>80.328000000000003</v>
      </c>
      <c r="J124" s="5">
        <v>5.4930000000000003</v>
      </c>
      <c r="K124" s="5">
        <v>6.9000000000000006E-2</v>
      </c>
    </row>
    <row r="125" spans="1:11" x14ac:dyDescent="0.2">
      <c r="A125" s="31" t="s">
        <v>5</v>
      </c>
      <c r="B125" s="5">
        <v>44</v>
      </c>
      <c r="C125" s="5">
        <v>52.655000000000001</v>
      </c>
      <c r="D125" s="5">
        <v>8.8350000000000009</v>
      </c>
      <c r="E125" s="5">
        <v>0.17199999999999999</v>
      </c>
      <c r="G125" s="31" t="s">
        <v>5</v>
      </c>
      <c r="H125" s="5">
        <v>44</v>
      </c>
      <c r="I125" s="5">
        <v>58.648000000000003</v>
      </c>
      <c r="J125" s="5">
        <v>9.3919999999999995</v>
      </c>
      <c r="K125" s="5">
        <v>0.161</v>
      </c>
    </row>
    <row r="126" spans="1:11" x14ac:dyDescent="0.2">
      <c r="A126" s="31" t="s">
        <v>5</v>
      </c>
      <c r="B126" s="5">
        <v>45</v>
      </c>
      <c r="C126" s="5">
        <v>65.284000000000006</v>
      </c>
      <c r="D126" s="5">
        <v>3.6259999999999999</v>
      </c>
      <c r="E126" s="5">
        <v>5.8000000000000003E-2</v>
      </c>
      <c r="G126" s="31" t="s">
        <v>5</v>
      </c>
      <c r="H126" s="5">
        <v>45</v>
      </c>
      <c r="I126" s="5">
        <v>74.759</v>
      </c>
      <c r="J126" s="5">
        <v>4.7779999999999996</v>
      </c>
      <c r="K126" s="5">
        <v>7.3999999999999996E-2</v>
      </c>
    </row>
    <row r="127" spans="1:11" x14ac:dyDescent="0.2">
      <c r="A127" s="31" t="s">
        <v>5</v>
      </c>
      <c r="B127" s="5">
        <v>46</v>
      </c>
      <c r="C127" s="5">
        <v>56.406999999999996</v>
      </c>
      <c r="D127" s="5">
        <v>10.09</v>
      </c>
      <c r="E127" s="5">
        <v>0.19900000000000001</v>
      </c>
    </row>
    <row r="128" spans="1:11" x14ac:dyDescent="0.2">
      <c r="A128" s="31" t="s">
        <v>5</v>
      </c>
      <c r="B128" s="5">
        <v>47</v>
      </c>
      <c r="C128" s="5">
        <v>43.311999999999998</v>
      </c>
      <c r="D128" s="5">
        <v>12.321999999999999</v>
      </c>
      <c r="E128" s="5">
        <v>0.3</v>
      </c>
      <c r="H128" s="138" t="s">
        <v>60</v>
      </c>
      <c r="I128" s="139"/>
      <c r="J128" s="139"/>
      <c r="K128" s="140"/>
    </row>
    <row r="129" spans="1:11" x14ac:dyDescent="0.2">
      <c r="A129" s="31" t="s">
        <v>5</v>
      </c>
      <c r="B129" s="5">
        <v>48</v>
      </c>
      <c r="C129" s="5">
        <v>52.896999999999998</v>
      </c>
      <c r="D129" s="5">
        <v>6.3339999999999996</v>
      </c>
      <c r="E129" s="5">
        <v>0.124</v>
      </c>
      <c r="H129" s="146" t="s">
        <v>59</v>
      </c>
      <c r="I129" s="133">
        <v>68.784999999999997</v>
      </c>
      <c r="J129" s="133">
        <v>7.2140000000000004</v>
      </c>
      <c r="K129" s="147">
        <v>0.11799999999999999</v>
      </c>
    </row>
    <row r="130" spans="1:11" x14ac:dyDescent="0.2">
      <c r="A130" s="31" t="s">
        <v>5</v>
      </c>
      <c r="B130" s="5">
        <v>49</v>
      </c>
      <c r="C130" s="5">
        <v>53.362000000000002</v>
      </c>
      <c r="D130" s="5">
        <v>8.5760000000000005</v>
      </c>
      <c r="E130" s="5">
        <v>0.16400000000000001</v>
      </c>
      <c r="H130" s="141" t="s">
        <v>58</v>
      </c>
      <c r="I130" s="5">
        <v>10.488</v>
      </c>
      <c r="J130" s="5">
        <v>3.4020000000000001</v>
      </c>
      <c r="K130" s="142">
        <v>6.7000000000000004E-2</v>
      </c>
    </row>
    <row r="131" spans="1:11" x14ac:dyDescent="0.2">
      <c r="A131" s="31" t="s">
        <v>5</v>
      </c>
      <c r="B131" s="5">
        <v>50</v>
      </c>
      <c r="C131" s="5">
        <v>52.771000000000001</v>
      </c>
      <c r="D131" s="5">
        <v>9.4659999999999993</v>
      </c>
      <c r="E131" s="5">
        <v>0.186</v>
      </c>
      <c r="H131" s="143" t="s">
        <v>57</v>
      </c>
      <c r="I131" s="144">
        <v>1.7010000000000001</v>
      </c>
      <c r="J131" s="144">
        <v>0.55200000000000005</v>
      </c>
      <c r="K131" s="145">
        <v>1.0999999999999999E-2</v>
      </c>
    </row>
    <row r="132" spans="1:11" x14ac:dyDescent="0.2">
      <c r="A132" s="31" t="s">
        <v>5</v>
      </c>
      <c r="B132" s="5">
        <v>51</v>
      </c>
      <c r="C132" s="5">
        <v>65.700999999999993</v>
      </c>
      <c r="D132" s="5">
        <v>5.4189999999999996</v>
      </c>
      <c r="E132" s="5">
        <v>8.4000000000000005E-2</v>
      </c>
      <c r="H132" s="4"/>
      <c r="I132" s="4"/>
      <c r="J132" s="4"/>
      <c r="K132" s="4"/>
    </row>
    <row r="133" spans="1:11" x14ac:dyDescent="0.2">
      <c r="A133" s="31" t="s">
        <v>5</v>
      </c>
      <c r="B133" s="5">
        <v>52</v>
      </c>
      <c r="C133" s="5">
        <v>67.269000000000005</v>
      </c>
      <c r="D133" s="5">
        <v>5.1150000000000002</v>
      </c>
      <c r="E133" s="5">
        <v>7.9000000000000001E-2</v>
      </c>
      <c r="H133" s="148" t="s">
        <v>5</v>
      </c>
      <c r="I133" s="149"/>
      <c r="J133" s="149"/>
      <c r="K133" s="150"/>
    </row>
    <row r="134" spans="1:11" x14ac:dyDescent="0.2">
      <c r="A134" s="31" t="s">
        <v>5</v>
      </c>
      <c r="B134" s="5">
        <v>53</v>
      </c>
      <c r="C134" s="5">
        <v>62.52</v>
      </c>
      <c r="D134" s="5">
        <v>8.391</v>
      </c>
      <c r="E134" s="5">
        <v>0.14499999999999999</v>
      </c>
      <c r="H134" s="157" t="s">
        <v>59</v>
      </c>
      <c r="I134" s="158">
        <v>68.816000000000003</v>
      </c>
      <c r="J134" s="158">
        <v>9.5250000000000004</v>
      </c>
      <c r="K134" s="159">
        <v>0.16</v>
      </c>
    </row>
    <row r="135" spans="1:11" x14ac:dyDescent="0.2">
      <c r="A135" s="31" t="s">
        <v>5</v>
      </c>
      <c r="B135" s="5">
        <v>54</v>
      </c>
      <c r="C135" s="5">
        <v>54.999000000000002</v>
      </c>
      <c r="D135" s="5">
        <v>9.1880000000000006</v>
      </c>
      <c r="E135" s="5">
        <v>0.17499999999999999</v>
      </c>
      <c r="H135" s="151" t="s">
        <v>58</v>
      </c>
      <c r="I135" s="152">
        <v>20.097999999999999</v>
      </c>
      <c r="J135" s="152">
        <v>6.1890000000000001</v>
      </c>
      <c r="K135" s="153">
        <v>0.11600000000000001</v>
      </c>
    </row>
    <row r="136" spans="1:11" x14ac:dyDescent="0.2">
      <c r="A136" s="31" t="s">
        <v>5</v>
      </c>
      <c r="B136" s="5">
        <v>55</v>
      </c>
      <c r="C136" s="5">
        <v>71.884</v>
      </c>
      <c r="D136" s="5">
        <v>7.48</v>
      </c>
      <c r="E136" s="5">
        <v>0.105</v>
      </c>
      <c r="H136" s="154" t="s">
        <v>57</v>
      </c>
      <c r="I136" s="155">
        <v>2.996</v>
      </c>
      <c r="J136" s="155">
        <v>0.92300000000000004</v>
      </c>
      <c r="K136" s="156">
        <v>1.7000000000000001E-2</v>
      </c>
    </row>
    <row r="137" spans="1:11" x14ac:dyDescent="0.2">
      <c r="A137" s="31" t="s">
        <v>5</v>
      </c>
      <c r="B137" s="5">
        <v>56</v>
      </c>
      <c r="C137" s="5">
        <v>73.665999999999997</v>
      </c>
      <c r="D137" s="5">
        <v>11.129</v>
      </c>
      <c r="E137" s="5">
        <v>0.154</v>
      </c>
      <c r="H137" s="4"/>
      <c r="I137" s="4"/>
      <c r="J137" s="4"/>
      <c r="K137" s="4"/>
    </row>
    <row r="138" spans="1:11" x14ac:dyDescent="0.2">
      <c r="A138" s="31" t="s">
        <v>5</v>
      </c>
      <c r="B138" s="5">
        <v>57</v>
      </c>
      <c r="C138" s="5">
        <v>72.081999999999994</v>
      </c>
      <c r="D138" s="5">
        <v>7.343</v>
      </c>
      <c r="E138" s="5">
        <v>0.10299999999999999</v>
      </c>
      <c r="H138" s="4" t="s">
        <v>0</v>
      </c>
      <c r="I138" s="136">
        <f>TTEST(I5:I42,I82:I126,2,3)</f>
        <v>0.99302703342955323</v>
      </c>
      <c r="J138" s="30">
        <f>TTEST(J5:J42,J82:J126,2,3)</f>
        <v>3.7136528755888402E-2</v>
      </c>
      <c r="K138" s="30">
        <f>TTEST(K5:K42,K82:K126,2,3)</f>
        <v>4.4342704329749669E-2</v>
      </c>
    </row>
    <row r="139" spans="1:11" x14ac:dyDescent="0.2">
      <c r="A139" s="31" t="s">
        <v>5</v>
      </c>
      <c r="B139" s="5">
        <v>58</v>
      </c>
      <c r="C139" s="5">
        <v>65.89</v>
      </c>
      <c r="D139" s="5">
        <v>23.071000000000002</v>
      </c>
      <c r="E139" s="5">
        <v>0.35299999999999998</v>
      </c>
    </row>
    <row r="140" spans="1:11" x14ac:dyDescent="0.2">
      <c r="A140" s="31" t="s">
        <v>5</v>
      </c>
      <c r="B140" s="5">
        <v>59</v>
      </c>
      <c r="C140" s="5">
        <v>62.866999999999997</v>
      </c>
      <c r="D140" s="5">
        <v>15.191000000000001</v>
      </c>
      <c r="E140" s="5">
        <v>0.26100000000000001</v>
      </c>
    </row>
    <row r="141" spans="1:11" x14ac:dyDescent="0.2">
      <c r="A141" s="31" t="s">
        <v>5</v>
      </c>
      <c r="B141" s="5">
        <v>60</v>
      </c>
      <c r="C141" s="5">
        <v>50.537999999999997</v>
      </c>
      <c r="D141" s="5">
        <v>15.768000000000001</v>
      </c>
      <c r="E141" s="5">
        <v>0.33300000000000002</v>
      </c>
    </row>
    <row r="142" spans="1:11" x14ac:dyDescent="0.2">
      <c r="A142" s="31" t="s">
        <v>5</v>
      </c>
      <c r="B142" s="5">
        <v>61</v>
      </c>
      <c r="C142" s="5">
        <v>77.959000000000003</v>
      </c>
      <c r="D142" s="5">
        <v>8.2270000000000003</v>
      </c>
      <c r="E142" s="5">
        <v>0.106</v>
      </c>
    </row>
    <row r="143" spans="1:11" x14ac:dyDescent="0.2">
      <c r="A143" s="31" t="s">
        <v>5</v>
      </c>
      <c r="B143" s="5">
        <v>62</v>
      </c>
      <c r="C143" s="5">
        <v>68.790000000000006</v>
      </c>
      <c r="D143" s="5">
        <v>13.534000000000001</v>
      </c>
      <c r="E143" s="5">
        <v>0.20300000000000001</v>
      </c>
    </row>
    <row r="144" spans="1:11" x14ac:dyDescent="0.2">
      <c r="A144" s="31" t="s">
        <v>5</v>
      </c>
      <c r="B144" s="5">
        <v>63</v>
      </c>
      <c r="C144" s="5">
        <v>69.402000000000001</v>
      </c>
      <c r="D144" s="5">
        <v>10.351000000000001</v>
      </c>
      <c r="E144" s="5">
        <v>0.186</v>
      </c>
    </row>
    <row r="145" spans="1:5" x14ac:dyDescent="0.2">
      <c r="A145" s="31" t="s">
        <v>5</v>
      </c>
      <c r="B145" s="5">
        <v>64</v>
      </c>
      <c r="C145" s="5">
        <v>57.793999999999997</v>
      </c>
      <c r="D145" s="5">
        <v>14.066000000000001</v>
      </c>
      <c r="E145" s="5">
        <v>0.28399999999999997</v>
      </c>
    </row>
    <row r="146" spans="1:5" x14ac:dyDescent="0.2">
      <c r="A146" s="31" t="s">
        <v>5</v>
      </c>
      <c r="B146" s="5">
        <v>65</v>
      </c>
      <c r="C146" s="5">
        <v>44.064999999999998</v>
      </c>
      <c r="D146" s="5">
        <v>16.920000000000002</v>
      </c>
      <c r="E146" s="5">
        <v>0.40300000000000002</v>
      </c>
    </row>
    <row r="147" spans="1:5" x14ac:dyDescent="0.2">
      <c r="A147" s="31" t="s">
        <v>5</v>
      </c>
      <c r="B147" s="5">
        <v>66</v>
      </c>
      <c r="C147" s="5">
        <v>57.427999999999997</v>
      </c>
      <c r="D147" s="5">
        <v>11.689</v>
      </c>
      <c r="E147" s="5">
        <v>0.23100000000000001</v>
      </c>
    </row>
    <row r="148" spans="1:5" x14ac:dyDescent="0.2">
      <c r="A148" s="31" t="s">
        <v>5</v>
      </c>
      <c r="B148" s="5">
        <v>67</v>
      </c>
      <c r="C148" s="5">
        <v>71.725999999999999</v>
      </c>
      <c r="D148" s="5">
        <v>10.614000000000001</v>
      </c>
      <c r="E148" s="5">
        <v>0.16</v>
      </c>
    </row>
    <row r="149" spans="1:5" x14ac:dyDescent="0.2">
      <c r="A149" s="31" t="s">
        <v>5</v>
      </c>
      <c r="B149" s="5">
        <v>68</v>
      </c>
      <c r="C149" s="5">
        <v>43.853000000000002</v>
      </c>
      <c r="D149" s="5">
        <v>16.451000000000001</v>
      </c>
      <c r="E149" s="5">
        <v>0.379</v>
      </c>
    </row>
    <row r="151" spans="1:5" x14ac:dyDescent="0.2">
      <c r="B151" s="138" t="s">
        <v>60</v>
      </c>
      <c r="C151" s="139"/>
      <c r="D151" s="139"/>
      <c r="E151" s="140"/>
    </row>
    <row r="152" spans="1:5" x14ac:dyDescent="0.2">
      <c r="B152" s="146" t="s">
        <v>59</v>
      </c>
      <c r="C152" s="133">
        <v>70.631</v>
      </c>
      <c r="D152" s="133">
        <v>6.7</v>
      </c>
      <c r="E152" s="147">
        <v>0.105</v>
      </c>
    </row>
    <row r="153" spans="1:5" x14ac:dyDescent="0.2">
      <c r="B153" s="141" t="s">
        <v>58</v>
      </c>
      <c r="C153" s="5">
        <v>9.3079999999999998</v>
      </c>
      <c r="D153" s="5">
        <v>3.173</v>
      </c>
      <c r="E153" s="142">
        <v>6.7000000000000004E-2</v>
      </c>
    </row>
    <row r="154" spans="1:5" x14ac:dyDescent="0.2">
      <c r="B154" s="143" t="s">
        <v>57</v>
      </c>
      <c r="C154" s="144">
        <v>1.0820000000000001</v>
      </c>
      <c r="D154" s="144">
        <v>0.36899999999999999</v>
      </c>
      <c r="E154" s="145">
        <v>8.0000000000000002E-3</v>
      </c>
    </row>
    <row r="155" spans="1:5" x14ac:dyDescent="0.2">
      <c r="B155" s="4"/>
      <c r="C155" s="4"/>
      <c r="D155" s="4"/>
      <c r="E155" s="4"/>
    </row>
    <row r="156" spans="1:5" x14ac:dyDescent="0.2">
      <c r="B156" s="148" t="s">
        <v>5</v>
      </c>
      <c r="C156" s="149"/>
      <c r="D156" s="149"/>
      <c r="E156" s="150"/>
    </row>
    <row r="157" spans="1:5" x14ac:dyDescent="0.2">
      <c r="B157" s="157" t="s">
        <v>59</v>
      </c>
      <c r="C157" s="158">
        <v>64.224999999999994</v>
      </c>
      <c r="D157" s="158">
        <v>9.1440000000000001</v>
      </c>
      <c r="E157" s="159">
        <v>0.157</v>
      </c>
    </row>
    <row r="158" spans="1:5" x14ac:dyDescent="0.2">
      <c r="B158" s="151" t="s">
        <v>58</v>
      </c>
      <c r="C158" s="152">
        <v>11.202999999999999</v>
      </c>
      <c r="D158" s="152">
        <v>4.2309999999999999</v>
      </c>
      <c r="E158" s="153">
        <v>8.5000000000000006E-2</v>
      </c>
    </row>
    <row r="159" spans="1:5" x14ac:dyDescent="0.2">
      <c r="B159" s="154" t="s">
        <v>57</v>
      </c>
      <c r="C159" s="155">
        <v>1.359</v>
      </c>
      <c r="D159" s="155">
        <v>0.51300000000000001</v>
      </c>
      <c r="E159" s="156">
        <v>0.01</v>
      </c>
    </row>
    <row r="160" spans="1:5" x14ac:dyDescent="0.2">
      <c r="B160" s="4"/>
      <c r="C160" s="4"/>
      <c r="D160" s="4"/>
      <c r="E160" s="4"/>
    </row>
    <row r="161" spans="2:5" x14ac:dyDescent="0.2">
      <c r="B161" s="4" t="s">
        <v>0</v>
      </c>
      <c r="C161" s="4">
        <f>TTEST(C4:C77,C82:C149,2,3)</f>
        <v>3.620172505691748E-4</v>
      </c>
      <c r="D161" s="4">
        <f>TTEST(D4:D77,D82:D149,2,3)</f>
        <v>1.949152328350992E-4</v>
      </c>
      <c r="E161" s="4">
        <f>TTEST(E4:E77,E82:E149,2,3)</f>
        <v>9.3612559775413723E-5</v>
      </c>
    </row>
  </sheetData>
  <mergeCells count="2">
    <mergeCell ref="C2:E2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94B0-8E3F-DF44-BED5-60703DACB019}">
  <dimension ref="A1:J81"/>
  <sheetViews>
    <sheetView zoomScaleNormal="70" workbookViewId="0">
      <pane ySplit="3" topLeftCell="A4" activePane="bottomLeft" state="frozen"/>
      <selection activeCell="B1" sqref="B1"/>
      <selection pane="bottomLeft" activeCell="I81" sqref="I81"/>
    </sheetView>
  </sheetViews>
  <sheetFormatPr baseColWidth="10" defaultColWidth="8.83203125" defaultRowHeight="15" x14ac:dyDescent="0.2"/>
  <cols>
    <col min="1" max="4" width="8.83203125" style="1"/>
    <col min="5" max="5" width="11" style="1" customWidth="1"/>
    <col min="6" max="6" width="10.83203125" style="1" customWidth="1"/>
    <col min="7" max="8" width="16.5" style="1" hidden="1" customWidth="1"/>
    <col min="9" max="9" width="12.5" style="1" customWidth="1"/>
    <col min="10" max="10" width="15.83203125" style="1" customWidth="1"/>
    <col min="11" max="11" width="16" style="1" bestFit="1" customWidth="1"/>
    <col min="12" max="14" width="8.83203125" style="1"/>
    <col min="15" max="15" width="8.83203125" style="1" customWidth="1"/>
    <col min="16" max="16384" width="8.83203125" style="1"/>
  </cols>
  <sheetData>
    <row r="1" spans="1:10" x14ac:dyDescent="0.2">
      <c r="A1" s="9" t="s">
        <v>107</v>
      </c>
    </row>
    <row r="2" spans="1:10" x14ac:dyDescent="0.2">
      <c r="J2" s="32"/>
    </row>
    <row r="3" spans="1:10" x14ac:dyDescent="0.2">
      <c r="B3" s="1" t="s">
        <v>12</v>
      </c>
      <c r="C3" s="1" t="s">
        <v>13</v>
      </c>
      <c r="D3" s="1" t="s">
        <v>52</v>
      </c>
      <c r="E3" s="1" t="s">
        <v>45</v>
      </c>
      <c r="F3" s="1" t="s">
        <v>44</v>
      </c>
      <c r="G3" s="1" t="s">
        <v>49</v>
      </c>
      <c r="H3" s="1" t="s">
        <v>106</v>
      </c>
      <c r="I3" s="1" t="s">
        <v>47</v>
      </c>
      <c r="J3" s="1" t="s">
        <v>46</v>
      </c>
    </row>
    <row r="4" spans="1:10" x14ac:dyDescent="0.2">
      <c r="B4" s="1">
        <v>3477</v>
      </c>
      <c r="C4" s="1" t="s">
        <v>4</v>
      </c>
      <c r="D4" s="1">
        <v>1</v>
      </c>
      <c r="E4" s="1">
        <v>755.75054931640602</v>
      </c>
      <c r="F4" s="1">
        <v>120.53044128417901</v>
      </c>
      <c r="G4" s="1">
        <v>-7.4253246188163993E-2</v>
      </c>
      <c r="H4" s="1">
        <v>-9.0636327862739993E-2</v>
      </c>
      <c r="I4" s="1">
        <f t="shared" ref="I4:I30" si="0">E4/F4</f>
        <v>6.2702047819981468</v>
      </c>
      <c r="J4" s="1">
        <f t="shared" ref="J4:J30" si="1">(E4+F4)/F4</f>
        <v>7.2702047819981468</v>
      </c>
    </row>
    <row r="5" spans="1:10" x14ac:dyDescent="0.2">
      <c r="B5" s="1">
        <v>3477</v>
      </c>
      <c r="C5" s="1" t="s">
        <v>4</v>
      </c>
      <c r="D5" s="1">
        <v>2</v>
      </c>
      <c r="E5" s="1">
        <v>819.82183837890602</v>
      </c>
      <c r="F5" s="1">
        <v>114.281158447265</v>
      </c>
      <c r="G5" s="1">
        <v>-6.1043880879878998E-2</v>
      </c>
      <c r="H5" s="1">
        <v>-0.14067737758159601</v>
      </c>
      <c r="I5" s="1">
        <f t="shared" si="0"/>
        <v>7.1737270563039708</v>
      </c>
      <c r="J5" s="1">
        <f t="shared" si="1"/>
        <v>8.1737270563039708</v>
      </c>
    </row>
    <row r="6" spans="1:10" x14ac:dyDescent="0.2">
      <c r="B6" s="1">
        <v>3477</v>
      </c>
      <c r="C6" s="1" t="s">
        <v>4</v>
      </c>
      <c r="D6" s="1">
        <v>3</v>
      </c>
      <c r="E6" s="1">
        <v>742.45391845703102</v>
      </c>
      <c r="F6" s="1">
        <v>112.368103027343</v>
      </c>
      <c r="G6" s="1">
        <v>-6.8060792982578E-2</v>
      </c>
      <c r="H6" s="1">
        <v>-9.5378302037715995E-2</v>
      </c>
      <c r="I6" s="1">
        <f t="shared" si="0"/>
        <v>6.6073369439756995</v>
      </c>
      <c r="J6" s="1">
        <f t="shared" si="1"/>
        <v>7.6073369439756995</v>
      </c>
    </row>
    <row r="7" spans="1:10" x14ac:dyDescent="0.2">
      <c r="B7" s="1">
        <v>3477</v>
      </c>
      <c r="C7" s="1" t="s">
        <v>4</v>
      </c>
      <c r="D7" s="1">
        <v>4</v>
      </c>
      <c r="E7" s="1">
        <v>679.207275390625</v>
      </c>
      <c r="F7" s="1">
        <v>109.71672821044901</v>
      </c>
      <c r="G7" s="1">
        <v>-9.0465180575848E-2</v>
      </c>
      <c r="H7" s="1">
        <v>-7.3542259633540996E-2</v>
      </c>
      <c r="I7" s="1">
        <f t="shared" si="0"/>
        <v>6.1905534959794748</v>
      </c>
      <c r="J7" s="1">
        <f t="shared" si="1"/>
        <v>7.1905534959794748</v>
      </c>
    </row>
    <row r="8" spans="1:10" x14ac:dyDescent="0.2">
      <c r="B8" s="1">
        <v>3477</v>
      </c>
      <c r="C8" s="1" t="s">
        <v>4</v>
      </c>
      <c r="D8" s="1">
        <v>5</v>
      </c>
      <c r="E8" s="1">
        <v>511.43661499023398</v>
      </c>
      <c r="F8" s="1">
        <v>108.50242614746</v>
      </c>
      <c r="G8" s="1">
        <v>-1.5405828133225E-2</v>
      </c>
      <c r="H8" s="1">
        <v>-6.2810704112050003E-3</v>
      </c>
      <c r="I8" s="1">
        <f t="shared" si="0"/>
        <v>4.7135961208385062</v>
      </c>
      <c r="J8" s="1">
        <f t="shared" si="1"/>
        <v>5.7135961208385062</v>
      </c>
    </row>
    <row r="9" spans="1:10" x14ac:dyDescent="0.2">
      <c r="B9" s="1">
        <v>3477</v>
      </c>
      <c r="C9" s="1" t="s">
        <v>4</v>
      </c>
      <c r="D9" s="1">
        <v>6</v>
      </c>
      <c r="E9" s="1">
        <v>481.160400390625</v>
      </c>
      <c r="F9" s="1">
        <v>125.296577453613</v>
      </c>
      <c r="G9" s="1">
        <v>-3.6885760724544997E-2</v>
      </c>
      <c r="H9" s="1">
        <v>-2.9856638982891998E-2</v>
      </c>
      <c r="I9" s="1">
        <f t="shared" si="0"/>
        <v>3.840171935811727</v>
      </c>
      <c r="J9" s="1">
        <f t="shared" si="1"/>
        <v>4.8401719358117274</v>
      </c>
    </row>
    <row r="10" spans="1:10" x14ac:dyDescent="0.2">
      <c r="B10" s="1">
        <v>3477</v>
      </c>
      <c r="C10" s="1" t="s">
        <v>4</v>
      </c>
      <c r="D10" s="1">
        <v>8</v>
      </c>
      <c r="E10" s="1">
        <v>749.25158691406205</v>
      </c>
      <c r="F10" s="1">
        <v>166.50141906738199</v>
      </c>
      <c r="G10" s="1">
        <v>-7.7973783016205001E-2</v>
      </c>
      <c r="H10" s="1">
        <v>-7.2724208235740995E-2</v>
      </c>
      <c r="I10" s="1">
        <f t="shared" si="0"/>
        <v>4.4999711780885487</v>
      </c>
      <c r="J10" s="1">
        <f t="shared" si="1"/>
        <v>5.4999711780885487</v>
      </c>
    </row>
    <row r="11" spans="1:10" x14ac:dyDescent="0.2">
      <c r="B11" s="1">
        <v>3479</v>
      </c>
      <c r="C11" s="1" t="s">
        <v>4</v>
      </c>
      <c r="D11" s="1">
        <v>1</v>
      </c>
      <c r="E11" s="1">
        <v>530.39294433593705</v>
      </c>
      <c r="F11" s="1">
        <v>155.30502319335901</v>
      </c>
      <c r="G11" s="1" t="s">
        <v>101</v>
      </c>
      <c r="H11" s="1">
        <v>-0.192707493901253</v>
      </c>
      <c r="I11" s="1">
        <f t="shared" si="0"/>
        <v>3.4151692806200047</v>
      </c>
      <c r="J11" s="1">
        <f t="shared" si="1"/>
        <v>4.4151692806200051</v>
      </c>
    </row>
    <row r="12" spans="1:10" x14ac:dyDescent="0.2">
      <c r="B12" s="1">
        <v>3479</v>
      </c>
      <c r="C12" s="1" t="s">
        <v>4</v>
      </c>
      <c r="D12" s="1">
        <v>2</v>
      </c>
      <c r="E12" s="1">
        <v>818.73126220703102</v>
      </c>
      <c r="F12" s="1">
        <v>176.77275085449199</v>
      </c>
      <c r="G12" s="1" t="s">
        <v>101</v>
      </c>
      <c r="I12" s="1">
        <f t="shared" si="0"/>
        <v>4.6315467641331107</v>
      </c>
      <c r="J12" s="1">
        <f t="shared" si="1"/>
        <v>5.6315467641331107</v>
      </c>
    </row>
    <row r="13" spans="1:10" x14ac:dyDescent="0.2">
      <c r="B13" s="1">
        <v>3479</v>
      </c>
      <c r="C13" s="1" t="s">
        <v>4</v>
      </c>
      <c r="D13" s="1">
        <v>3</v>
      </c>
      <c r="E13" s="1">
        <v>807.04107666015602</v>
      </c>
      <c r="F13" s="1">
        <v>151.50889587402301</v>
      </c>
      <c r="G13" s="1">
        <v>-7.5900048017501998E-2</v>
      </c>
      <c r="H13" s="1">
        <v>-9.8964974284172003E-2</v>
      </c>
      <c r="I13" s="1">
        <f t="shared" si="0"/>
        <v>5.3266910302824497</v>
      </c>
      <c r="J13" s="1">
        <f t="shared" si="1"/>
        <v>6.3266910302824497</v>
      </c>
    </row>
    <row r="14" spans="1:10" x14ac:dyDescent="0.2">
      <c r="B14" s="1">
        <v>3479</v>
      </c>
      <c r="C14" s="1" t="s">
        <v>4</v>
      </c>
      <c r="D14" s="1">
        <v>4</v>
      </c>
      <c r="E14" s="1">
        <v>475.40969848632801</v>
      </c>
      <c r="F14" s="1">
        <v>175.78926086425699</v>
      </c>
      <c r="G14" s="1" t="s">
        <v>101</v>
      </c>
      <c r="H14" s="1">
        <v>-4.1665475815535001E-2</v>
      </c>
      <c r="I14" s="1">
        <f t="shared" si="0"/>
        <v>2.7044297026394317</v>
      </c>
      <c r="J14" s="1">
        <f t="shared" si="1"/>
        <v>3.7044297026394317</v>
      </c>
    </row>
    <row r="15" spans="1:10" x14ac:dyDescent="0.2">
      <c r="B15" s="1">
        <v>3479</v>
      </c>
      <c r="C15" s="1" t="s">
        <v>4</v>
      </c>
      <c r="D15" s="1">
        <v>5</v>
      </c>
      <c r="E15" s="1">
        <v>319.35043334960898</v>
      </c>
      <c r="F15" s="1">
        <v>126.415557861328</v>
      </c>
      <c r="G15" s="1">
        <v>-1.1959909461438999E-2</v>
      </c>
      <c r="H15" s="1">
        <v>-5.7073201984167002E-2</v>
      </c>
      <c r="I15" s="1">
        <f t="shared" si="0"/>
        <v>2.5261956578154847</v>
      </c>
      <c r="J15" s="1">
        <f t="shared" si="1"/>
        <v>3.5261956578154852</v>
      </c>
    </row>
    <row r="16" spans="1:10" x14ac:dyDescent="0.2">
      <c r="B16" s="1">
        <v>3479</v>
      </c>
      <c r="C16" s="1" t="s">
        <v>4</v>
      </c>
      <c r="D16" s="1">
        <v>6</v>
      </c>
      <c r="E16" s="1">
        <v>381.09878540039</v>
      </c>
      <c r="F16" s="1">
        <v>197.63522338867099</v>
      </c>
      <c r="G16" s="1">
        <v>-8.0571047961711995E-2</v>
      </c>
      <c r="H16" s="1">
        <v>-6.0245826840401001E-2</v>
      </c>
      <c r="I16" s="1">
        <f t="shared" si="0"/>
        <v>1.9282938479590661</v>
      </c>
      <c r="J16" s="1">
        <f t="shared" si="1"/>
        <v>2.9282938479590661</v>
      </c>
    </row>
    <row r="17" spans="2:10" x14ac:dyDescent="0.2">
      <c r="B17" s="1">
        <v>3509</v>
      </c>
      <c r="C17" s="1" t="s">
        <v>4</v>
      </c>
      <c r="D17" s="1">
        <v>1</v>
      </c>
      <c r="E17" s="1">
        <v>744.63409423828102</v>
      </c>
      <c r="F17" s="1">
        <v>115.685897827148</v>
      </c>
      <c r="G17" s="1" t="s">
        <v>101</v>
      </c>
      <c r="H17" s="1">
        <v>-0.15503291785716999</v>
      </c>
      <c r="I17" s="1">
        <f t="shared" si="0"/>
        <v>6.4366885525742781</v>
      </c>
      <c r="J17" s="1">
        <f t="shared" si="1"/>
        <v>7.4366885525742772</v>
      </c>
    </row>
    <row r="18" spans="2:10" x14ac:dyDescent="0.2">
      <c r="B18" s="1">
        <v>3509</v>
      </c>
      <c r="C18" s="1" t="s">
        <v>4</v>
      </c>
      <c r="D18" s="1">
        <v>2</v>
      </c>
      <c r="E18" s="1">
        <v>558.269287109375</v>
      </c>
      <c r="F18" s="1">
        <v>108.13766479492099</v>
      </c>
      <c r="G18" s="1" t="s">
        <v>101</v>
      </c>
      <c r="H18" s="1">
        <v>-0.23341909050941501</v>
      </c>
      <c r="I18" s="1">
        <f t="shared" si="0"/>
        <v>5.1625794598774783</v>
      </c>
      <c r="J18" s="1">
        <f t="shared" si="1"/>
        <v>6.1625794598774775</v>
      </c>
    </row>
    <row r="19" spans="2:10" x14ac:dyDescent="0.2">
      <c r="B19" s="1">
        <v>3509</v>
      </c>
      <c r="C19" s="1" t="s">
        <v>4</v>
      </c>
      <c r="D19" s="1">
        <v>3</v>
      </c>
      <c r="E19" s="1">
        <v>815.99328613281205</v>
      </c>
      <c r="F19" s="1">
        <v>114.27271270751901</v>
      </c>
      <c r="G19" s="1">
        <v>-7.3295831680298004E-2</v>
      </c>
      <c r="H19" s="1">
        <v>-0.23501898348331501</v>
      </c>
      <c r="I19" s="1">
        <f t="shared" si="0"/>
        <v>7.1407536129937403</v>
      </c>
      <c r="J19" s="1">
        <f t="shared" si="1"/>
        <v>8.1407536129937395</v>
      </c>
    </row>
    <row r="20" spans="2:10" x14ac:dyDescent="0.2">
      <c r="B20" s="1">
        <v>3509</v>
      </c>
      <c r="C20" s="1" t="s">
        <v>4</v>
      </c>
      <c r="D20" s="1">
        <v>4</v>
      </c>
      <c r="E20" s="1">
        <v>603.36755371093705</v>
      </c>
      <c r="F20" s="1">
        <v>122.962440490722</v>
      </c>
      <c r="G20" s="1" t="s">
        <v>101</v>
      </c>
      <c r="H20" s="1" t="s">
        <v>101</v>
      </c>
      <c r="I20" s="1">
        <f t="shared" si="0"/>
        <v>4.9069256539070034</v>
      </c>
      <c r="J20" s="1">
        <f t="shared" si="1"/>
        <v>5.9069256539070034</v>
      </c>
    </row>
    <row r="21" spans="2:10" x14ac:dyDescent="0.2">
      <c r="B21" s="1">
        <v>3509</v>
      </c>
      <c r="C21" s="1" t="s">
        <v>4</v>
      </c>
      <c r="D21" s="1">
        <v>5</v>
      </c>
      <c r="E21" s="1">
        <v>718.29852294921795</v>
      </c>
      <c r="F21" s="1">
        <v>107.44947814941401</v>
      </c>
      <c r="G21" s="1" t="s">
        <v>101</v>
      </c>
      <c r="H21" s="1">
        <v>-0.29647168517112699</v>
      </c>
      <c r="I21" s="1">
        <f t="shared" si="0"/>
        <v>6.6849884738424423</v>
      </c>
      <c r="J21" s="1">
        <f t="shared" si="1"/>
        <v>7.6849884738424414</v>
      </c>
    </row>
    <row r="22" spans="2:10" x14ac:dyDescent="0.2">
      <c r="B22" s="1">
        <v>3509</v>
      </c>
      <c r="C22" s="1" t="s">
        <v>4</v>
      </c>
      <c r="D22" s="1">
        <v>6</v>
      </c>
      <c r="E22" s="1">
        <v>506.98394775390602</v>
      </c>
      <c r="F22" s="1">
        <v>92.328063964843693</v>
      </c>
      <c r="G22" s="1" t="s">
        <v>101</v>
      </c>
      <c r="H22" s="1">
        <v>-7.1229293942451005E-2</v>
      </c>
      <c r="I22" s="1">
        <f t="shared" si="0"/>
        <v>5.4911142504510151</v>
      </c>
      <c r="J22" s="1">
        <f t="shared" si="1"/>
        <v>6.4911142504510151</v>
      </c>
    </row>
    <row r="23" spans="2:10" x14ac:dyDescent="0.2">
      <c r="B23" s="1">
        <v>3509</v>
      </c>
      <c r="C23" s="1" t="s">
        <v>4</v>
      </c>
      <c r="D23" s="1">
        <v>7</v>
      </c>
      <c r="E23" s="1">
        <v>347.43225097656199</v>
      </c>
      <c r="F23" s="1">
        <v>107.72975158691401</v>
      </c>
      <c r="G23" s="1">
        <v>-0.106476120650768</v>
      </c>
      <c r="H23" s="1">
        <v>-9.2081062495707994E-2</v>
      </c>
      <c r="I23" s="1">
        <f t="shared" si="0"/>
        <v>3.2250352930245203</v>
      </c>
      <c r="J23" s="1">
        <f t="shared" si="1"/>
        <v>4.2250352930245203</v>
      </c>
    </row>
    <row r="24" spans="2:10" x14ac:dyDescent="0.2">
      <c r="B24" s="1">
        <v>3509</v>
      </c>
      <c r="C24" s="1" t="s">
        <v>4</v>
      </c>
      <c r="D24" s="1">
        <v>8</v>
      </c>
      <c r="E24" s="1">
        <v>404.405670166015</v>
      </c>
      <c r="F24" s="1">
        <v>108.297325134277</v>
      </c>
      <c r="G24" s="1">
        <v>-6.5580137073994002E-2</v>
      </c>
      <c r="H24" s="1">
        <v>-0.143098309636116</v>
      </c>
      <c r="I24" s="1">
        <f t="shared" si="0"/>
        <v>3.7342166084397337</v>
      </c>
      <c r="J24" s="1">
        <f t="shared" si="1"/>
        <v>4.7342166084397341</v>
      </c>
    </row>
    <row r="25" spans="2:10" x14ac:dyDescent="0.2">
      <c r="B25" s="1">
        <v>3453</v>
      </c>
      <c r="C25" s="1" t="s">
        <v>4</v>
      </c>
      <c r="D25" s="1">
        <v>1</v>
      </c>
      <c r="E25" s="1">
        <v>688.156982421875</v>
      </c>
      <c r="F25" s="1">
        <v>115.22502136230401</v>
      </c>
      <c r="G25" s="1">
        <v>-4.7519847750664E-2</v>
      </c>
      <c r="H25" s="1">
        <v>-0.121599815785885</v>
      </c>
      <c r="I25" s="1">
        <f t="shared" si="0"/>
        <v>5.9722877399874044</v>
      </c>
      <c r="J25" s="1">
        <f t="shared" si="1"/>
        <v>6.9722877399874044</v>
      </c>
    </row>
    <row r="26" spans="2:10" x14ac:dyDescent="0.2">
      <c r="B26" s="1">
        <v>3453</v>
      </c>
      <c r="C26" s="1" t="s">
        <v>4</v>
      </c>
      <c r="D26" s="1">
        <v>2</v>
      </c>
      <c r="E26" s="1">
        <v>281.492919921875</v>
      </c>
      <c r="F26" s="1">
        <v>77.145088195800696</v>
      </c>
      <c r="G26" s="1">
        <v>-2.8348444029689002E-2</v>
      </c>
      <c r="H26" s="1">
        <v>-4.6123676002026E-2</v>
      </c>
      <c r="I26" s="1">
        <f t="shared" si="0"/>
        <v>3.6488767659118153</v>
      </c>
      <c r="J26" s="1">
        <f t="shared" si="1"/>
        <v>4.6488767659118153</v>
      </c>
    </row>
    <row r="27" spans="2:10" x14ac:dyDescent="0.2">
      <c r="B27" s="1">
        <v>3453</v>
      </c>
      <c r="C27" s="1" t="s">
        <v>4</v>
      </c>
      <c r="D27" s="1">
        <v>3</v>
      </c>
      <c r="E27" s="1">
        <v>501.19351196289</v>
      </c>
      <c r="F27" s="1">
        <v>99.539443969726506</v>
      </c>
      <c r="G27" s="1">
        <v>-4.7439627349376998E-2</v>
      </c>
      <c r="H27" s="1">
        <v>-9.7904205322266E-2</v>
      </c>
      <c r="I27" s="1">
        <f t="shared" si="0"/>
        <v>5.0351246900205791</v>
      </c>
      <c r="J27" s="1">
        <f t="shared" si="1"/>
        <v>6.0351246900205791</v>
      </c>
    </row>
    <row r="28" spans="2:10" x14ac:dyDescent="0.2">
      <c r="B28" s="1">
        <v>3453</v>
      </c>
      <c r="C28" s="1" t="s">
        <v>4</v>
      </c>
      <c r="D28" s="1">
        <v>4</v>
      </c>
      <c r="E28" s="1">
        <v>613.22314453125</v>
      </c>
      <c r="F28" s="1">
        <v>121.958854675292</v>
      </c>
      <c r="G28" s="1">
        <v>-1.7514886334537998E-2</v>
      </c>
      <c r="H28" s="1">
        <v>-9.3433052301406999E-2</v>
      </c>
      <c r="I28" s="1">
        <f t="shared" si="0"/>
        <v>5.0281149832369216</v>
      </c>
      <c r="J28" s="1">
        <f t="shared" si="1"/>
        <v>6.0281149832369216</v>
      </c>
    </row>
    <row r="29" spans="2:10" x14ac:dyDescent="0.2">
      <c r="B29" s="1">
        <v>3453</v>
      </c>
      <c r="C29" s="1" t="s">
        <v>4</v>
      </c>
      <c r="D29" s="1">
        <v>5</v>
      </c>
      <c r="E29" s="1">
        <v>1419.11291503906</v>
      </c>
      <c r="F29" s="1">
        <v>169.25112915039</v>
      </c>
      <c r="G29" s="1" t="s">
        <v>101</v>
      </c>
      <c r="H29" s="1">
        <v>-0.16136199235916099</v>
      </c>
      <c r="I29" s="1">
        <f t="shared" si="0"/>
        <v>8.3846584785741154</v>
      </c>
      <c r="J29" s="1">
        <f t="shared" si="1"/>
        <v>9.3846584785741136</v>
      </c>
    </row>
    <row r="30" spans="2:10" x14ac:dyDescent="0.2">
      <c r="B30" s="1">
        <v>3453</v>
      </c>
      <c r="C30" s="1" t="s">
        <v>4</v>
      </c>
      <c r="D30" s="1">
        <v>6</v>
      </c>
      <c r="E30" s="1">
        <v>556.12286376953102</v>
      </c>
      <c r="F30" s="1">
        <v>97.287086486816406</v>
      </c>
      <c r="G30" s="1">
        <v>-1.9642697647213998E-2</v>
      </c>
      <c r="H30" s="1">
        <v>-8.8814735412598003E-2</v>
      </c>
      <c r="I30" s="1">
        <f t="shared" si="0"/>
        <v>5.7163071056187142</v>
      </c>
      <c r="J30" s="1">
        <f t="shared" si="1"/>
        <v>6.7163071056187142</v>
      </c>
    </row>
    <row r="34" spans="2:10" x14ac:dyDescent="0.2">
      <c r="B34" s="1">
        <v>3481</v>
      </c>
      <c r="C34" s="2" t="s">
        <v>5</v>
      </c>
      <c r="D34" s="1">
        <v>1</v>
      </c>
      <c r="E34" s="1">
        <v>993.86248779296795</v>
      </c>
      <c r="F34" s="1">
        <v>149.50558471679599</v>
      </c>
      <c r="G34" s="1" t="s">
        <v>101</v>
      </c>
      <c r="H34" s="1">
        <v>-0.17763537168502799</v>
      </c>
      <c r="I34" s="1">
        <f t="shared" ref="I34:I76" si="2">E34/F34</f>
        <v>6.6476612875406111</v>
      </c>
      <c r="J34" s="1">
        <f t="shared" ref="J34:J76" si="3">(E34+F34)/F34</f>
        <v>7.647661287540612</v>
      </c>
    </row>
    <row r="35" spans="2:10" x14ac:dyDescent="0.2">
      <c r="B35" s="1">
        <v>3481</v>
      </c>
      <c r="C35" s="2" t="s">
        <v>5</v>
      </c>
      <c r="D35" s="1">
        <v>2</v>
      </c>
      <c r="E35" s="1">
        <v>511.376953125</v>
      </c>
      <c r="F35" s="1">
        <v>136.28004455566401</v>
      </c>
      <c r="G35" s="1" t="s">
        <v>101</v>
      </c>
      <c r="H35" s="1">
        <v>-5.7838253676891001E-2</v>
      </c>
      <c r="I35" s="1">
        <f t="shared" si="2"/>
        <v>3.7523979008982971</v>
      </c>
      <c r="J35" s="1">
        <f t="shared" si="3"/>
        <v>4.7523979008982975</v>
      </c>
    </row>
    <row r="36" spans="2:10" x14ac:dyDescent="0.2">
      <c r="B36" s="1">
        <v>3481</v>
      </c>
      <c r="C36" s="2" t="s">
        <v>5</v>
      </c>
      <c r="D36" s="1">
        <v>3</v>
      </c>
      <c r="E36" s="1">
        <v>669.43310546875</v>
      </c>
      <c r="F36" s="1">
        <v>130.42887878417901</v>
      </c>
      <c r="G36" s="1" t="s">
        <v>101</v>
      </c>
      <c r="H36" s="1">
        <v>-7.4959788471460004E-3</v>
      </c>
      <c r="I36" s="1">
        <f t="shared" si="2"/>
        <v>5.1325527882246282</v>
      </c>
      <c r="J36" s="1">
        <f t="shared" si="3"/>
        <v>6.1325527882246282</v>
      </c>
    </row>
    <row r="37" spans="2:10" x14ac:dyDescent="0.2">
      <c r="B37" s="1">
        <v>3481</v>
      </c>
      <c r="C37" s="2" t="s">
        <v>5</v>
      </c>
      <c r="D37" s="1">
        <v>4</v>
      </c>
      <c r="E37" s="1">
        <v>678.29913330078102</v>
      </c>
      <c r="F37" s="1">
        <v>142.06988525390599</v>
      </c>
      <c r="G37" s="1">
        <v>-3.597778826952E-2</v>
      </c>
      <c r="H37" s="1">
        <v>-0.117090329527855</v>
      </c>
      <c r="I37" s="1">
        <f t="shared" si="2"/>
        <v>4.7744047381225867</v>
      </c>
      <c r="J37" s="1">
        <f t="shared" si="3"/>
        <v>5.7744047381225867</v>
      </c>
    </row>
    <row r="38" spans="2:10" x14ac:dyDescent="0.2">
      <c r="B38" s="1">
        <v>3481</v>
      </c>
      <c r="C38" s="2" t="s">
        <v>5</v>
      </c>
      <c r="D38" s="1">
        <v>5</v>
      </c>
      <c r="E38" s="1">
        <v>477.89077758789</v>
      </c>
      <c r="F38" s="1">
        <v>136.34620666503901</v>
      </c>
      <c r="G38" s="1">
        <v>-2.9272910207510001E-2</v>
      </c>
      <c r="H38" s="1">
        <v>-7.4169047176838004E-2</v>
      </c>
      <c r="I38" s="1">
        <f t="shared" si="2"/>
        <v>3.5049803678214659</v>
      </c>
      <c r="J38" s="1">
        <f t="shared" si="3"/>
        <v>4.5049803678214655</v>
      </c>
    </row>
    <row r="39" spans="2:10" x14ac:dyDescent="0.2">
      <c r="B39" s="1">
        <v>3502</v>
      </c>
      <c r="C39" s="2" t="s">
        <v>5</v>
      </c>
      <c r="D39" s="1">
        <v>1</v>
      </c>
      <c r="E39" s="1">
        <v>617.390625</v>
      </c>
      <c r="F39" s="1">
        <v>95.022399902343693</v>
      </c>
      <c r="G39" s="1">
        <v>-4.5722957700491E-2</v>
      </c>
      <c r="H39" s="1">
        <v>-0.57196450233459495</v>
      </c>
      <c r="I39" s="1">
        <f t="shared" si="2"/>
        <v>6.4973166920063479</v>
      </c>
      <c r="J39" s="1">
        <f t="shared" si="3"/>
        <v>7.4973166920063479</v>
      </c>
    </row>
    <row r="40" spans="2:10" x14ac:dyDescent="0.2">
      <c r="B40" s="1">
        <v>3502</v>
      </c>
      <c r="C40" s="2" t="s">
        <v>5</v>
      </c>
      <c r="D40" s="1">
        <v>2</v>
      </c>
      <c r="E40" s="1">
        <v>917.13262939453102</v>
      </c>
      <c r="F40" s="1">
        <v>120.161338806152</v>
      </c>
      <c r="G40" s="1" t="s">
        <v>101</v>
      </c>
      <c r="H40" s="1">
        <v>-1.1839602142572E-2</v>
      </c>
      <c r="I40" s="1">
        <f t="shared" si="2"/>
        <v>7.6325100777553567</v>
      </c>
      <c r="J40" s="1">
        <f t="shared" si="3"/>
        <v>8.6325100777553576</v>
      </c>
    </row>
    <row r="41" spans="2:10" x14ac:dyDescent="0.2">
      <c r="B41" s="1">
        <v>3502</v>
      </c>
      <c r="C41" s="2" t="s">
        <v>5</v>
      </c>
      <c r="D41" s="1">
        <v>3</v>
      </c>
      <c r="E41" s="1">
        <v>865.19390869140602</v>
      </c>
      <c r="F41" s="1">
        <v>107.58005523681599</v>
      </c>
      <c r="G41" s="1" t="s">
        <v>101</v>
      </c>
      <c r="H41" s="1" t="s">
        <v>101</v>
      </c>
      <c r="I41" s="1">
        <f t="shared" si="2"/>
        <v>8.0423263102705658</v>
      </c>
      <c r="J41" s="1">
        <f t="shared" si="3"/>
        <v>9.0423263102705658</v>
      </c>
    </row>
    <row r="42" spans="2:10" x14ac:dyDescent="0.2">
      <c r="B42" s="1">
        <v>3502</v>
      </c>
      <c r="C42" s="2" t="s">
        <v>5</v>
      </c>
      <c r="D42" s="1">
        <v>4</v>
      </c>
      <c r="E42" s="1">
        <v>840.10931396484295</v>
      </c>
      <c r="F42" s="1">
        <v>159.94772338867099</v>
      </c>
      <c r="G42" s="1" t="s">
        <v>101</v>
      </c>
      <c r="H42" s="1" t="s">
        <v>101</v>
      </c>
      <c r="I42" s="1">
        <f t="shared" si="2"/>
        <v>5.2523993225173182</v>
      </c>
      <c r="J42" s="1">
        <f t="shared" si="3"/>
        <v>6.2523993225173182</v>
      </c>
    </row>
    <row r="43" spans="2:10" x14ac:dyDescent="0.2">
      <c r="B43" s="1">
        <v>3502</v>
      </c>
      <c r="C43" s="2" t="s">
        <v>5</v>
      </c>
      <c r="D43" s="1">
        <v>5</v>
      </c>
      <c r="E43" s="1">
        <v>910.90838623046795</v>
      </c>
      <c r="F43" s="1">
        <v>113.162628173828</v>
      </c>
      <c r="G43" s="1" t="s">
        <v>101</v>
      </c>
      <c r="H43" s="1" t="s">
        <v>101</v>
      </c>
      <c r="I43" s="1">
        <f t="shared" si="2"/>
        <v>8.0495513486239521</v>
      </c>
      <c r="J43" s="1">
        <f t="shared" si="3"/>
        <v>9.0495513486239521</v>
      </c>
    </row>
    <row r="44" spans="2:10" x14ac:dyDescent="0.2">
      <c r="B44" s="1">
        <v>3502</v>
      </c>
      <c r="C44" s="2" t="s">
        <v>5</v>
      </c>
      <c r="D44" s="1">
        <v>6</v>
      </c>
      <c r="E44" s="1">
        <v>1060.89123535156</v>
      </c>
      <c r="F44" s="1">
        <v>135.19580078125</v>
      </c>
      <c r="G44" s="1" t="s">
        <v>101</v>
      </c>
      <c r="H44" s="1">
        <v>-1.5008275397122E-2</v>
      </c>
      <c r="I44" s="1">
        <f t="shared" si="2"/>
        <v>7.8470723884990115</v>
      </c>
      <c r="J44" s="1">
        <f t="shared" si="3"/>
        <v>8.8470723884990115</v>
      </c>
    </row>
    <row r="45" spans="2:10" x14ac:dyDescent="0.2">
      <c r="B45" s="1">
        <v>3502</v>
      </c>
      <c r="C45" s="2" t="s">
        <v>5</v>
      </c>
      <c r="D45" s="1">
        <v>7</v>
      </c>
      <c r="E45" s="1">
        <v>1038.57019042968</v>
      </c>
      <c r="F45" s="1">
        <v>131.47178649902301</v>
      </c>
      <c r="G45" s="1" t="s">
        <v>101</v>
      </c>
      <c r="H45" s="1">
        <v>-3.5098645836115001E-2</v>
      </c>
      <c r="I45" s="1">
        <f t="shared" si="2"/>
        <v>7.8995670332463135</v>
      </c>
      <c r="J45" s="1">
        <f t="shared" si="3"/>
        <v>8.8995670332463135</v>
      </c>
    </row>
    <row r="46" spans="2:10" x14ac:dyDescent="0.2">
      <c r="B46" s="1">
        <v>3502</v>
      </c>
      <c r="C46" s="2" t="s">
        <v>5</v>
      </c>
      <c r="D46" s="1">
        <v>8</v>
      </c>
      <c r="E46" s="1">
        <v>727.900634765625</v>
      </c>
      <c r="F46" s="1">
        <v>112.565338134765</v>
      </c>
      <c r="G46" s="1" t="s">
        <v>101</v>
      </c>
      <c r="H46" s="1" t="s">
        <v>101</v>
      </c>
      <c r="I46" s="1">
        <f t="shared" si="2"/>
        <v>6.466472244716849</v>
      </c>
      <c r="J46" s="1">
        <f t="shared" si="3"/>
        <v>7.466472244716849</v>
      </c>
    </row>
    <row r="47" spans="2:10" x14ac:dyDescent="0.2">
      <c r="B47" s="1">
        <v>3502</v>
      </c>
      <c r="C47" s="2" t="s">
        <v>5</v>
      </c>
      <c r="D47" s="1">
        <v>9</v>
      </c>
      <c r="E47" s="1">
        <v>1153.29284667968</v>
      </c>
      <c r="F47" s="1">
        <v>144.38607788085901</v>
      </c>
      <c r="G47" s="1" t="s">
        <v>101</v>
      </c>
      <c r="H47" s="1">
        <v>-0.108177810907364</v>
      </c>
      <c r="I47" s="1">
        <f t="shared" si="2"/>
        <v>7.9875626764467285</v>
      </c>
      <c r="J47" s="1">
        <f t="shared" si="3"/>
        <v>8.9875626764467285</v>
      </c>
    </row>
    <row r="48" spans="2:10" x14ac:dyDescent="0.2">
      <c r="B48" s="1">
        <v>3502</v>
      </c>
      <c r="C48" s="2" t="s">
        <v>5</v>
      </c>
      <c r="D48" s="1">
        <v>10</v>
      </c>
      <c r="E48" s="1">
        <v>852.82043457031205</v>
      </c>
      <c r="F48" s="1">
        <v>136.041580200195</v>
      </c>
      <c r="G48" s="1" t="s">
        <v>101</v>
      </c>
      <c r="H48" s="1" t="s">
        <v>101</v>
      </c>
      <c r="I48" s="1">
        <f t="shared" si="2"/>
        <v>6.268821880158443</v>
      </c>
      <c r="J48" s="1">
        <f t="shared" si="3"/>
        <v>7.268821880158443</v>
      </c>
    </row>
    <row r="49" spans="2:10" x14ac:dyDescent="0.2">
      <c r="B49" s="1">
        <v>3519</v>
      </c>
      <c r="C49" s="2" t="s">
        <v>5</v>
      </c>
      <c r="D49" s="1">
        <v>1</v>
      </c>
      <c r="E49" s="1">
        <v>940.23846435546795</v>
      </c>
      <c r="F49" s="1">
        <v>119.526527404785</v>
      </c>
      <c r="G49" s="1">
        <v>-4.1713926941155999E-2</v>
      </c>
      <c r="H49" s="1">
        <v>-0.30341210961341902</v>
      </c>
      <c r="I49" s="1">
        <f t="shared" si="2"/>
        <v>7.8663580777452369</v>
      </c>
      <c r="J49" s="1">
        <f t="shared" si="3"/>
        <v>8.8663580777452378</v>
      </c>
    </row>
    <row r="50" spans="2:10" x14ac:dyDescent="0.2">
      <c r="B50" s="1">
        <v>3519</v>
      </c>
      <c r="C50" s="2" t="s">
        <v>5</v>
      </c>
      <c r="D50" s="1">
        <v>2</v>
      </c>
      <c r="E50" s="1">
        <v>348.56265258789</v>
      </c>
      <c r="F50" s="1">
        <v>137.25834655761699</v>
      </c>
      <c r="G50" s="1">
        <v>-1.9379686564207001E-2</v>
      </c>
      <c r="H50" s="1">
        <v>-5.2019152790307999E-2</v>
      </c>
      <c r="I50" s="1">
        <f t="shared" si="2"/>
        <v>2.5394641661487136</v>
      </c>
      <c r="J50" s="1">
        <f t="shared" si="3"/>
        <v>3.5394641661487141</v>
      </c>
    </row>
    <row r="51" spans="2:10" x14ac:dyDescent="0.2">
      <c r="B51" s="1">
        <v>3519</v>
      </c>
      <c r="C51" s="2" t="s">
        <v>5</v>
      </c>
      <c r="D51" s="1">
        <v>3</v>
      </c>
      <c r="E51" s="1">
        <v>426.76089477539</v>
      </c>
      <c r="F51" s="1">
        <v>107.723106384277</v>
      </c>
      <c r="G51" s="1">
        <v>-1.4290545135736001E-2</v>
      </c>
      <c r="H51" s="1">
        <v>-6.7154183983803004E-2</v>
      </c>
      <c r="I51" s="1">
        <f t="shared" si="2"/>
        <v>3.9616467543464653</v>
      </c>
      <c r="J51" s="1">
        <f t="shared" si="3"/>
        <v>4.9616467543464662</v>
      </c>
    </row>
    <row r="52" spans="2:10" x14ac:dyDescent="0.2">
      <c r="B52" s="1">
        <v>3519</v>
      </c>
      <c r="C52" s="2" t="s">
        <v>5</v>
      </c>
      <c r="D52" s="1">
        <v>4</v>
      </c>
      <c r="E52" s="1">
        <v>522.01055908203102</v>
      </c>
      <c r="F52" s="1">
        <v>341.52249145507801</v>
      </c>
      <c r="G52" s="1">
        <v>-1.1334923096001001E-2</v>
      </c>
      <c r="H52" s="1">
        <v>-6.7987188696861003E-2</v>
      </c>
      <c r="I52" s="1">
        <f t="shared" si="2"/>
        <v>1.5284807652285866</v>
      </c>
      <c r="J52" s="1">
        <f t="shared" si="3"/>
        <v>2.5284807652285863</v>
      </c>
    </row>
    <row r="53" spans="2:10" x14ac:dyDescent="0.2">
      <c r="B53" s="1">
        <v>3519</v>
      </c>
      <c r="C53" s="2" t="s">
        <v>5</v>
      </c>
      <c r="D53" s="1">
        <v>5</v>
      </c>
      <c r="E53" s="1">
        <v>858.73474121093705</v>
      </c>
      <c r="F53" s="1">
        <v>262.67532348632801</v>
      </c>
      <c r="G53" s="1">
        <v>-2.7428109198809E-2</v>
      </c>
      <c r="H53" s="1">
        <v>-7.1663945913315E-2</v>
      </c>
      <c r="I53" s="1">
        <f t="shared" si="2"/>
        <v>3.269186956024186</v>
      </c>
      <c r="J53" s="1">
        <f t="shared" si="3"/>
        <v>4.2691869560241864</v>
      </c>
    </row>
    <row r="54" spans="2:10" x14ac:dyDescent="0.2">
      <c r="B54" s="1">
        <v>3519</v>
      </c>
      <c r="C54" s="2" t="s">
        <v>5</v>
      </c>
      <c r="D54" s="1">
        <v>6</v>
      </c>
      <c r="E54" s="1">
        <v>1156.78015136718</v>
      </c>
      <c r="F54" s="1">
        <v>169.32293701171801</v>
      </c>
      <c r="G54" s="1">
        <v>-6.1104085296391997E-2</v>
      </c>
      <c r="H54" s="1">
        <v>-0.15986184775829301</v>
      </c>
      <c r="I54" s="1">
        <f t="shared" si="2"/>
        <v>6.8317982890122257</v>
      </c>
      <c r="J54" s="1">
        <f t="shared" si="3"/>
        <v>7.8317982890122257</v>
      </c>
    </row>
    <row r="55" spans="2:10" x14ac:dyDescent="0.2">
      <c r="B55" s="1">
        <v>3519</v>
      </c>
      <c r="C55" s="2" t="s">
        <v>5</v>
      </c>
      <c r="D55" s="1">
        <v>7</v>
      </c>
      <c r="E55" s="1">
        <v>388.74896240234301</v>
      </c>
      <c r="F55" s="1">
        <v>87.273025512695298</v>
      </c>
      <c r="G55" s="1">
        <v>-7.198932114989E-3</v>
      </c>
      <c r="H55" s="1">
        <v>-1.5093704685569E-2</v>
      </c>
      <c r="I55" s="1">
        <f t="shared" si="2"/>
        <v>4.4543999720256409</v>
      </c>
      <c r="J55" s="1">
        <f t="shared" si="3"/>
        <v>5.4543999720256418</v>
      </c>
    </row>
    <row r="56" spans="2:10" x14ac:dyDescent="0.2">
      <c r="B56" s="1">
        <v>3519</v>
      </c>
      <c r="C56" s="2" t="s">
        <v>5</v>
      </c>
      <c r="D56" s="1">
        <v>8</v>
      </c>
      <c r="E56" s="1">
        <v>961.93634033203102</v>
      </c>
      <c r="F56" s="1">
        <v>131.79861450195301</v>
      </c>
      <c r="G56" s="1">
        <v>-2.6344070211052999E-2</v>
      </c>
      <c r="H56" s="1">
        <v>-9.1874971985816997E-2</v>
      </c>
      <c r="I56" s="1">
        <f t="shared" si="2"/>
        <v>7.2985315055628064</v>
      </c>
      <c r="J56" s="1">
        <f t="shared" si="3"/>
        <v>8.2985315055628046</v>
      </c>
    </row>
    <row r="57" spans="2:10" x14ac:dyDescent="0.2">
      <c r="B57" s="1">
        <v>3519</v>
      </c>
      <c r="C57" s="2" t="s">
        <v>5</v>
      </c>
      <c r="D57" s="1">
        <v>9</v>
      </c>
      <c r="E57" s="1">
        <v>673.88244628906205</v>
      </c>
      <c r="F57" s="1">
        <v>103.117546081542</v>
      </c>
      <c r="G57" s="1" t="s">
        <v>101</v>
      </c>
      <c r="H57" s="1">
        <v>-5.3713340312243001E-2</v>
      </c>
      <c r="I57" s="1">
        <f t="shared" si="2"/>
        <v>6.5350900200454509</v>
      </c>
      <c r="J57" s="1">
        <f t="shared" si="3"/>
        <v>7.5350900200454518</v>
      </c>
    </row>
    <row r="58" spans="2:10" x14ac:dyDescent="0.2">
      <c r="B58" s="1">
        <v>3519</v>
      </c>
      <c r="C58" s="2" t="s">
        <v>5</v>
      </c>
      <c r="D58" s="1">
        <v>10</v>
      </c>
      <c r="E58" s="1">
        <v>880.55810546875</v>
      </c>
      <c r="F58" s="1">
        <v>123.75689697265599</v>
      </c>
      <c r="G58" s="1">
        <v>-2.8894701972603999E-2</v>
      </c>
      <c r="H58" s="1">
        <v>-7.1131527423859003E-2</v>
      </c>
      <c r="I58" s="1">
        <f t="shared" si="2"/>
        <v>7.1152245006862831</v>
      </c>
      <c r="J58" s="1">
        <f t="shared" si="3"/>
        <v>8.1152245006862831</v>
      </c>
    </row>
    <row r="59" spans="2:10" x14ac:dyDescent="0.2">
      <c r="B59" s="1">
        <v>3519</v>
      </c>
      <c r="C59" s="2" t="s">
        <v>5</v>
      </c>
      <c r="D59" s="1">
        <v>11</v>
      </c>
      <c r="E59" s="1">
        <v>753.466064453125</v>
      </c>
      <c r="F59" s="1">
        <v>116.1919631958</v>
      </c>
      <c r="G59" s="1" t="s">
        <v>101</v>
      </c>
      <c r="H59" s="1" t="s">
        <v>101</v>
      </c>
      <c r="I59" s="1">
        <f t="shared" si="2"/>
        <v>6.4846659246425453</v>
      </c>
      <c r="J59" s="1">
        <f t="shared" si="3"/>
        <v>7.4846659246425453</v>
      </c>
    </row>
    <row r="60" spans="2:10" x14ac:dyDescent="0.2">
      <c r="B60" s="1">
        <v>3457</v>
      </c>
      <c r="C60" s="2" t="s">
        <v>5</v>
      </c>
      <c r="D60" s="1">
        <v>1</v>
      </c>
      <c r="E60" s="1">
        <v>532.86572265625</v>
      </c>
      <c r="F60" s="1">
        <v>111.522285461425</v>
      </c>
      <c r="G60" s="1">
        <v>-2.0980820059776001E-2</v>
      </c>
      <c r="H60" s="1">
        <v>-0.165016114711761</v>
      </c>
      <c r="I60" s="1">
        <f t="shared" si="2"/>
        <v>4.7781097782520394</v>
      </c>
      <c r="J60" s="1">
        <f t="shared" si="3"/>
        <v>5.7781097782520385</v>
      </c>
    </row>
    <row r="61" spans="2:10" x14ac:dyDescent="0.2">
      <c r="B61" s="1">
        <v>3457</v>
      </c>
      <c r="C61" s="2" t="s">
        <v>5</v>
      </c>
      <c r="D61" s="1">
        <v>2</v>
      </c>
      <c r="E61" s="1">
        <v>1240.52233886718</v>
      </c>
      <c r="F61" s="1">
        <v>162.46862792968699</v>
      </c>
      <c r="G61" s="1" t="s">
        <v>101</v>
      </c>
      <c r="H61" s="1">
        <v>-5.5099091529846103</v>
      </c>
      <c r="I61" s="1">
        <f t="shared" si="2"/>
        <v>7.6354577168218105</v>
      </c>
      <c r="J61" s="1">
        <f t="shared" si="3"/>
        <v>8.6354577168218114</v>
      </c>
    </row>
    <row r="62" spans="2:10" x14ac:dyDescent="0.2">
      <c r="B62" s="1">
        <v>3457</v>
      </c>
      <c r="C62" s="2" t="s">
        <v>5</v>
      </c>
      <c r="D62" s="1">
        <v>3</v>
      </c>
      <c r="E62" s="1">
        <v>503.49386596679602</v>
      </c>
      <c r="F62" s="1">
        <v>101.04213714599599</v>
      </c>
      <c r="G62" s="1" t="s">
        <v>101</v>
      </c>
      <c r="H62" s="1" t="s">
        <v>101</v>
      </c>
      <c r="I62" s="1">
        <f t="shared" si="2"/>
        <v>4.9830088732119417</v>
      </c>
      <c r="J62" s="1">
        <f t="shared" si="3"/>
        <v>5.9830088732119426</v>
      </c>
    </row>
    <row r="63" spans="2:10" x14ac:dyDescent="0.2">
      <c r="B63" s="1">
        <v>3457</v>
      </c>
      <c r="C63" s="2" t="s">
        <v>5</v>
      </c>
      <c r="D63" s="1">
        <v>4</v>
      </c>
      <c r="E63" s="1">
        <v>571.560302734375</v>
      </c>
      <c r="F63" s="1">
        <v>90.243721008300696</v>
      </c>
      <c r="G63" s="1" t="s">
        <v>101</v>
      </c>
      <c r="H63" s="1">
        <v>-0.107228085398674</v>
      </c>
      <c r="I63" s="1">
        <f t="shared" si="2"/>
        <v>6.3335187905405892</v>
      </c>
      <c r="J63" s="1">
        <f t="shared" si="3"/>
        <v>7.3335187905405892</v>
      </c>
    </row>
    <row r="64" spans="2:10" x14ac:dyDescent="0.2">
      <c r="B64" s="1">
        <v>3457</v>
      </c>
      <c r="C64" s="2" t="s">
        <v>5</v>
      </c>
      <c r="D64" s="1">
        <v>5</v>
      </c>
      <c r="E64" s="1">
        <v>606.168701171875</v>
      </c>
      <c r="F64" s="1">
        <v>107.50424194335901</v>
      </c>
      <c r="G64" s="1">
        <v>-4.2598295956850003E-2</v>
      </c>
      <c r="H64" s="1">
        <v>-0.13506057858467099</v>
      </c>
      <c r="I64" s="1">
        <f t="shared" si="2"/>
        <v>5.6385561184762221</v>
      </c>
      <c r="J64" s="1">
        <f t="shared" si="3"/>
        <v>6.6385561184762221</v>
      </c>
    </row>
    <row r="65" spans="2:10" x14ac:dyDescent="0.2">
      <c r="B65" s="1">
        <v>3457</v>
      </c>
      <c r="C65" s="2" t="s">
        <v>5</v>
      </c>
      <c r="D65" s="1">
        <v>6</v>
      </c>
      <c r="E65" s="1">
        <v>860.80096435546795</v>
      </c>
      <c r="F65" s="1">
        <v>141.73204040527301</v>
      </c>
      <c r="G65" s="1">
        <v>-4.4454544782639001E-2</v>
      </c>
      <c r="H65" s="1">
        <v>-4.8796962946652998E-2</v>
      </c>
      <c r="I65" s="1">
        <f t="shared" si="2"/>
        <v>6.0734394417385573</v>
      </c>
      <c r="J65" s="1">
        <f t="shared" si="3"/>
        <v>7.0734394417385573</v>
      </c>
    </row>
    <row r="66" spans="2:10" x14ac:dyDescent="0.2">
      <c r="B66" s="1">
        <v>3573</v>
      </c>
      <c r="C66" s="2" t="s">
        <v>5</v>
      </c>
      <c r="D66" s="1">
        <v>1</v>
      </c>
      <c r="E66" s="1">
        <v>1237.70336914062</v>
      </c>
      <c r="F66" s="1">
        <v>178.39254760742099</v>
      </c>
      <c r="G66" s="1">
        <v>-7.2961524128914004E-2</v>
      </c>
      <c r="I66" s="1">
        <f t="shared" si="2"/>
        <v>6.9380889826427508</v>
      </c>
      <c r="J66" s="1">
        <f t="shared" si="3"/>
        <v>7.9380889826427508</v>
      </c>
    </row>
    <row r="67" spans="2:10" x14ac:dyDescent="0.2">
      <c r="B67" s="1">
        <v>3573</v>
      </c>
      <c r="C67" s="2" t="s">
        <v>5</v>
      </c>
      <c r="D67" s="1">
        <v>2</v>
      </c>
      <c r="E67" s="1">
        <v>810.219482421875</v>
      </c>
      <c r="F67" s="1">
        <v>152.91253662109301</v>
      </c>
      <c r="G67" s="1">
        <v>-0.122610211372375</v>
      </c>
      <c r="H67" s="1">
        <v>-0.32471781969070401</v>
      </c>
      <c r="I67" s="1">
        <f t="shared" si="2"/>
        <v>5.2985811387691806</v>
      </c>
      <c r="J67" s="1">
        <f t="shared" si="3"/>
        <v>6.2985811387691806</v>
      </c>
    </row>
    <row r="68" spans="2:10" x14ac:dyDescent="0.2">
      <c r="B68" s="1">
        <v>3573</v>
      </c>
      <c r="C68" s="2" t="s">
        <v>5</v>
      </c>
      <c r="D68" s="1">
        <v>3</v>
      </c>
      <c r="E68" s="1">
        <v>868.803466796875</v>
      </c>
      <c r="F68" s="1">
        <v>137.80258178710901</v>
      </c>
      <c r="G68" s="1" t="s">
        <v>101</v>
      </c>
      <c r="H68" s="1">
        <v>-0.14971756935119601</v>
      </c>
      <c r="I68" s="1">
        <f t="shared" si="2"/>
        <v>6.3046965849964129</v>
      </c>
      <c r="J68" s="1">
        <f t="shared" si="3"/>
        <v>7.3046965849964129</v>
      </c>
    </row>
    <row r="69" spans="2:10" x14ac:dyDescent="0.2">
      <c r="B69" s="1">
        <v>3573</v>
      </c>
      <c r="C69" s="2" t="s">
        <v>5</v>
      </c>
      <c r="D69" s="1">
        <v>4</v>
      </c>
      <c r="E69" s="1">
        <v>572.00866699218705</v>
      </c>
      <c r="F69" s="1">
        <v>103.59432983398401</v>
      </c>
      <c r="G69" s="1">
        <v>-8.5906259715557001E-2</v>
      </c>
      <c r="H69" s="1">
        <v>-0.22520877420902299</v>
      </c>
      <c r="I69" s="1">
        <f t="shared" si="2"/>
        <v>5.5216213851555827</v>
      </c>
      <c r="J69" s="1">
        <f t="shared" si="3"/>
        <v>6.5216213851555827</v>
      </c>
    </row>
    <row r="70" spans="2:10" x14ac:dyDescent="0.2">
      <c r="B70" s="1">
        <v>3573</v>
      </c>
      <c r="C70" s="2" t="s">
        <v>5</v>
      </c>
      <c r="D70" s="1">
        <v>5</v>
      </c>
      <c r="E70" s="1">
        <v>775.93231201171795</v>
      </c>
      <c r="F70" s="1">
        <v>132.75067138671801</v>
      </c>
      <c r="G70" s="1" t="s">
        <v>101</v>
      </c>
      <c r="H70" s="1">
        <v>-0.137726441025734</v>
      </c>
      <c r="I70" s="1">
        <f t="shared" si="2"/>
        <v>5.8450349358410225</v>
      </c>
      <c r="J70" s="1">
        <f t="shared" si="3"/>
        <v>6.8450349358410216</v>
      </c>
    </row>
    <row r="71" spans="2:10" x14ac:dyDescent="0.2">
      <c r="B71" s="1">
        <v>3573</v>
      </c>
      <c r="C71" s="2" t="s">
        <v>5</v>
      </c>
      <c r="D71" s="1">
        <v>6</v>
      </c>
      <c r="E71" s="1">
        <v>32.596244812011697</v>
      </c>
      <c r="F71" s="1">
        <v>5.0559530258178702</v>
      </c>
      <c r="G71" s="1">
        <v>-1.2865051394329999E-3</v>
      </c>
      <c r="H71" s="1">
        <v>-0.116908058524132</v>
      </c>
      <c r="I71" s="1">
        <f t="shared" si="2"/>
        <v>6.4471019895875727</v>
      </c>
      <c r="J71" s="1">
        <f t="shared" si="3"/>
        <v>7.4471019895875727</v>
      </c>
    </row>
    <row r="72" spans="2:10" x14ac:dyDescent="0.2">
      <c r="B72" s="1">
        <v>3573</v>
      </c>
      <c r="C72" s="2" t="s">
        <v>5</v>
      </c>
      <c r="D72" s="1">
        <v>8</v>
      </c>
      <c r="E72" s="1">
        <v>479.81311035156199</v>
      </c>
      <c r="F72" s="1">
        <v>111.264892578125</v>
      </c>
      <c r="G72" s="1">
        <v>-2.6296274736523999E-2</v>
      </c>
      <c r="H72" s="1">
        <v>-0.16691759228706399</v>
      </c>
      <c r="I72" s="1">
        <f t="shared" si="2"/>
        <v>4.3123495581920386</v>
      </c>
      <c r="J72" s="1">
        <f t="shared" si="3"/>
        <v>5.3123495581920395</v>
      </c>
    </row>
    <row r="73" spans="2:10" x14ac:dyDescent="0.2">
      <c r="B73" s="1">
        <v>3573</v>
      </c>
      <c r="C73" s="2" t="s">
        <v>5</v>
      </c>
      <c r="D73" s="1">
        <v>9</v>
      </c>
      <c r="E73" s="1">
        <v>459.13928222656199</v>
      </c>
      <c r="F73" s="1">
        <v>91.473686218261705</v>
      </c>
      <c r="G73" s="1">
        <v>-7.1138245984910002E-3</v>
      </c>
      <c r="H73" s="1">
        <v>-8.2970857620238994E-2</v>
      </c>
      <c r="I73" s="1">
        <f t="shared" si="2"/>
        <v>5.0193591316635926</v>
      </c>
      <c r="J73" s="1">
        <f t="shared" si="3"/>
        <v>6.0193591316635917</v>
      </c>
    </row>
    <row r="74" spans="2:10" x14ac:dyDescent="0.2">
      <c r="B74" s="1">
        <v>3573</v>
      </c>
      <c r="C74" s="2" t="s">
        <v>5</v>
      </c>
      <c r="D74" s="1">
        <v>10</v>
      </c>
      <c r="E74" s="1">
        <v>874.470703125</v>
      </c>
      <c r="F74" s="1">
        <v>147.60134887695301</v>
      </c>
      <c r="G74" s="1" t="s">
        <v>101</v>
      </c>
      <c r="H74" s="1">
        <v>-0.14404691755771601</v>
      </c>
      <c r="I74" s="1">
        <f t="shared" si="2"/>
        <v>5.9245441168291579</v>
      </c>
      <c r="J74" s="1">
        <f t="shared" si="3"/>
        <v>6.9245441168291579</v>
      </c>
    </row>
    <row r="75" spans="2:10" x14ac:dyDescent="0.2">
      <c r="B75" s="1">
        <v>3573</v>
      </c>
      <c r="C75" s="2" t="s">
        <v>5</v>
      </c>
      <c r="D75" s="1">
        <v>11</v>
      </c>
      <c r="E75" s="1">
        <v>853.70520019531205</v>
      </c>
      <c r="F75" s="1">
        <v>144.87281799316401</v>
      </c>
      <c r="G75" s="1">
        <v>-3.1273886561394001E-2</v>
      </c>
      <c r="H75" s="1">
        <v>-0.116528868675232</v>
      </c>
      <c r="I75" s="1">
        <f t="shared" si="2"/>
        <v>5.8927907389472818</v>
      </c>
      <c r="J75" s="1">
        <f t="shared" si="3"/>
        <v>6.8927907389472827</v>
      </c>
    </row>
    <row r="76" spans="2:10" x14ac:dyDescent="0.2">
      <c r="B76" s="1">
        <v>3573</v>
      </c>
      <c r="C76" s="2" t="s">
        <v>5</v>
      </c>
      <c r="D76" s="1">
        <v>12</v>
      </c>
      <c r="E76" s="1">
        <v>572.68884277343705</v>
      </c>
      <c r="F76" s="1">
        <v>124.664176940917</v>
      </c>
      <c r="G76" s="1" t="s">
        <v>101</v>
      </c>
      <c r="H76" s="1">
        <v>-0.110743701457977</v>
      </c>
      <c r="I76" s="1">
        <f t="shared" si="2"/>
        <v>4.5938525150240688</v>
      </c>
      <c r="J76" s="1">
        <f t="shared" si="3"/>
        <v>5.5938525150240688</v>
      </c>
    </row>
    <row r="77" spans="2:10" x14ac:dyDescent="0.2">
      <c r="E77" s="32"/>
      <c r="F77" s="32"/>
      <c r="G77" s="32"/>
      <c r="H77" s="32"/>
      <c r="I77" s="32"/>
      <c r="J77" s="32"/>
    </row>
    <row r="79" spans="2:10" x14ac:dyDescent="0.2">
      <c r="B79" s="1" t="s">
        <v>105</v>
      </c>
      <c r="D79" s="158" t="s">
        <v>4</v>
      </c>
      <c r="E79" s="158">
        <f t="shared" ref="E79:J79" si="4">AVERAGE(E4:E30)</f>
        <v>623.32567907262705</v>
      </c>
      <c r="F79" s="158">
        <f t="shared" si="4"/>
        <v>125.84790830258925</v>
      </c>
      <c r="G79" s="158">
        <f t="shared" si="4"/>
        <v>-5.5463170580979937E-2</v>
      </c>
      <c r="H79" s="158">
        <f t="shared" si="4"/>
        <v>-0.11181367911398415</v>
      </c>
      <c r="I79" s="158">
        <f t="shared" si="4"/>
        <v>5.0516873875890891</v>
      </c>
      <c r="J79" s="158">
        <f t="shared" si="4"/>
        <v>6.0516873875890891</v>
      </c>
    </row>
    <row r="80" spans="2:10" x14ac:dyDescent="0.2">
      <c r="B80" s="1" t="s">
        <v>104</v>
      </c>
      <c r="D80" s="158" t="s">
        <v>5</v>
      </c>
      <c r="E80" s="158">
        <f t="shared" ref="E80:J80" si="5">AVERAGE(E34:E76)</f>
        <v>746.02894468085617</v>
      </c>
      <c r="F80" s="158">
        <f t="shared" si="5"/>
        <v>132.44722568157073</v>
      </c>
      <c r="G80" s="158">
        <f t="shared" si="5"/>
        <v>-3.6552035625473683E-2</v>
      </c>
      <c r="H80" s="158">
        <f t="shared" si="5"/>
        <v>-0.27633506530629715</v>
      </c>
      <c r="I80" s="158">
        <f t="shared" si="5"/>
        <v>5.8414082740699165</v>
      </c>
      <c r="J80" s="158">
        <f t="shared" si="5"/>
        <v>6.8414082740699174</v>
      </c>
    </row>
    <row r="81" spans="4:10" x14ac:dyDescent="0.2">
      <c r="D81" s="4" t="s">
        <v>0</v>
      </c>
      <c r="E81" s="4">
        <f t="shared" ref="E81:J81" si="6">TTEST(E4:E30,E34:E76,2,3)</f>
        <v>4.1816079688404922E-2</v>
      </c>
      <c r="F81" s="1">
        <f t="shared" si="6"/>
        <v>0.48038028872991656</v>
      </c>
      <c r="G81" s="1">
        <f t="shared" si="6"/>
        <v>4.3712289168413312E-2</v>
      </c>
      <c r="H81" s="1">
        <f t="shared" si="6"/>
        <v>0.29772750176492158</v>
      </c>
      <c r="I81" s="4">
        <f t="shared" si="6"/>
        <v>4.5679710148561412E-2</v>
      </c>
      <c r="J81" s="4">
        <f t="shared" si="6"/>
        <v>4.5679710148561203E-2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Fig 1A-A' (6-month)</vt:lpstr>
      <vt:lpstr>Fig 1A-A' (12-month)</vt:lpstr>
      <vt:lpstr>Fig 1D</vt:lpstr>
      <vt:lpstr>Fig 1E (6-months)</vt:lpstr>
      <vt:lpstr>Fig 1E (12-months)</vt:lpstr>
      <vt:lpstr>Fig 2B-B'' (6-months)</vt:lpstr>
      <vt:lpstr>Fig 2B-B'' (12-months)</vt:lpstr>
      <vt:lpstr>Fig 2C'-C'' </vt:lpstr>
      <vt:lpstr>Fig 2D' (6-months)</vt:lpstr>
      <vt:lpstr>Fig 2D' (12-months)</vt:lpstr>
      <vt:lpstr>Fig 3B (6-months)</vt:lpstr>
      <vt:lpstr>Fig 3B (12-months)</vt:lpstr>
      <vt:lpstr>Fig 3D-G; SFig 1B-F (6-months)</vt:lpstr>
      <vt:lpstr>Fig 3D-G; SFig 1B-F (12-months)</vt:lpstr>
      <vt:lpstr>Fig 4B (6-months)</vt:lpstr>
      <vt:lpstr>Fig 4B (12-months)</vt:lpstr>
      <vt:lpstr>Fig 4B' (6-months)</vt:lpstr>
      <vt:lpstr>Fig 4B' (12-months)</vt:lpstr>
      <vt:lpstr>Fig 4C (6-months WT)</vt:lpstr>
      <vt:lpstr>Fig 4C (6-months ΔIg58-59)</vt:lpstr>
      <vt:lpstr>Fig 4C' (12-months WT)</vt:lpstr>
      <vt:lpstr>Fig 4C' (12-months ΔIg58 59)</vt:lpstr>
      <vt:lpstr>Fig 4C" - AUC Calculation</vt:lpstr>
      <vt:lpstr>Fig5A' (3.5-months)</vt:lpstr>
      <vt:lpstr>Fig5A' (6-months)</vt:lpstr>
      <vt:lpstr>Fig5A' (12-months) </vt:lpstr>
      <vt:lpstr>Fig5B' (3.5-months)</vt:lpstr>
      <vt:lpstr>Fig5B' (6-months)</vt:lpstr>
      <vt:lpstr>Fig5B' (12-months)</vt:lpstr>
      <vt:lpstr>Fig5D (3.5-months)</vt:lpstr>
      <vt:lpstr>Fig5D (6-months)</vt:lpstr>
      <vt:lpstr>Fig5D (12-months)</vt:lpstr>
      <vt:lpstr>Fig5D' (3.5 months)</vt:lpstr>
      <vt:lpstr>Fig5D' (6-months)</vt:lpstr>
      <vt:lpstr>Fig5D' (12-months)</vt:lpstr>
      <vt:lpstr>SFig 1A' (6-months)</vt:lpstr>
      <vt:lpstr>SFig 1A' (12-months)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Brong, Annie</dc:creator>
  <cp:lastModifiedBy>Kontrogianni-Konstantopoulos, Aikaterini</cp:lastModifiedBy>
  <dcterms:created xsi:type="dcterms:W3CDTF">2024-06-24T17:37:54Z</dcterms:created>
  <dcterms:modified xsi:type="dcterms:W3CDTF">2024-12-09T15:57:27Z</dcterms:modified>
</cp:coreProperties>
</file>