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ongruobin/Desktop/Treg-APAP/文字/4.28 JCI Insight/重新提交/"/>
    </mc:Choice>
  </mc:AlternateContent>
  <xr:revisionPtr revIDLastSave="0" documentId="13_ncr:1_{0CD9BA98-1DA0-4949-BF19-A6D9CF527F28}" xr6:coauthVersionLast="47" xr6:coauthVersionMax="47" xr10:uidLastSave="{00000000-0000-0000-0000-000000000000}"/>
  <bookViews>
    <workbookView xWindow="7260" yWindow="500" windowWidth="21540" windowHeight="15800" firstSheet="10" activeTab="18" xr2:uid="{2798744F-A474-6647-AC14-B13EB265EAF8}"/>
  </bookViews>
  <sheets>
    <sheet name="Figure 1. A" sheetId="1" r:id="rId1"/>
    <sheet name="FIGURE 1.B" sheetId="18" r:id="rId2"/>
    <sheet name="Figure 1. D-E" sheetId="2" r:id="rId3"/>
    <sheet name="Figure 1. G" sheetId="4" r:id="rId4"/>
    <sheet name="Figure 2. B" sheetId="5" r:id="rId5"/>
    <sheet name="Figure 2. C-F" sheetId="6" r:id="rId6"/>
    <sheet name="Figure 2. G" sheetId="7" r:id="rId7"/>
    <sheet name="Figure 3. A" sheetId="8" r:id="rId8"/>
    <sheet name="Figure 3. C" sheetId="9" r:id="rId9"/>
    <sheet name="Figure 3. D" sheetId="10" r:id="rId10"/>
    <sheet name="Figure 4. A" sheetId="11" r:id="rId11"/>
    <sheet name="Figure 4. F" sheetId="12" r:id="rId12"/>
    <sheet name="Figure 5. C" sheetId="13" r:id="rId13"/>
    <sheet name="Figure 5. D" sheetId="16" r:id="rId14"/>
    <sheet name="Figure 5. E" sheetId="15" r:id="rId15"/>
    <sheet name="Figure 5. G" sheetId="14" r:id="rId16"/>
    <sheet name="Figure 5. H" sheetId="17" r:id="rId17"/>
    <sheet name="Figure 5. I" sheetId="20" r:id="rId18"/>
    <sheet name="Supplementary Figure 1" sheetId="21" r:id="rId19"/>
    <sheet name="Supplementary Figure 4" sheetId="22" r:id="rId20"/>
    <sheet name="Supplementary Figure 5" sheetId="23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3" l="1"/>
  <c r="O25" i="21"/>
  <c r="L25" i="21"/>
  <c r="O13" i="21"/>
  <c r="L13" i="21"/>
  <c r="C8" i="20"/>
  <c r="G38" i="18"/>
  <c r="G37" i="18"/>
  <c r="G36" i="18"/>
  <c r="G35" i="18"/>
  <c r="G34" i="18"/>
  <c r="H33" i="18"/>
  <c r="G33" i="18"/>
  <c r="G29" i="18"/>
  <c r="H29" i="18" s="1"/>
  <c r="H28" i="18"/>
  <c r="G28" i="18"/>
  <c r="G27" i="18"/>
  <c r="H27" i="18" s="1"/>
  <c r="G26" i="18"/>
  <c r="H26" i="18" s="1"/>
  <c r="G25" i="18"/>
  <c r="H25" i="18" s="1"/>
  <c r="H24" i="18"/>
  <c r="G24" i="18"/>
  <c r="G18" i="18"/>
  <c r="H18" i="18" s="1"/>
  <c r="G17" i="18"/>
  <c r="H17" i="18" s="1"/>
  <c r="G16" i="18"/>
  <c r="H16" i="18" s="1"/>
  <c r="G15" i="18"/>
  <c r="H15" i="18" s="1"/>
  <c r="G14" i="18"/>
  <c r="H14" i="18" s="1"/>
  <c r="H13" i="18"/>
  <c r="G13" i="18"/>
  <c r="H9" i="18"/>
  <c r="G9" i="18"/>
  <c r="G8" i="18"/>
  <c r="H8" i="18" s="1"/>
  <c r="G7" i="18"/>
  <c r="H7" i="18" s="1"/>
  <c r="G6" i="18"/>
  <c r="H6" i="18" s="1"/>
  <c r="H5" i="18"/>
  <c r="G5" i="18"/>
  <c r="H4" i="18"/>
  <c r="I4" i="18" s="1"/>
  <c r="G4" i="18"/>
  <c r="C8" i="17"/>
  <c r="E10" i="16"/>
  <c r="C10" i="16"/>
  <c r="E10" i="15"/>
  <c r="C9" i="13"/>
  <c r="E9" i="13"/>
  <c r="E9" i="14"/>
  <c r="C9" i="14"/>
  <c r="C8" i="12"/>
  <c r="E10" i="11"/>
  <c r="E9" i="10"/>
  <c r="E9" i="9"/>
  <c r="F7" i="8"/>
  <c r="C7" i="8"/>
  <c r="E15" i="7"/>
  <c r="C15" i="7"/>
  <c r="B25" i="2"/>
  <c r="E25" i="2"/>
  <c r="H25" i="2"/>
  <c r="K25" i="2"/>
  <c r="C17" i="6"/>
  <c r="E17" i="6"/>
  <c r="H17" i="6"/>
  <c r="J17" i="6"/>
  <c r="J8" i="6"/>
  <c r="H8" i="6"/>
  <c r="E8" i="6"/>
  <c r="C8" i="6"/>
  <c r="L14" i="5"/>
  <c r="I14" i="5"/>
  <c r="F15" i="5"/>
  <c r="C15" i="5"/>
  <c r="E10" i="1"/>
  <c r="C10" i="1"/>
  <c r="E14" i="4"/>
  <c r="C14" i="4"/>
  <c r="K11" i="2"/>
  <c r="H11" i="2"/>
  <c r="E11" i="2"/>
  <c r="B11" i="2"/>
  <c r="H35" i="18" l="1"/>
  <c r="H37" i="18"/>
  <c r="H34" i="18"/>
  <c r="H36" i="18"/>
  <c r="I33" i="18" s="1"/>
  <c r="H38" i="18"/>
  <c r="I13" i="18"/>
  <c r="I24" i="18"/>
  <c r="B7" i="22"/>
</calcChain>
</file>

<file path=xl/sharedStrings.xml><?xml version="1.0" encoding="utf-8"?>
<sst xmlns="http://schemas.openxmlformats.org/spreadsheetml/2006/main" count="207" uniqueCount="47">
  <si>
    <t>CON</t>
  </si>
  <si>
    <t>APAP</t>
  </si>
  <si>
    <t>D-GalN+LPS</t>
  </si>
  <si>
    <t>p value</t>
    <phoneticPr fontId="1" type="noConversion"/>
  </si>
  <si>
    <r>
      <t>β-catenin</t>
    </r>
    <r>
      <rPr>
        <vertAlign val="superscript"/>
        <sz val="12"/>
        <rFont val="Arial"/>
        <family val="2"/>
      </rPr>
      <t>FL/FL</t>
    </r>
  </si>
  <si>
    <r>
      <t>β-catenin</t>
    </r>
    <r>
      <rPr>
        <vertAlign val="superscript"/>
        <sz val="12"/>
        <rFont val="Arial"/>
        <family val="2"/>
      </rPr>
      <t>M-KO</t>
    </r>
  </si>
  <si>
    <r>
      <t>CD11b</t>
    </r>
    <r>
      <rPr>
        <vertAlign val="superscript"/>
        <sz val="12"/>
        <rFont val="Arial"/>
        <family val="2"/>
      </rPr>
      <t xml:space="preserve">hi </t>
    </r>
    <r>
      <rPr>
        <sz val="12"/>
        <rFont val="Arial"/>
        <family val="2"/>
      </rPr>
      <t>β-catenin level</t>
    </r>
    <phoneticPr fontId="1" type="noConversion"/>
  </si>
  <si>
    <r>
      <t>CD11b</t>
    </r>
    <r>
      <rPr>
        <vertAlign val="superscript"/>
        <sz val="12"/>
        <rFont val="Arial"/>
        <family val="2"/>
      </rPr>
      <t xml:space="preserve">hi </t>
    </r>
    <r>
      <rPr>
        <sz val="12"/>
        <rFont val="Arial"/>
        <family val="2"/>
      </rPr>
      <t>β-catenin (MFI)</t>
    </r>
    <phoneticPr fontId="1" type="noConversion"/>
  </si>
  <si>
    <r>
      <t>F4/80</t>
    </r>
    <r>
      <rPr>
        <vertAlign val="superscript"/>
        <sz val="12"/>
        <rFont val="Arial"/>
        <family val="2"/>
      </rPr>
      <t xml:space="preserve">hi </t>
    </r>
    <r>
      <rPr>
        <sz val="12"/>
        <rFont val="Arial"/>
        <family val="2"/>
      </rPr>
      <t>β-catenin level</t>
    </r>
    <phoneticPr fontId="1" type="noConversion"/>
  </si>
  <si>
    <r>
      <t>F4/80</t>
    </r>
    <r>
      <rPr>
        <vertAlign val="superscript"/>
        <sz val="12"/>
        <rFont val="Arial"/>
        <family val="2"/>
      </rPr>
      <t xml:space="preserve">hi </t>
    </r>
    <r>
      <rPr>
        <sz val="12"/>
        <rFont val="Arial"/>
        <family val="2"/>
      </rPr>
      <t>β-catenin (MFI)</t>
    </r>
    <phoneticPr fontId="1" type="noConversion"/>
  </si>
  <si>
    <t>TUNEL positive nuclei (% of total nuclei)</t>
    <phoneticPr fontId="1" type="noConversion"/>
  </si>
  <si>
    <t>C-caspase3+ cells/HPF</t>
    <phoneticPr fontId="1" type="noConversion"/>
  </si>
  <si>
    <t>CD11b+ cells/HPF</t>
    <phoneticPr fontId="1" type="noConversion"/>
  </si>
  <si>
    <t>MPO+ cells/HPF</t>
    <phoneticPr fontId="1" type="noConversion"/>
  </si>
  <si>
    <t>ALT (U/L)</t>
    <phoneticPr fontId="1" type="noConversion"/>
  </si>
  <si>
    <t>AST (U/L)</t>
    <phoneticPr fontId="1" type="noConversion"/>
  </si>
  <si>
    <t>β-catenin mRNA expression</t>
    <phoneticPr fontId="1" type="noConversion"/>
  </si>
  <si>
    <t>Tregs (%)</t>
    <phoneticPr fontId="1" type="noConversion"/>
  </si>
  <si>
    <t>LPS</t>
  </si>
  <si>
    <t>β-catenin/GAPDH</t>
    <phoneticPr fontId="1" type="noConversion"/>
  </si>
  <si>
    <t>p-β-catenin/GAPDH</t>
    <phoneticPr fontId="1" type="noConversion"/>
  </si>
  <si>
    <t>siNS</t>
  </si>
  <si>
    <t>siβ-catenin</t>
  </si>
  <si>
    <r>
      <t>β-catenin</t>
    </r>
    <r>
      <rPr>
        <vertAlign val="superscript"/>
        <sz val="12"/>
        <rFont val="Arial"/>
        <family val="2"/>
      </rPr>
      <t xml:space="preserve">M-KO </t>
    </r>
  </si>
  <si>
    <t xml:space="preserve">DMSO				</t>
    <phoneticPr fontId="1" type="noConversion"/>
  </si>
  <si>
    <t>GW4869</t>
    <phoneticPr fontId="1" type="noConversion"/>
  </si>
  <si>
    <t>D-Galn/LPS</t>
  </si>
  <si>
    <t>LPS</t>
    <phoneticPr fontId="1" type="noConversion"/>
  </si>
  <si>
    <t>pCMV</t>
  </si>
  <si>
    <t>pCMV-α-SNAP</t>
    <phoneticPr fontId="1" type="noConversion"/>
  </si>
  <si>
    <t>Napa mRNA experssion</t>
  </si>
  <si>
    <t>Napa mRNA experssion</t>
    <phoneticPr fontId="1" type="noConversion"/>
  </si>
  <si>
    <t>APAP</t>
    <phoneticPr fontId="1" type="noConversion"/>
  </si>
  <si>
    <t>β-Actin</t>
  </si>
  <si>
    <t>p-β-catenin</t>
  </si>
  <si>
    <t>TUBULIN</t>
    <phoneticPr fontId="1" type="noConversion"/>
  </si>
  <si>
    <t>β-catenin</t>
    <phoneticPr fontId="1" type="noConversion"/>
  </si>
  <si>
    <t>GAPDH</t>
    <phoneticPr fontId="1" type="noConversion"/>
  </si>
  <si>
    <t>β-Actin</t>
    <phoneticPr fontId="1" type="noConversion"/>
  </si>
  <si>
    <t>p-β-catenin/β-Actin</t>
    <phoneticPr fontId="1" type="noConversion"/>
  </si>
  <si>
    <t>β-catenin/TUBULIN</t>
    <phoneticPr fontId="1" type="noConversion"/>
  </si>
  <si>
    <r>
      <t>CD11b</t>
    </r>
    <r>
      <rPr>
        <vertAlign val="superscript"/>
        <sz val="12"/>
        <rFont val="Arial"/>
        <family val="2"/>
      </rPr>
      <t xml:space="preserve">hi </t>
    </r>
    <r>
      <rPr>
        <sz val="12"/>
        <rFont val="Arial"/>
        <family val="2"/>
      </rPr>
      <t>p-β-catenin level</t>
    </r>
    <phoneticPr fontId="1" type="noConversion"/>
  </si>
  <si>
    <r>
      <t>CD11b</t>
    </r>
    <r>
      <rPr>
        <vertAlign val="superscript"/>
        <sz val="12"/>
        <rFont val="Arial"/>
        <family val="2"/>
      </rPr>
      <t xml:space="preserve">hi </t>
    </r>
    <r>
      <rPr>
        <sz val="12"/>
        <rFont val="Arial"/>
        <family val="2"/>
      </rPr>
      <t>p-β-catenin (MFI)</t>
    </r>
    <phoneticPr fontId="1" type="noConversion"/>
  </si>
  <si>
    <r>
      <t>β-catenin</t>
    </r>
    <r>
      <rPr>
        <b/>
        <vertAlign val="superscript"/>
        <sz val="12"/>
        <rFont val="Arial"/>
        <family val="2"/>
      </rPr>
      <t>FL/FL</t>
    </r>
  </si>
  <si>
    <r>
      <t>β-catenin</t>
    </r>
    <r>
      <rPr>
        <b/>
        <vertAlign val="superscript"/>
        <sz val="12"/>
        <rFont val="Arial"/>
        <family val="2"/>
      </rPr>
      <t>M-KO</t>
    </r>
  </si>
  <si>
    <t>0 h</t>
  </si>
  <si>
    <t>24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</si>
</sst>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_ "/>
    <numFmt numFmtId="177" formatCode="0.00000000_ "/>
  </numFmts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2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2"/>
      <color theme="1"/>
      <name val="等线"/>
      <family val="4"/>
      <charset val="134"/>
      <scheme val="minor"/>
    </font>
    <font>
      <sz val="12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806631</xdr:colOff>
      <xdr:row>15</xdr:row>
      <xdr:rowOff>27633</xdr:rowOff>
    </xdr:to>
    <xdr:sp macro="" textlink="">
      <xdr:nvSpPr>
        <xdr:cNvPr id="2" name="文本框 219">
          <a:extLst>
            <a:ext uri="{FF2B5EF4-FFF2-40B4-BE49-F238E27FC236}">
              <a16:creationId xmlns:a16="http://schemas.microsoft.com/office/drawing/2014/main" id="{F0728B3A-810C-9C45-8B67-CF85827FBE59}"/>
            </a:ext>
          </a:extLst>
        </xdr:cNvPr>
        <xdr:cNvSpPr txBox="1"/>
      </xdr:nvSpPr>
      <xdr:spPr>
        <a:xfrm>
          <a:off x="825500" y="2844800"/>
          <a:ext cx="806631" cy="230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kumimoji="1" lang="zh-CN" altLang="en-US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224420</xdr:colOff>
      <xdr:row>15</xdr:row>
      <xdr:rowOff>176461</xdr:rowOff>
    </xdr:from>
    <xdr:to>
      <xdr:col>1</xdr:col>
      <xdr:colOff>806631</xdr:colOff>
      <xdr:row>17</xdr:row>
      <xdr:rowOff>893</xdr:rowOff>
    </xdr:to>
    <xdr:sp macro="" textlink="">
      <xdr:nvSpPr>
        <xdr:cNvPr id="3" name="文本框 221">
          <a:extLst>
            <a:ext uri="{FF2B5EF4-FFF2-40B4-BE49-F238E27FC236}">
              <a16:creationId xmlns:a16="http://schemas.microsoft.com/office/drawing/2014/main" id="{6BAAF376-98DA-CF44-8965-5E1A782E3573}"/>
            </a:ext>
          </a:extLst>
        </xdr:cNvPr>
        <xdr:cNvSpPr txBox="1"/>
      </xdr:nvSpPr>
      <xdr:spPr>
        <a:xfrm>
          <a:off x="1049920" y="3224461"/>
          <a:ext cx="582211" cy="2308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kumimoji="1" lang="zh-CN" altLang="en-US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F5F5-652F-9F4F-AB80-F4787480D081}">
  <dimension ref="A1:E15"/>
  <sheetViews>
    <sheetView workbookViewId="0">
      <selection activeCell="B10" sqref="B10"/>
    </sheetView>
  </sheetViews>
  <sheetFormatPr baseColWidth="10" defaultColWidth="13.83203125" defaultRowHeight="16"/>
  <cols>
    <col min="1" max="16384" width="13.83203125" style="3"/>
  </cols>
  <sheetData>
    <row r="1" spans="1:5">
      <c r="A1" s="21"/>
    </row>
    <row r="2" spans="1:5" ht="17" thickBot="1">
      <c r="A2" s="21"/>
      <c r="B2" s="38" t="s">
        <v>16</v>
      </c>
      <c r="C2" s="38"/>
      <c r="D2" s="38"/>
      <c r="E2" s="38"/>
    </row>
    <row r="3" spans="1:5">
      <c r="B3" s="15" t="s">
        <v>0</v>
      </c>
      <c r="C3" s="15" t="s">
        <v>1</v>
      </c>
      <c r="D3" s="15" t="s">
        <v>0</v>
      </c>
      <c r="E3" s="15" t="s">
        <v>2</v>
      </c>
    </row>
    <row r="4" spans="1:5">
      <c r="B4" s="1">
        <v>1.1272522199999999</v>
      </c>
      <c r="C4" s="1">
        <v>1.00864993</v>
      </c>
      <c r="D4" s="1">
        <v>1</v>
      </c>
      <c r="E4" s="1">
        <v>1.3402480000000001</v>
      </c>
    </row>
    <row r="5" spans="1:5">
      <c r="B5" s="1">
        <v>0.83369596000000001</v>
      </c>
      <c r="C5" s="1">
        <v>0.92604498000000002</v>
      </c>
      <c r="D5" s="1">
        <v>0.92839899999999997</v>
      </c>
      <c r="E5" s="1">
        <v>1.1010690000000001</v>
      </c>
    </row>
    <row r="6" spans="1:5">
      <c r="B6" s="1">
        <v>1</v>
      </c>
      <c r="C6" s="1">
        <v>1.4738462299999999</v>
      </c>
      <c r="D6" s="1">
        <v>0.75876500000000002</v>
      </c>
      <c r="E6" s="1">
        <v>1.223338</v>
      </c>
    </row>
    <row r="7" spans="1:5">
      <c r="B7" s="1">
        <v>0.69248677999999997</v>
      </c>
      <c r="C7" s="1">
        <v>1.36225708</v>
      </c>
      <c r="D7" s="1">
        <v>0.59056600000000004</v>
      </c>
      <c r="E7" s="1">
        <v>1.8568739999999999</v>
      </c>
    </row>
    <row r="8" spans="1:5">
      <c r="B8" s="1"/>
      <c r="C8" s="1">
        <v>1.5579003899999999</v>
      </c>
      <c r="D8" s="1"/>
      <c r="E8" s="1">
        <v>1.001709</v>
      </c>
    </row>
    <row r="9" spans="1:5" ht="17" thickBot="1">
      <c r="B9" s="9"/>
      <c r="C9" s="9">
        <v>1.52746699</v>
      </c>
      <c r="D9" s="9"/>
      <c r="E9" s="9">
        <v>1.001941</v>
      </c>
    </row>
    <row r="10" spans="1:5">
      <c r="B10" s="1" t="s">
        <v>3</v>
      </c>
      <c r="C10" s="1">
        <f>TTEST(B4:B7,C4:C9,2,2)</f>
        <v>3.7420344481729956E-2</v>
      </c>
      <c r="D10" s="1"/>
      <c r="E10" s="1">
        <f>TTEST(D4:D7,E4:E9,2,2)</f>
        <v>4.2265174217382642E-2</v>
      </c>
    </row>
    <row r="14" spans="1:5">
      <c r="A14" s="1"/>
      <c r="C14" s="1"/>
      <c r="D14" s="1"/>
    </row>
    <row r="15" spans="1:5">
      <c r="A15" s="1"/>
      <c r="C15" s="1"/>
      <c r="D15" s="1"/>
    </row>
  </sheetData>
  <mergeCells count="1">
    <mergeCell ref="B2:E2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78A8-BB43-584D-854A-2CA99FCA8A1D}">
  <dimension ref="B2:E9"/>
  <sheetViews>
    <sheetView workbookViewId="0">
      <selection activeCell="B9" sqref="B9:E9"/>
    </sheetView>
  </sheetViews>
  <sheetFormatPr baseColWidth="10" defaultColWidth="13.83203125" defaultRowHeight="16"/>
  <cols>
    <col min="1" max="16384" width="13.83203125" style="4"/>
  </cols>
  <sheetData>
    <row r="2" spans="2:5" ht="17" thickBot="1">
      <c r="B2" s="38" t="s">
        <v>17</v>
      </c>
      <c r="C2" s="38"/>
      <c r="D2" s="38"/>
      <c r="E2" s="38"/>
    </row>
    <row r="3" spans="2:5">
      <c r="B3" s="43" t="s">
        <v>0</v>
      </c>
      <c r="C3" s="43"/>
      <c r="D3" s="43" t="s">
        <v>18</v>
      </c>
      <c r="E3" s="43"/>
    </row>
    <row r="4" spans="2:5" ht="18">
      <c r="B4" s="7" t="s">
        <v>4</v>
      </c>
      <c r="C4" s="7" t="s">
        <v>23</v>
      </c>
      <c r="D4" s="7" t="s">
        <v>4</v>
      </c>
      <c r="E4" s="7" t="s">
        <v>23</v>
      </c>
    </row>
    <row r="5" spans="2:5">
      <c r="B5" s="1">
        <v>12.7</v>
      </c>
      <c r="C5" s="1">
        <v>14.7</v>
      </c>
      <c r="D5" s="1">
        <v>8.1300000000000008</v>
      </c>
      <c r="E5" s="1">
        <v>5.41</v>
      </c>
    </row>
    <row r="6" spans="2:5">
      <c r="B6" s="1">
        <v>12.8</v>
      </c>
      <c r="C6" s="1">
        <v>14</v>
      </c>
      <c r="D6" s="1">
        <v>7.64</v>
      </c>
      <c r="E6" s="1">
        <v>4.95</v>
      </c>
    </row>
    <row r="7" spans="2:5">
      <c r="B7" s="1">
        <v>12.6</v>
      </c>
      <c r="C7" s="1">
        <v>14.3</v>
      </c>
      <c r="D7" s="1">
        <v>8.73</v>
      </c>
      <c r="E7" s="1">
        <v>5.31</v>
      </c>
    </row>
    <row r="8" spans="2:5" ht="17" thickBot="1">
      <c r="B8" s="9">
        <v>14.6</v>
      </c>
      <c r="C8" s="9">
        <v>14.6</v>
      </c>
      <c r="D8" s="9">
        <v>7.66</v>
      </c>
      <c r="E8" s="9">
        <v>4.93</v>
      </c>
    </row>
    <row r="9" spans="2:5">
      <c r="B9" s="1" t="s">
        <v>3</v>
      </c>
      <c r="E9" s="10">
        <f>TTEST(D5:D8,E5:E8,2,2)</f>
        <v>5.2789650294041881E-5</v>
      </c>
    </row>
  </sheetData>
  <mergeCells count="3">
    <mergeCell ref="B2:E2"/>
    <mergeCell ref="B3:C3"/>
    <mergeCell ref="D3:E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A1B6-6D38-1A48-A2F2-C9EA60E182BC}">
  <dimension ref="A1:K10"/>
  <sheetViews>
    <sheetView workbookViewId="0">
      <selection activeCell="I21" sqref="I21"/>
    </sheetView>
  </sheetViews>
  <sheetFormatPr baseColWidth="10" defaultRowHeight="16"/>
  <cols>
    <col min="1" max="4" width="10.83203125" style="4"/>
    <col min="5" max="5" width="13.6640625" style="4" bestFit="1" customWidth="1"/>
    <col min="6" max="16384" width="10.83203125" style="4"/>
  </cols>
  <sheetData>
    <row r="1" spans="1:11">
      <c r="A1" s="1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7" thickBot="1">
      <c r="A3" s="1"/>
      <c r="B3" s="38" t="s">
        <v>17</v>
      </c>
      <c r="C3" s="38"/>
      <c r="D3" s="38"/>
      <c r="E3" s="38"/>
      <c r="F3" s="1"/>
      <c r="G3" s="1"/>
      <c r="H3" s="1"/>
      <c r="I3" s="1"/>
      <c r="J3" s="1"/>
      <c r="K3" s="1"/>
    </row>
    <row r="4" spans="1:11">
      <c r="B4" s="43" t="s">
        <v>0</v>
      </c>
      <c r="C4" s="43"/>
      <c r="D4" s="43" t="s">
        <v>18</v>
      </c>
      <c r="E4" s="43"/>
    </row>
    <row r="5" spans="1:11">
      <c r="B5" s="7" t="s">
        <v>24</v>
      </c>
      <c r="C5" s="7" t="s">
        <v>25</v>
      </c>
      <c r="D5" s="7" t="s">
        <v>24</v>
      </c>
      <c r="E5" s="7" t="s">
        <v>25</v>
      </c>
    </row>
    <row r="6" spans="1:11">
      <c r="B6" s="1">
        <v>9.49</v>
      </c>
      <c r="C6" s="1">
        <v>8.98</v>
      </c>
      <c r="D6" s="1">
        <v>4.13</v>
      </c>
      <c r="E6" s="1">
        <v>2.23</v>
      </c>
    </row>
    <row r="7" spans="1:11">
      <c r="B7" s="1">
        <v>9.77</v>
      </c>
      <c r="C7" s="1">
        <v>9.5</v>
      </c>
      <c r="D7" s="1">
        <v>4.29</v>
      </c>
      <c r="E7" s="1">
        <v>2.2000000000000002</v>
      </c>
    </row>
    <row r="8" spans="1:11">
      <c r="B8" s="1">
        <v>9.94</v>
      </c>
      <c r="C8" s="1">
        <v>8.76</v>
      </c>
      <c r="D8" s="1">
        <v>4.3</v>
      </c>
      <c r="E8" s="1">
        <v>2.2999999999999998</v>
      </c>
    </row>
    <row r="9" spans="1:11" ht="17" thickBot="1">
      <c r="B9" s="9">
        <v>9.5299999999999994</v>
      </c>
      <c r="C9" s="9">
        <v>8.14</v>
      </c>
      <c r="D9" s="9">
        <v>4.1399999999999997</v>
      </c>
      <c r="E9" s="9">
        <v>2.06</v>
      </c>
    </row>
    <row r="10" spans="1:11">
      <c r="B10" s="1" t="s">
        <v>3</v>
      </c>
      <c r="E10" s="12">
        <f>TTEST(D6:D9,E6:E9,2,2)</f>
        <v>1.0084805685012156E-7</v>
      </c>
    </row>
  </sheetData>
  <mergeCells count="5">
    <mergeCell ref="B1:F1"/>
    <mergeCell ref="G1:K1"/>
    <mergeCell ref="B3:E3"/>
    <mergeCell ref="B4:C4"/>
    <mergeCell ref="D4:E4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5F76-0B11-C840-9FA9-88B633E3E43F}">
  <dimension ref="B1:E8"/>
  <sheetViews>
    <sheetView workbookViewId="0">
      <selection activeCell="B16" sqref="B16"/>
    </sheetView>
  </sheetViews>
  <sheetFormatPr baseColWidth="10" defaultColWidth="13.83203125" defaultRowHeight="16"/>
  <cols>
    <col min="1" max="16384" width="13.83203125" style="4"/>
  </cols>
  <sheetData>
    <row r="1" spans="2:5">
      <c r="D1" s="11"/>
      <c r="E1" s="11"/>
    </row>
    <row r="2" spans="2:5" ht="17" thickBot="1">
      <c r="B2" s="38" t="s">
        <v>17</v>
      </c>
      <c r="C2" s="38"/>
    </row>
    <row r="3" spans="2:5" ht="18">
      <c r="B3" s="15" t="s">
        <v>4</v>
      </c>
      <c r="C3" s="15" t="s">
        <v>5</v>
      </c>
    </row>
    <row r="4" spans="2:5">
      <c r="B4" s="1">
        <v>2.4700000000000002</v>
      </c>
      <c r="C4" s="1">
        <v>1.73</v>
      </c>
    </row>
    <row r="5" spans="2:5">
      <c r="B5" s="1">
        <v>2.61</v>
      </c>
      <c r="C5" s="1">
        <v>1.56</v>
      </c>
    </row>
    <row r="6" spans="2:5">
      <c r="B6" s="1">
        <v>2.63</v>
      </c>
      <c r="C6" s="1">
        <v>1.94</v>
      </c>
    </row>
    <row r="7" spans="2:5" ht="17" thickBot="1">
      <c r="B7" s="9">
        <v>2.92</v>
      </c>
      <c r="C7" s="9">
        <v>2.0099999999999998</v>
      </c>
    </row>
    <row r="8" spans="2:5">
      <c r="B8" s="1" t="s">
        <v>3</v>
      </c>
      <c r="C8" s="12">
        <f>TTEST(B4:B7,C4:C7,2,2)</f>
        <v>8.9678734826620452E-4</v>
      </c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0A606-20DC-7646-8FF7-DA4B25E42580}">
  <dimension ref="A2:O32"/>
  <sheetViews>
    <sheetView workbookViewId="0">
      <selection activeCell="H10" sqref="H10"/>
    </sheetView>
  </sheetViews>
  <sheetFormatPr baseColWidth="10" defaultColWidth="13.83203125" defaultRowHeight="16"/>
  <cols>
    <col min="1" max="16384" width="13.83203125" style="4"/>
  </cols>
  <sheetData>
    <row r="2" spans="1:15" ht="17" thickBot="1">
      <c r="B2" s="38" t="s">
        <v>31</v>
      </c>
      <c r="C2" s="38"/>
      <c r="D2" s="38"/>
      <c r="E2" s="38"/>
    </row>
    <row r="3" spans="1:15">
      <c r="B3" s="22" t="s">
        <v>0</v>
      </c>
      <c r="C3" s="22" t="s">
        <v>1</v>
      </c>
      <c r="D3" s="22" t="s">
        <v>0</v>
      </c>
      <c r="E3" s="22" t="s">
        <v>26</v>
      </c>
    </row>
    <row r="4" spans="1:15">
      <c r="B4" s="20">
        <v>1</v>
      </c>
      <c r="C4" s="20">
        <v>2.1263301999999999</v>
      </c>
      <c r="D4" s="20">
        <v>1</v>
      </c>
      <c r="E4" s="20">
        <v>1.2208212000000001</v>
      </c>
    </row>
    <row r="5" spans="1:15">
      <c r="B5" s="20">
        <v>1.0948777999999999</v>
      </c>
      <c r="C5" s="20">
        <v>1.6456120000000001</v>
      </c>
      <c r="D5" s="20">
        <v>1.0681413</v>
      </c>
      <c r="E5" s="20">
        <v>1.3512602</v>
      </c>
    </row>
    <row r="6" spans="1:15">
      <c r="B6" s="20">
        <v>1.0146607999999999</v>
      </c>
      <c r="C6" s="20">
        <v>2.0004013999999999</v>
      </c>
      <c r="D6" s="20">
        <v>0.86282460000000005</v>
      </c>
      <c r="E6" s="20">
        <v>1.1465251000000001</v>
      </c>
    </row>
    <row r="7" spans="1:15">
      <c r="A7" s="20"/>
      <c r="B7" s="20">
        <v>1.1172502</v>
      </c>
      <c r="C7" s="20">
        <v>2.0106302999999999</v>
      </c>
      <c r="D7" s="20">
        <v>0.95136469999999995</v>
      </c>
      <c r="E7" s="20">
        <v>1.2680070000000001</v>
      </c>
    </row>
    <row r="8" spans="1:15" ht="17" thickBot="1">
      <c r="B8" s="25"/>
      <c r="C8" s="25">
        <v>2.1172439999999999</v>
      </c>
      <c r="D8" s="25"/>
      <c r="E8" s="25"/>
    </row>
    <row r="9" spans="1:15">
      <c r="B9" s="20" t="s">
        <v>3</v>
      </c>
      <c r="C9" s="12">
        <f>TTEST(B4:B7,C4:C8,2,2)</f>
        <v>4.2482432973465123E-5</v>
      </c>
      <c r="E9" s="12">
        <f>TTEST(D4:D7,E4:E7,2,2)</f>
        <v>3.9510866099554589E-3</v>
      </c>
    </row>
    <row r="10" spans="1:15">
      <c r="N10" s="20"/>
      <c r="O10" s="20"/>
    </row>
    <row r="11" spans="1:15">
      <c r="I11" s="20"/>
      <c r="N11" s="20"/>
      <c r="O11" s="20"/>
    </row>
    <row r="17" spans="1:9">
      <c r="A17" s="20"/>
    </row>
    <row r="18" spans="1:9">
      <c r="A18" s="20"/>
      <c r="C18" s="20"/>
    </row>
    <row r="19" spans="1:9">
      <c r="A19" s="20"/>
      <c r="F19" s="20"/>
    </row>
    <row r="20" spans="1:9">
      <c r="A20" s="20"/>
      <c r="F20" s="20"/>
    </row>
    <row r="21" spans="1:9">
      <c r="A21" s="20"/>
      <c r="F21" s="20"/>
    </row>
    <row r="27" spans="1:9">
      <c r="B27" s="20"/>
      <c r="D27" s="20"/>
    </row>
    <row r="30" spans="1:9">
      <c r="A30" s="20"/>
      <c r="B30" s="42"/>
      <c r="C30" s="42"/>
      <c r="D30" s="42"/>
      <c r="E30" s="42"/>
      <c r="F30" s="20"/>
      <c r="G30" s="20"/>
      <c r="H30" s="20"/>
      <c r="I30" s="20"/>
    </row>
    <row r="31" spans="1:9">
      <c r="A31" s="20"/>
      <c r="I31" s="20"/>
    </row>
    <row r="32" spans="1:9">
      <c r="A32" s="20"/>
      <c r="I32" s="20"/>
    </row>
  </sheetData>
  <mergeCells count="2">
    <mergeCell ref="B2:E2"/>
    <mergeCell ref="B30:E30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CC20-F97C-B443-A90E-96A5E542FC0D}">
  <dimension ref="B2:E10"/>
  <sheetViews>
    <sheetView workbookViewId="0">
      <selection activeCell="G12" sqref="G12"/>
    </sheetView>
  </sheetViews>
  <sheetFormatPr baseColWidth="10" defaultColWidth="13.83203125" defaultRowHeight="16"/>
  <cols>
    <col min="1" max="16384" width="13.83203125" style="3"/>
  </cols>
  <sheetData>
    <row r="2" spans="2:5" ht="17" thickBot="1">
      <c r="B2" s="38" t="s">
        <v>31</v>
      </c>
      <c r="C2" s="38"/>
      <c r="D2" s="38"/>
      <c r="E2" s="38"/>
    </row>
    <row r="3" spans="2:5">
      <c r="B3" s="47" t="s">
        <v>1</v>
      </c>
      <c r="C3" s="47"/>
      <c r="D3" s="47" t="s">
        <v>26</v>
      </c>
      <c r="E3" s="47"/>
    </row>
    <row r="4" spans="2:5" ht="18">
      <c r="B4" s="22" t="s">
        <v>4</v>
      </c>
      <c r="C4" s="22" t="s">
        <v>5</v>
      </c>
      <c r="D4" s="22" t="s">
        <v>4</v>
      </c>
      <c r="E4" s="22" t="s">
        <v>5</v>
      </c>
    </row>
    <row r="5" spans="2:5">
      <c r="B5" s="20">
        <v>1.0629516999999999</v>
      </c>
      <c r="C5" s="20">
        <v>0.81345259999999997</v>
      </c>
      <c r="D5" s="20">
        <v>1</v>
      </c>
      <c r="E5" s="20">
        <v>0.93000640000000001</v>
      </c>
    </row>
    <row r="6" spans="2:5">
      <c r="B6" s="20">
        <v>0.82264090000000001</v>
      </c>
      <c r="C6" s="20">
        <v>0.86860170000000003</v>
      </c>
      <c r="D6" s="20">
        <v>1.1068453</v>
      </c>
      <c r="E6" s="20">
        <v>0.94058790000000003</v>
      </c>
    </row>
    <row r="7" spans="2:5">
      <c r="B7" s="20">
        <v>1</v>
      </c>
      <c r="C7" s="20">
        <v>0.77864940000000005</v>
      </c>
      <c r="D7" s="20">
        <v>0.93914260000000005</v>
      </c>
      <c r="E7" s="20">
        <v>0.85723839999999996</v>
      </c>
    </row>
    <row r="8" spans="2:5">
      <c r="B8" s="20">
        <v>1.0051133999999999</v>
      </c>
      <c r="C8" s="20">
        <v>0.94896250000000004</v>
      </c>
      <c r="D8" s="20">
        <v>1.0386508999999999</v>
      </c>
      <c r="E8" s="20">
        <v>0.81761289999999998</v>
      </c>
    </row>
    <row r="9" spans="2:5" ht="17" thickBot="1">
      <c r="B9" s="25">
        <v>1.0584096000000001</v>
      </c>
      <c r="C9" s="25">
        <v>0.85830309999999999</v>
      </c>
      <c r="D9" s="25"/>
      <c r="E9" s="23"/>
    </row>
    <row r="10" spans="2:5">
      <c r="B10" s="20" t="s">
        <v>3</v>
      </c>
      <c r="C10" s="12">
        <f>TTEST(B5:B9,C5:C9,2,2)</f>
        <v>3.1621524085275049E-2</v>
      </c>
      <c r="D10" s="4"/>
      <c r="E10" s="12">
        <f>TTEST(D5:D8,E5:E8,2,2)</f>
        <v>2.5979077001400196E-2</v>
      </c>
    </row>
  </sheetData>
  <mergeCells count="3">
    <mergeCell ref="B2:E2"/>
    <mergeCell ref="B3:C3"/>
    <mergeCell ref="D3:E3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C3EC-F5BE-8547-8CEA-DB5983E947D5}">
  <dimension ref="B3:E10"/>
  <sheetViews>
    <sheetView workbookViewId="0">
      <selection activeCell="K30" sqref="K30"/>
    </sheetView>
  </sheetViews>
  <sheetFormatPr baseColWidth="10" defaultColWidth="13.83203125" defaultRowHeight="16"/>
  <cols>
    <col min="1" max="16384" width="13.83203125" style="3"/>
  </cols>
  <sheetData>
    <row r="3" spans="2:5" ht="17" thickBot="1">
      <c r="B3" s="41" t="s">
        <v>30</v>
      </c>
      <c r="C3" s="41"/>
      <c r="D3" s="41"/>
      <c r="E3" s="41"/>
    </row>
    <row r="4" spans="2:5">
      <c r="B4" s="47" t="s">
        <v>0</v>
      </c>
      <c r="C4" s="47"/>
      <c r="D4" s="47" t="s">
        <v>27</v>
      </c>
      <c r="E4" s="47"/>
    </row>
    <row r="5" spans="2:5" ht="18">
      <c r="B5" s="7" t="s">
        <v>4</v>
      </c>
      <c r="C5" s="7" t="s">
        <v>23</v>
      </c>
      <c r="D5" s="7" t="s">
        <v>4</v>
      </c>
      <c r="E5" s="7" t="s">
        <v>23</v>
      </c>
    </row>
    <row r="6" spans="2:5">
      <c r="B6" s="20">
        <v>3.9</v>
      </c>
      <c r="C6" s="20">
        <v>3.63</v>
      </c>
      <c r="D6" s="20">
        <v>2.8</v>
      </c>
      <c r="E6" s="20">
        <v>2.0099999999999998</v>
      </c>
    </row>
    <row r="7" spans="2:5">
      <c r="B7" s="20">
        <v>4.41</v>
      </c>
      <c r="C7" s="20">
        <v>4.4000000000000004</v>
      </c>
      <c r="D7" s="20">
        <v>3.04</v>
      </c>
      <c r="E7" s="20">
        <v>2.21</v>
      </c>
    </row>
    <row r="8" spans="2:5">
      <c r="B8" s="20">
        <v>4.54</v>
      </c>
      <c r="C8" s="20">
        <v>3.83</v>
      </c>
      <c r="D8" s="20">
        <v>2.84</v>
      </c>
      <c r="E8" s="20">
        <v>2.04</v>
      </c>
    </row>
    <row r="9" spans="2:5" ht="17" thickBot="1">
      <c r="B9" s="25">
        <v>5.42</v>
      </c>
      <c r="C9" s="25">
        <v>3.47</v>
      </c>
      <c r="D9" s="23"/>
      <c r="E9" s="25">
        <v>1.83</v>
      </c>
    </row>
    <row r="10" spans="2:5">
      <c r="B10" s="20" t="s">
        <v>3</v>
      </c>
      <c r="C10" s="12"/>
      <c r="D10" s="4"/>
      <c r="E10" s="12">
        <f>TTEST(D6:D8,E6:E9,2,2)</f>
        <v>5.4168366991753979E-4</v>
      </c>
    </row>
  </sheetData>
  <mergeCells count="3">
    <mergeCell ref="B3:E3"/>
    <mergeCell ref="B4:C4"/>
    <mergeCell ref="D4:E4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B29E-5F18-8349-83DA-E2DEA11054B7}">
  <dimension ref="B2:H9"/>
  <sheetViews>
    <sheetView workbookViewId="0">
      <selection activeCell="C17" sqref="C17"/>
    </sheetView>
  </sheetViews>
  <sheetFormatPr baseColWidth="10" defaultColWidth="14.83203125" defaultRowHeight="16"/>
  <cols>
    <col min="1" max="16384" width="14.83203125" style="3"/>
  </cols>
  <sheetData>
    <row r="2" spans="2:8" ht="17" thickBot="1">
      <c r="B2" s="41" t="s">
        <v>17</v>
      </c>
      <c r="C2" s="41"/>
      <c r="D2" s="41"/>
      <c r="E2" s="41"/>
      <c r="F2" s="1"/>
    </row>
    <row r="3" spans="2:8">
      <c r="B3" s="48" t="s">
        <v>0</v>
      </c>
      <c r="C3" s="48"/>
      <c r="D3" s="48" t="s">
        <v>18</v>
      </c>
      <c r="E3" s="48"/>
      <c r="F3" s="1"/>
    </row>
    <row r="4" spans="2:8">
      <c r="B4" s="8" t="s">
        <v>28</v>
      </c>
      <c r="C4" s="8" t="s">
        <v>29</v>
      </c>
      <c r="D4" s="8" t="s">
        <v>28</v>
      </c>
      <c r="E4" s="8" t="s">
        <v>29</v>
      </c>
      <c r="F4" s="4"/>
    </row>
    <row r="5" spans="2:8">
      <c r="B5" s="1">
        <v>5.68</v>
      </c>
      <c r="C5" s="1">
        <v>7.68</v>
      </c>
      <c r="D5" s="1">
        <v>2.12</v>
      </c>
      <c r="E5" s="1">
        <v>3.42</v>
      </c>
      <c r="F5" s="4"/>
    </row>
    <row r="6" spans="2:8">
      <c r="B6" s="1">
        <v>5.8</v>
      </c>
      <c r="C6" s="1">
        <v>7.14</v>
      </c>
      <c r="D6" s="1">
        <v>2.79</v>
      </c>
      <c r="E6" s="1">
        <v>3.56</v>
      </c>
      <c r="F6" s="4"/>
    </row>
    <row r="7" spans="2:8">
      <c r="B7" s="1">
        <v>5.44</v>
      </c>
      <c r="C7" s="1">
        <v>8.17</v>
      </c>
      <c r="D7" s="1">
        <v>1.98</v>
      </c>
      <c r="E7" s="1">
        <v>3.52</v>
      </c>
      <c r="F7" s="4"/>
    </row>
    <row r="8" spans="2:8" ht="17" thickBot="1">
      <c r="B8" s="9">
        <v>5.87</v>
      </c>
      <c r="C8" s="9">
        <v>7.42</v>
      </c>
      <c r="D8" s="9">
        <v>2.19</v>
      </c>
      <c r="E8" s="9">
        <v>3.07</v>
      </c>
      <c r="F8" s="4"/>
    </row>
    <row r="9" spans="2:8">
      <c r="B9" s="1" t="s">
        <v>3</v>
      </c>
      <c r="C9" s="12">
        <f>TTEST(B5:B8,C5:C8,2,2)</f>
        <v>2.0488436616482612E-4</v>
      </c>
      <c r="D9" s="4"/>
      <c r="E9" s="12">
        <f>TTEST(D5:D8,E5:E8,2,2)</f>
        <v>1.7802190485710176E-3</v>
      </c>
      <c r="F9" s="4"/>
      <c r="G9" s="4"/>
      <c r="H9" s="4"/>
    </row>
  </sheetData>
  <mergeCells count="3">
    <mergeCell ref="B2:E2"/>
    <mergeCell ref="B3:C3"/>
    <mergeCell ref="D3:E3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F352-295E-7F45-AC8D-6A86BC380C92}">
  <dimension ref="B2:C8"/>
  <sheetViews>
    <sheetView workbookViewId="0">
      <selection activeCell="G3" sqref="G3"/>
    </sheetView>
  </sheetViews>
  <sheetFormatPr baseColWidth="10" defaultColWidth="13.83203125" defaultRowHeight="16"/>
  <sheetData>
    <row r="2" spans="2:3" ht="17" thickBot="1">
      <c r="B2" s="38" t="s">
        <v>17</v>
      </c>
      <c r="C2" s="38"/>
    </row>
    <row r="3" spans="2:3">
      <c r="B3" s="15" t="s">
        <v>28</v>
      </c>
      <c r="C3" s="6" t="s">
        <v>29</v>
      </c>
    </row>
    <row r="4" spans="2:3">
      <c r="B4" s="27">
        <v>1.1599999999999999</v>
      </c>
      <c r="C4" s="27">
        <v>2.5</v>
      </c>
    </row>
    <row r="5" spans="2:3">
      <c r="B5" s="27">
        <v>1.64</v>
      </c>
      <c r="C5" s="27">
        <v>2.31</v>
      </c>
    </row>
    <row r="6" spans="2:3">
      <c r="B6" s="27">
        <v>1.43</v>
      </c>
      <c r="C6" s="27">
        <v>3.01</v>
      </c>
    </row>
    <row r="7" spans="2:3" ht="17" thickBot="1">
      <c r="B7" s="26">
        <v>1.47</v>
      </c>
      <c r="C7" s="26">
        <v>2.64</v>
      </c>
    </row>
    <row r="8" spans="2:3">
      <c r="B8" s="1" t="s">
        <v>3</v>
      </c>
      <c r="C8" s="12">
        <f>TTEST(B4:B7,C4:C7,2,2)</f>
        <v>5.4747247930354522E-4</v>
      </c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5D8-B113-0247-A766-A0153AB61DA6}">
  <dimension ref="B2:C8"/>
  <sheetViews>
    <sheetView workbookViewId="0">
      <selection activeCell="G9" sqref="G9"/>
    </sheetView>
  </sheetViews>
  <sheetFormatPr baseColWidth="10" defaultRowHeight="16"/>
  <cols>
    <col min="2" max="2" width="8.6640625" bestFit="1" customWidth="1"/>
    <col min="3" max="3" width="16" bestFit="1" customWidth="1"/>
  </cols>
  <sheetData>
    <row r="2" spans="2:3" ht="17" thickBot="1">
      <c r="B2" s="38" t="s">
        <v>17</v>
      </c>
      <c r="C2" s="38"/>
    </row>
    <row r="3" spans="2:3">
      <c r="B3" s="29" t="s">
        <v>28</v>
      </c>
      <c r="C3" s="28" t="s">
        <v>29</v>
      </c>
    </row>
    <row r="4" spans="2:3">
      <c r="B4" s="27">
        <v>4.79</v>
      </c>
      <c r="C4" s="27">
        <v>7.21</v>
      </c>
    </row>
    <row r="5" spans="2:3">
      <c r="B5" s="27">
        <v>4.1900000000000004</v>
      </c>
      <c r="C5" s="27">
        <v>7.16</v>
      </c>
    </row>
    <row r="6" spans="2:3">
      <c r="B6" s="27">
        <v>4.0999999999999996</v>
      </c>
      <c r="C6" s="27">
        <v>7.25</v>
      </c>
    </row>
    <row r="7" spans="2:3" ht="17" thickBot="1">
      <c r="B7" s="26">
        <v>4.6500000000000004</v>
      </c>
      <c r="C7" s="26">
        <v>6.67</v>
      </c>
    </row>
    <row r="8" spans="2:3">
      <c r="B8" s="27" t="s">
        <v>3</v>
      </c>
      <c r="C8" s="12">
        <f>TTEST(B4:B7,C4:C7,2,2)</f>
        <v>1.8705086718201658E-5</v>
      </c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C596-94B6-934F-A682-528D23DDAF41}">
  <dimension ref="E5:O25"/>
  <sheetViews>
    <sheetView tabSelected="1" topLeftCell="D1" workbookViewId="0">
      <selection activeCell="L32" sqref="L32"/>
    </sheetView>
  </sheetViews>
  <sheetFormatPr baseColWidth="10" defaultRowHeight="16"/>
  <cols>
    <col min="11" max="11" width="8.6640625" bestFit="1" customWidth="1"/>
    <col min="12" max="12" width="22.1640625" customWidth="1"/>
    <col min="14" max="14" width="11.1640625" customWidth="1"/>
    <col min="15" max="15" width="14" bestFit="1" customWidth="1"/>
  </cols>
  <sheetData>
    <row r="5" spans="5:15" ht="19" thickBot="1">
      <c r="E5" s="34"/>
      <c r="F5" s="34"/>
      <c r="H5" s="34"/>
      <c r="I5" s="34"/>
      <c r="K5" s="41" t="s">
        <v>41</v>
      </c>
      <c r="L5" s="41"/>
      <c r="M5" s="11"/>
      <c r="N5" s="41" t="s">
        <v>42</v>
      </c>
      <c r="O5" s="41"/>
    </row>
    <row r="6" spans="5:15">
      <c r="E6" s="37"/>
      <c r="F6" s="37"/>
      <c r="H6" s="2"/>
      <c r="I6" s="2"/>
      <c r="K6" s="36" t="s">
        <v>0</v>
      </c>
      <c r="L6" s="36" t="s">
        <v>1</v>
      </c>
      <c r="M6" s="11"/>
      <c r="N6" s="36" t="s">
        <v>0</v>
      </c>
      <c r="O6" s="36" t="s">
        <v>1</v>
      </c>
    </row>
    <row r="7" spans="5:15">
      <c r="E7" s="37"/>
      <c r="F7" s="37"/>
      <c r="H7" s="2"/>
      <c r="I7" s="2"/>
      <c r="K7" s="18">
        <v>1.33</v>
      </c>
      <c r="L7" s="18">
        <v>1.86</v>
      </c>
      <c r="M7" s="11"/>
      <c r="N7" s="18">
        <v>291</v>
      </c>
      <c r="O7" s="18">
        <v>315</v>
      </c>
    </row>
    <row r="8" spans="5:15">
      <c r="E8" s="37"/>
      <c r="F8" s="37"/>
      <c r="H8" s="2"/>
      <c r="I8" s="2"/>
      <c r="K8" s="18">
        <v>1.08</v>
      </c>
      <c r="L8" s="18">
        <v>1.67</v>
      </c>
      <c r="M8" s="11"/>
      <c r="N8" s="18">
        <v>271</v>
      </c>
      <c r="O8" s="18">
        <v>325</v>
      </c>
    </row>
    <row r="9" spans="5:15">
      <c r="E9" s="37"/>
      <c r="F9" s="37"/>
      <c r="H9" s="2"/>
      <c r="I9" s="2"/>
      <c r="K9" s="18">
        <v>0.95</v>
      </c>
      <c r="L9" s="18">
        <v>1.95</v>
      </c>
      <c r="M9" s="11"/>
      <c r="N9" s="18">
        <v>263</v>
      </c>
      <c r="O9" s="18">
        <v>313</v>
      </c>
    </row>
    <row r="10" spans="5:15">
      <c r="E10" s="37"/>
      <c r="F10" s="37"/>
      <c r="H10" s="2"/>
      <c r="I10" s="2"/>
      <c r="K10" s="18">
        <v>1.47</v>
      </c>
      <c r="L10" s="18">
        <v>1.58</v>
      </c>
      <c r="M10" s="11"/>
      <c r="N10" s="18">
        <v>289</v>
      </c>
      <c r="O10" s="18">
        <v>313</v>
      </c>
    </row>
    <row r="11" spans="5:15">
      <c r="E11" s="37"/>
      <c r="F11" s="37"/>
      <c r="H11" s="2"/>
      <c r="I11" s="2"/>
      <c r="K11" s="18">
        <v>1.37</v>
      </c>
      <c r="L11" s="18">
        <v>1.53</v>
      </c>
      <c r="M11" s="11"/>
      <c r="N11" s="18">
        <v>271</v>
      </c>
      <c r="O11" s="18">
        <v>312</v>
      </c>
    </row>
    <row r="12" spans="5:15" ht="17" thickBot="1">
      <c r="K12" s="33">
        <v>1.72</v>
      </c>
      <c r="L12" s="33">
        <v>1.88</v>
      </c>
      <c r="M12" s="11"/>
      <c r="N12" s="33">
        <v>278</v>
      </c>
      <c r="O12" s="33">
        <v>308</v>
      </c>
    </row>
    <row r="13" spans="5:15">
      <c r="K13" s="34" t="s">
        <v>3</v>
      </c>
      <c r="L13" s="10">
        <f>TTEST(K7:K12,L7:L12,2,2)</f>
        <v>9.6370875804320279E-3</v>
      </c>
      <c r="M13" s="19"/>
      <c r="N13" s="10"/>
      <c r="O13" s="10">
        <f>TTEST(N7:N12,O7:O12,2,2)</f>
        <v>2.5237767301309339E-5</v>
      </c>
    </row>
    <row r="14" spans="5:15">
      <c r="K14" s="4"/>
      <c r="L14" s="4"/>
      <c r="M14" s="11"/>
      <c r="N14" s="4"/>
      <c r="O14" s="4"/>
    </row>
    <row r="15" spans="5:15">
      <c r="E15" s="34"/>
      <c r="F15" s="34"/>
      <c r="H15" s="34"/>
      <c r="I15" s="34"/>
      <c r="K15" s="4"/>
      <c r="L15" s="4"/>
      <c r="M15" s="11"/>
      <c r="N15" s="4"/>
      <c r="O15" s="4"/>
    </row>
    <row r="16" spans="5:15">
      <c r="E16" s="2"/>
      <c r="F16" s="2"/>
      <c r="H16" s="2"/>
      <c r="I16" s="2"/>
      <c r="K16" s="11"/>
      <c r="L16" s="11"/>
      <c r="M16" s="11"/>
      <c r="N16" s="11"/>
      <c r="O16" s="11"/>
    </row>
    <row r="17" spans="5:15" ht="19" thickBot="1">
      <c r="E17" s="2"/>
      <c r="F17" s="2"/>
      <c r="H17" s="2"/>
      <c r="I17" s="2"/>
      <c r="K17" s="41" t="s">
        <v>41</v>
      </c>
      <c r="L17" s="41"/>
      <c r="M17" s="11"/>
      <c r="N17" s="41" t="s">
        <v>42</v>
      </c>
      <c r="O17" s="41"/>
    </row>
    <row r="18" spans="5:15">
      <c r="E18" s="2"/>
      <c r="F18" s="2"/>
      <c r="H18" s="2"/>
      <c r="I18" s="2"/>
      <c r="K18" s="36" t="s">
        <v>0</v>
      </c>
      <c r="L18" s="36" t="s">
        <v>2</v>
      </c>
      <c r="M18" s="11"/>
      <c r="N18" s="36" t="s">
        <v>0</v>
      </c>
      <c r="O18" s="36" t="s">
        <v>2</v>
      </c>
    </row>
    <row r="19" spans="5:15">
      <c r="E19" s="2"/>
      <c r="F19" s="2"/>
      <c r="H19" s="2"/>
      <c r="I19" s="2"/>
      <c r="K19" s="18">
        <v>1.96</v>
      </c>
      <c r="L19" s="18">
        <v>6.6</v>
      </c>
      <c r="M19" s="11"/>
      <c r="N19" s="18">
        <v>117</v>
      </c>
      <c r="O19" s="18">
        <v>240</v>
      </c>
    </row>
    <row r="20" spans="5:15">
      <c r="E20" s="2"/>
      <c r="F20" s="2"/>
      <c r="H20" s="2"/>
      <c r="I20" s="2"/>
      <c r="K20" s="18">
        <v>1.3</v>
      </c>
      <c r="L20" s="18">
        <v>4.26</v>
      </c>
      <c r="M20" s="11"/>
      <c r="N20" s="18">
        <v>114</v>
      </c>
      <c r="O20" s="18">
        <v>195</v>
      </c>
    </row>
    <row r="21" spans="5:15">
      <c r="E21" s="2"/>
      <c r="F21" s="2"/>
      <c r="H21" s="2"/>
      <c r="I21" s="2"/>
      <c r="K21" s="18">
        <v>1.53</v>
      </c>
      <c r="L21" s="18">
        <v>5.97</v>
      </c>
      <c r="M21" s="11"/>
      <c r="N21" s="18">
        <v>121</v>
      </c>
      <c r="O21" s="18">
        <v>232</v>
      </c>
    </row>
    <row r="22" spans="5:15">
      <c r="K22" s="18">
        <v>1.77</v>
      </c>
      <c r="L22" s="18">
        <v>4.04</v>
      </c>
      <c r="M22" s="11"/>
      <c r="N22" s="18">
        <v>108</v>
      </c>
      <c r="O22" s="18">
        <v>191</v>
      </c>
    </row>
    <row r="23" spans="5:15">
      <c r="K23" s="18">
        <v>1</v>
      </c>
      <c r="L23" s="18">
        <v>5.61</v>
      </c>
      <c r="M23" s="11"/>
      <c r="N23" s="18">
        <v>107</v>
      </c>
      <c r="O23" s="18">
        <v>233</v>
      </c>
    </row>
    <row r="24" spans="5:15" ht="17" thickBot="1">
      <c r="K24" s="33">
        <v>1.52</v>
      </c>
      <c r="L24" s="33">
        <v>4.72</v>
      </c>
      <c r="M24" s="11"/>
      <c r="N24" s="33">
        <v>116</v>
      </c>
      <c r="O24" s="33">
        <v>213</v>
      </c>
    </row>
    <row r="25" spans="5:15">
      <c r="K25" s="18" t="s">
        <v>3</v>
      </c>
      <c r="L25" s="19">
        <f>TTEST(K19:K24,L19:L24,2,2)</f>
        <v>7.524479511393742E-6</v>
      </c>
      <c r="M25" s="11"/>
      <c r="N25" s="11"/>
      <c r="O25" s="19">
        <f>TTEST(N19:N24,O19:O24,2,2)</f>
        <v>3.5923528074553279E-7</v>
      </c>
    </row>
  </sheetData>
  <mergeCells count="4">
    <mergeCell ref="K5:L5"/>
    <mergeCell ref="N5:O5"/>
    <mergeCell ref="K17:L17"/>
    <mergeCell ref="N17:O1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CF38-DD5A-EB4B-A68A-02D99D347F18}">
  <dimension ref="B2:I38"/>
  <sheetViews>
    <sheetView workbookViewId="0">
      <selection activeCell="K24" sqref="K24"/>
    </sheetView>
  </sheetViews>
  <sheetFormatPr baseColWidth="10" defaultRowHeight="16"/>
  <cols>
    <col min="1" max="1" width="10.83203125" style="3"/>
    <col min="2" max="2" width="3" style="3" bestFit="1" customWidth="1"/>
    <col min="3" max="3" width="11" style="3" bestFit="1" customWidth="1"/>
    <col min="4" max="4" width="3" style="3" bestFit="1" customWidth="1"/>
    <col min="5" max="5" width="11" style="3" bestFit="1" customWidth="1"/>
    <col min="6" max="6" width="10.83203125" style="3"/>
    <col min="7" max="7" width="20.6640625" style="3" bestFit="1" customWidth="1"/>
    <col min="8" max="9" width="13" style="3" bestFit="1" customWidth="1"/>
    <col min="10" max="16384" width="10.83203125" style="3"/>
  </cols>
  <sheetData>
    <row r="2" spans="2:9" ht="17" thickBot="1">
      <c r="B2" s="39" t="s">
        <v>32</v>
      </c>
      <c r="C2" s="39"/>
      <c r="D2" s="39"/>
      <c r="E2" s="39"/>
      <c r="F2" s="39"/>
      <c r="G2" s="39"/>
      <c r="H2" s="39"/>
      <c r="I2" s="39"/>
    </row>
    <row r="3" spans="2:9">
      <c r="B3" s="30"/>
      <c r="C3" s="31" t="s">
        <v>38</v>
      </c>
      <c r="D3" s="30"/>
      <c r="E3" s="31" t="s">
        <v>34</v>
      </c>
      <c r="F3" s="30"/>
      <c r="G3" s="31" t="s">
        <v>39</v>
      </c>
      <c r="H3" s="30"/>
      <c r="I3" s="29" t="s">
        <v>3</v>
      </c>
    </row>
    <row r="4" spans="2:9">
      <c r="B4" s="3">
        <v>1</v>
      </c>
      <c r="C4" s="3">
        <v>14634.983</v>
      </c>
      <c r="D4" s="3">
        <v>1</v>
      </c>
      <c r="E4" s="3">
        <v>15977.205</v>
      </c>
      <c r="G4" s="3">
        <f>E4/C4</f>
        <v>1.0917132599334074</v>
      </c>
      <c r="H4" s="3">
        <f>1</f>
        <v>1</v>
      </c>
      <c r="I4" s="3">
        <f>TTEST(H4:H6,H7:H9,2,2)</f>
        <v>1.1194320513285281E-2</v>
      </c>
    </row>
    <row r="5" spans="2:9">
      <c r="B5" s="3">
        <v>2</v>
      </c>
      <c r="C5" s="3">
        <v>15936.296</v>
      </c>
      <c r="D5" s="3">
        <v>2</v>
      </c>
      <c r="E5" s="3">
        <v>16189.347</v>
      </c>
      <c r="G5" s="3">
        <f t="shared" ref="G5:G9" si="0">E5/C5</f>
        <v>1.0158789093776872</v>
      </c>
      <c r="H5" s="3">
        <f>G5/G4</f>
        <v>0.93053638410479145</v>
      </c>
    </row>
    <row r="6" spans="2:9">
      <c r="B6" s="3">
        <v>3</v>
      </c>
      <c r="C6" s="3">
        <v>13798.103999999999</v>
      </c>
      <c r="D6" s="3">
        <v>3</v>
      </c>
      <c r="E6" s="3">
        <v>17720.153999999999</v>
      </c>
      <c r="G6" s="3">
        <f t="shared" si="0"/>
        <v>1.284245574609381</v>
      </c>
      <c r="H6" s="3">
        <f>G6/G4</f>
        <v>1.176357951984313</v>
      </c>
    </row>
    <row r="7" spans="2:9">
      <c r="B7" s="3">
        <v>4</v>
      </c>
      <c r="C7" s="3">
        <v>18768.125</v>
      </c>
      <c r="D7" s="3">
        <v>4</v>
      </c>
      <c r="E7" s="3">
        <v>29177.882000000001</v>
      </c>
      <c r="G7" s="3">
        <f t="shared" si="0"/>
        <v>1.5546508774850978</v>
      </c>
      <c r="H7" s="3">
        <f>G7/G4</f>
        <v>1.4240468944930913</v>
      </c>
    </row>
    <row r="8" spans="2:9">
      <c r="B8" s="3">
        <v>5</v>
      </c>
      <c r="C8" s="3">
        <v>19083.174999999999</v>
      </c>
      <c r="D8" s="3">
        <v>5</v>
      </c>
      <c r="E8" s="3">
        <v>28543.295999999998</v>
      </c>
      <c r="G8" s="3">
        <f t="shared" si="0"/>
        <v>1.4957309776806009</v>
      </c>
      <c r="H8" s="3">
        <f>G8/G4</f>
        <v>1.3700767706822925</v>
      </c>
    </row>
    <row r="9" spans="2:9">
      <c r="B9" s="3">
        <v>6</v>
      </c>
      <c r="C9" s="3">
        <v>18678.174999999999</v>
      </c>
      <c r="D9" s="3">
        <v>6</v>
      </c>
      <c r="E9" s="3">
        <v>27369.347000000002</v>
      </c>
      <c r="G9" s="3">
        <f t="shared" si="0"/>
        <v>1.4653116270727735</v>
      </c>
      <c r="H9" s="3">
        <f>G9/G4</f>
        <v>1.3422129059439609</v>
      </c>
    </row>
    <row r="11" spans="2:9" ht="17" thickBot="1">
      <c r="B11" s="39" t="s">
        <v>32</v>
      </c>
      <c r="C11" s="39"/>
      <c r="D11" s="39"/>
      <c r="E11" s="39"/>
      <c r="F11" s="39"/>
      <c r="G11" s="39"/>
      <c r="H11" s="39"/>
      <c r="I11" s="39"/>
    </row>
    <row r="12" spans="2:9">
      <c r="B12" s="30"/>
      <c r="C12" s="31" t="s">
        <v>37</v>
      </c>
      <c r="D12" s="30"/>
      <c r="E12" s="31" t="s">
        <v>36</v>
      </c>
      <c r="F12" s="30"/>
      <c r="G12" s="31" t="s">
        <v>19</v>
      </c>
      <c r="H12" s="30"/>
      <c r="I12" s="29" t="s">
        <v>3</v>
      </c>
    </row>
    <row r="13" spans="2:9">
      <c r="B13" s="3">
        <v>1</v>
      </c>
      <c r="C13" s="3">
        <v>17820.224999999999</v>
      </c>
      <c r="D13" s="3">
        <v>1</v>
      </c>
      <c r="E13" s="3">
        <v>12074.861000000001</v>
      </c>
      <c r="G13" s="3">
        <f>E13/C13</f>
        <v>0.67759307191688101</v>
      </c>
      <c r="H13" s="3">
        <f>1</f>
        <v>1</v>
      </c>
      <c r="I13" s="3">
        <f>TTEST(H13:H15,H16:H18,2,2)</f>
        <v>4.9580545008905123E-2</v>
      </c>
    </row>
    <row r="14" spans="2:9">
      <c r="B14" s="3">
        <v>2</v>
      </c>
      <c r="C14" s="3">
        <v>19682.811000000002</v>
      </c>
      <c r="D14" s="3">
        <v>2</v>
      </c>
      <c r="E14" s="3">
        <v>15907.761</v>
      </c>
      <c r="G14" s="3">
        <f t="shared" ref="G14:G18" si="1">E14/C14</f>
        <v>0.80820574866059525</v>
      </c>
      <c r="H14" s="3">
        <f>G14/G13</f>
        <v>1.192759758263491</v>
      </c>
    </row>
    <row r="15" spans="2:9">
      <c r="B15" s="3">
        <v>3</v>
      </c>
      <c r="C15" s="3">
        <v>21310.004000000001</v>
      </c>
      <c r="D15" s="3">
        <v>3</v>
      </c>
      <c r="E15" s="3">
        <v>19047.882000000001</v>
      </c>
      <c r="G15" s="3">
        <f t="shared" si="1"/>
        <v>0.89384694625115979</v>
      </c>
      <c r="H15" s="3">
        <f>G15/G13</f>
        <v>1.3191500670491008</v>
      </c>
    </row>
    <row r="16" spans="2:9">
      <c r="B16" s="3">
        <v>4</v>
      </c>
      <c r="C16" s="3">
        <v>27932.004000000001</v>
      </c>
      <c r="D16" s="3">
        <v>4</v>
      </c>
      <c r="E16" s="3">
        <v>27531.882000000001</v>
      </c>
      <c r="G16" s="3">
        <f t="shared" si="1"/>
        <v>0.98567514167619341</v>
      </c>
      <c r="H16" s="3">
        <f>G16/G13</f>
        <v>1.4546712216046747</v>
      </c>
    </row>
    <row r="17" spans="2:9">
      <c r="B17" s="3">
        <v>5</v>
      </c>
      <c r="C17" s="3">
        <v>28449.174999999999</v>
      </c>
      <c r="D17" s="3">
        <v>5</v>
      </c>
      <c r="E17" s="3">
        <v>28544.489000000001</v>
      </c>
      <c r="G17" s="3">
        <f t="shared" si="1"/>
        <v>1.0033503256245568</v>
      </c>
      <c r="H17" s="3">
        <f>G17/G13</f>
        <v>1.4807564705260678</v>
      </c>
    </row>
    <row r="18" spans="2:9">
      <c r="B18" s="3">
        <v>6</v>
      </c>
      <c r="C18" s="3">
        <v>23047.760999999999</v>
      </c>
      <c r="D18" s="3">
        <v>6</v>
      </c>
      <c r="E18" s="3">
        <v>21652.418000000001</v>
      </c>
      <c r="G18" s="3">
        <f t="shared" si="1"/>
        <v>0.93945863114425743</v>
      </c>
      <c r="H18" s="3">
        <f>G18/G13</f>
        <v>1.3864643398530776</v>
      </c>
    </row>
    <row r="22" spans="2:9" ht="17" thickBot="1">
      <c r="B22" s="39" t="s">
        <v>27</v>
      </c>
      <c r="C22" s="39"/>
      <c r="D22" s="39"/>
      <c r="E22" s="39"/>
      <c r="F22" s="39"/>
      <c r="G22" s="39"/>
      <c r="H22" s="39"/>
      <c r="I22" s="39"/>
    </row>
    <row r="23" spans="2:9">
      <c r="B23" s="30"/>
      <c r="C23" s="31" t="s">
        <v>33</v>
      </c>
      <c r="D23" s="30"/>
      <c r="E23" s="31" t="s">
        <v>34</v>
      </c>
      <c r="F23" s="30"/>
      <c r="G23" s="31" t="s">
        <v>39</v>
      </c>
      <c r="H23" s="30"/>
      <c r="I23" s="29" t="s">
        <v>3</v>
      </c>
    </row>
    <row r="24" spans="2:9">
      <c r="B24" s="3">
        <v>1</v>
      </c>
      <c r="C24" s="3">
        <v>27901.710999999999</v>
      </c>
      <c r="D24" s="3">
        <v>1</v>
      </c>
      <c r="E24" s="3">
        <v>13543.933000000001</v>
      </c>
      <c r="G24" s="3">
        <f>E24/C24</f>
        <v>0.48541585854716945</v>
      </c>
      <c r="H24" s="3">
        <f>1</f>
        <v>1</v>
      </c>
      <c r="I24" s="3">
        <f>TTEST(H24:H26,H27:H29,2,2)</f>
        <v>4.3647051657192439E-3</v>
      </c>
    </row>
    <row r="25" spans="2:9">
      <c r="B25" s="3">
        <v>2</v>
      </c>
      <c r="C25" s="3">
        <v>24555.781999999999</v>
      </c>
      <c r="D25" s="3">
        <v>2</v>
      </c>
      <c r="E25" s="3">
        <v>14869.347</v>
      </c>
      <c r="G25" s="3">
        <f t="shared" ref="G25:G29" si="2">E25/C25</f>
        <v>0.60553343404009696</v>
      </c>
      <c r="H25" s="3">
        <f>G25/G24</f>
        <v>1.2474529279954607</v>
      </c>
    </row>
    <row r="26" spans="2:9">
      <c r="B26" s="3">
        <v>3</v>
      </c>
      <c r="C26" s="3">
        <v>23589.539000000001</v>
      </c>
      <c r="D26" s="3">
        <v>3</v>
      </c>
      <c r="E26" s="3">
        <v>16148.075000000001</v>
      </c>
      <c r="G26" s="3">
        <f t="shared" si="2"/>
        <v>0.68454389888670564</v>
      </c>
      <c r="H26" s="3">
        <f>G26/G24</f>
        <v>1.41022153857008</v>
      </c>
    </row>
    <row r="27" spans="2:9">
      <c r="B27" s="3">
        <v>4</v>
      </c>
      <c r="C27" s="3">
        <v>24498.174999999999</v>
      </c>
      <c r="D27" s="3">
        <v>4</v>
      </c>
      <c r="E27" s="3">
        <v>22501.004000000001</v>
      </c>
      <c r="G27" s="3">
        <f t="shared" si="2"/>
        <v>0.91847674367580445</v>
      </c>
      <c r="H27" s="3">
        <f>G27/G24</f>
        <v>1.8921440812106327</v>
      </c>
    </row>
    <row r="28" spans="2:9">
      <c r="B28" s="3">
        <v>5</v>
      </c>
      <c r="C28" s="3">
        <v>24542.004000000001</v>
      </c>
      <c r="D28" s="3">
        <v>5</v>
      </c>
      <c r="E28" s="3">
        <v>22795.245999999999</v>
      </c>
      <c r="G28" s="3">
        <f t="shared" si="2"/>
        <v>0.9288257796714563</v>
      </c>
      <c r="H28" s="3">
        <f>G28/G24</f>
        <v>1.9134640191842831</v>
      </c>
    </row>
    <row r="29" spans="2:9">
      <c r="B29" s="3">
        <v>6</v>
      </c>
      <c r="C29" s="3">
        <v>22968.054</v>
      </c>
      <c r="D29" s="3">
        <v>6</v>
      </c>
      <c r="E29" s="3">
        <v>21891.710999999999</v>
      </c>
      <c r="G29" s="3">
        <f t="shared" si="2"/>
        <v>0.95313738813048765</v>
      </c>
      <c r="H29" s="3">
        <f>G29/G24</f>
        <v>1.9635481028229904</v>
      </c>
    </row>
    <row r="31" spans="2:9" ht="17" thickBot="1">
      <c r="B31" s="39" t="s">
        <v>27</v>
      </c>
      <c r="C31" s="39"/>
      <c r="D31" s="39"/>
      <c r="E31" s="39"/>
      <c r="F31" s="39"/>
      <c r="G31" s="39"/>
      <c r="H31" s="39"/>
      <c r="I31" s="39"/>
    </row>
    <row r="32" spans="2:9">
      <c r="B32" s="30"/>
      <c r="C32" s="31" t="s">
        <v>35</v>
      </c>
      <c r="D32" s="30"/>
      <c r="E32" s="31" t="s">
        <v>36</v>
      </c>
      <c r="F32" s="30"/>
      <c r="G32" s="32" t="s">
        <v>40</v>
      </c>
      <c r="H32" s="30"/>
      <c r="I32" s="29" t="s">
        <v>3</v>
      </c>
    </row>
    <row r="33" spans="2:9">
      <c r="B33" s="3">
        <v>1</v>
      </c>
      <c r="C33" s="3">
        <v>7335.6189999999997</v>
      </c>
      <c r="D33" s="3">
        <v>1</v>
      </c>
      <c r="E33" s="3">
        <v>15899.69</v>
      </c>
      <c r="G33" s="3">
        <f>E33/C33</f>
        <v>2.16746398633844</v>
      </c>
      <c r="H33" s="3">
        <f>1</f>
        <v>1</v>
      </c>
      <c r="I33" s="3">
        <f>TTEST(H33:H35,H36:H38,2,2)</f>
        <v>4.07381147123205E-2</v>
      </c>
    </row>
    <row r="34" spans="2:9">
      <c r="B34" s="3">
        <v>2</v>
      </c>
      <c r="C34" s="3">
        <v>8562.64</v>
      </c>
      <c r="D34" s="3">
        <v>2</v>
      </c>
      <c r="E34" s="3">
        <v>16499.589</v>
      </c>
      <c r="G34" s="3">
        <f t="shared" ref="G34:G38" si="3">E34/C34</f>
        <v>1.9269277932973943</v>
      </c>
      <c r="H34" s="3">
        <f>G34/G33</f>
        <v>0.889024133938488</v>
      </c>
    </row>
    <row r="35" spans="2:9">
      <c r="B35" s="3">
        <v>3</v>
      </c>
      <c r="C35" s="3">
        <v>8217.74</v>
      </c>
      <c r="D35" s="3">
        <v>3</v>
      </c>
      <c r="E35" s="3">
        <v>17930.933000000001</v>
      </c>
      <c r="G35" s="3">
        <f t="shared" si="3"/>
        <v>2.1819786218595381</v>
      </c>
      <c r="H35" s="3">
        <f>G35/G33</f>
        <v>1.0066965982422702</v>
      </c>
    </row>
    <row r="36" spans="2:9">
      <c r="B36" s="3">
        <v>4</v>
      </c>
      <c r="C36" s="3">
        <v>8113.2250000000004</v>
      </c>
      <c r="D36" s="3">
        <v>4</v>
      </c>
      <c r="E36" s="3">
        <v>19875.66</v>
      </c>
      <c r="G36" s="3">
        <f t="shared" si="3"/>
        <v>2.4497853812756332</v>
      </c>
      <c r="H36" s="3">
        <f>G36/G33</f>
        <v>1.130254249536172</v>
      </c>
    </row>
    <row r="37" spans="2:9">
      <c r="B37" s="3">
        <v>5</v>
      </c>
      <c r="C37" s="3">
        <v>7586.74</v>
      </c>
      <c r="D37" s="3">
        <v>5</v>
      </c>
      <c r="E37" s="3">
        <v>19477.760999999999</v>
      </c>
      <c r="G37" s="3">
        <f t="shared" si="3"/>
        <v>2.5673426267408663</v>
      </c>
      <c r="H37" s="3">
        <f>G37/G33</f>
        <v>1.1844914807917768</v>
      </c>
    </row>
    <row r="38" spans="2:9">
      <c r="B38" s="3">
        <v>6</v>
      </c>
      <c r="C38" s="3">
        <v>10419.64</v>
      </c>
      <c r="D38" s="3">
        <v>6</v>
      </c>
      <c r="E38" s="3">
        <v>23861.831999999999</v>
      </c>
      <c r="G38" s="3">
        <f t="shared" si="3"/>
        <v>2.2900821909394184</v>
      </c>
      <c r="H38" s="3">
        <f>G38/G33</f>
        <v>1.0565721992955099</v>
      </c>
    </row>
  </sheetData>
  <mergeCells count="4">
    <mergeCell ref="B31:I31"/>
    <mergeCell ref="B22:I22"/>
    <mergeCell ref="B2:I2"/>
    <mergeCell ref="B11:I11"/>
  </mergeCells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6DFF-14FD-1B42-BB77-3E479F8CF558}">
  <dimension ref="A1:B7"/>
  <sheetViews>
    <sheetView workbookViewId="0">
      <selection activeCell="A7" sqref="A7:B7"/>
    </sheetView>
  </sheetViews>
  <sheetFormatPr baseColWidth="10" defaultRowHeight="16"/>
  <cols>
    <col min="1" max="1" width="22.83203125" style="3" customWidth="1"/>
    <col min="2" max="2" width="23.33203125" style="3" customWidth="1"/>
    <col min="3" max="16384" width="10.83203125" style="3"/>
  </cols>
  <sheetData>
    <row r="1" spans="1:2" ht="18">
      <c r="A1" s="35" t="s">
        <v>43</v>
      </c>
      <c r="B1" s="35" t="s">
        <v>44</v>
      </c>
    </row>
    <row r="2" spans="1:2">
      <c r="A2" s="34">
        <v>221.02777800000001</v>
      </c>
      <c r="B2" s="34">
        <v>70.333333300000007</v>
      </c>
    </row>
    <row r="3" spans="1:2">
      <c r="A3" s="34">
        <v>238.731481</v>
      </c>
      <c r="B3" s="34">
        <v>93.8518519</v>
      </c>
    </row>
    <row r="4" spans="1:2">
      <c r="A4" s="34">
        <v>212.25</v>
      </c>
      <c r="B4" s="34">
        <v>72.925925899999996</v>
      </c>
    </row>
    <row r="5" spans="1:2">
      <c r="A5" s="34">
        <v>232.87962999999999</v>
      </c>
      <c r="B5" s="34">
        <v>97.407407399999997</v>
      </c>
    </row>
    <row r="7" spans="1:2">
      <c r="A7" s="18" t="s">
        <v>3</v>
      </c>
      <c r="B7" s="19">
        <f ca="1">TTEST(A1:A6,B1:B7,2,2)</f>
        <v>4.4720789048211464E-6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E9A1-0D53-2643-966C-BB22419E06B0}">
  <dimension ref="B3:C9"/>
  <sheetViews>
    <sheetView workbookViewId="0">
      <selection activeCell="C10" sqref="C10"/>
    </sheetView>
  </sheetViews>
  <sheetFormatPr baseColWidth="10" defaultRowHeight="16"/>
  <cols>
    <col min="3" max="3" width="11.1640625" bestFit="1" customWidth="1"/>
  </cols>
  <sheetData>
    <row r="3" spans="2:3">
      <c r="B3" s="34" t="s">
        <v>45</v>
      </c>
      <c r="C3" s="34" t="s">
        <v>46</v>
      </c>
    </row>
    <row r="4" spans="2:3">
      <c r="B4" s="2">
        <v>0</v>
      </c>
      <c r="C4" s="2">
        <v>0.26</v>
      </c>
    </row>
    <row r="5" spans="2:3">
      <c r="B5" s="2">
        <v>0</v>
      </c>
      <c r="C5" s="2">
        <v>0.3</v>
      </c>
    </row>
    <row r="6" spans="2:3">
      <c r="B6" s="2">
        <v>0</v>
      </c>
      <c r="C6" s="2">
        <v>0.23</v>
      </c>
    </row>
    <row r="7" spans="2:3">
      <c r="B7" s="2">
        <v>0</v>
      </c>
      <c r="C7" s="2">
        <v>0.24</v>
      </c>
    </row>
    <row r="9" spans="2:3">
      <c r="B9" s="18" t="s">
        <v>3</v>
      </c>
      <c r="C9" s="19">
        <f>TTEST(B4:B7,C4:C7,2,2)</f>
        <v>3.0099019710963913E-6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3587-CD98-F942-AF3D-DAC179EB236C}">
  <dimension ref="A1:K53"/>
  <sheetViews>
    <sheetView topLeftCell="A30" workbookViewId="0">
      <selection activeCell="A32" sqref="A32:E53"/>
    </sheetView>
  </sheetViews>
  <sheetFormatPr baseColWidth="10" defaultColWidth="12.83203125" defaultRowHeight="16"/>
  <cols>
    <col min="1" max="1" width="12.83203125" style="4"/>
    <col min="2" max="2" width="15.33203125" style="4" bestFit="1" customWidth="1"/>
    <col min="3" max="3" width="3.83203125" style="11" customWidth="1"/>
    <col min="4" max="5" width="12.83203125" style="4"/>
    <col min="6" max="6" width="3.83203125" style="11" customWidth="1"/>
    <col min="7" max="8" width="12.83203125" style="4"/>
    <col min="9" max="9" width="3.83203125" style="11" customWidth="1"/>
    <col min="10" max="16384" width="12.83203125" style="4"/>
  </cols>
  <sheetData>
    <row r="1" spans="1:11" s="11" customFormat="1"/>
    <row r="2" spans="1:11" s="11" customFormat="1" ht="19" thickBot="1">
      <c r="A2" s="41" t="s">
        <v>6</v>
      </c>
      <c r="B2" s="41"/>
      <c r="D2" s="41" t="s">
        <v>7</v>
      </c>
      <c r="E2" s="41"/>
      <c r="G2" s="41" t="s">
        <v>8</v>
      </c>
      <c r="H2" s="41"/>
      <c r="J2" s="41" t="s">
        <v>9</v>
      </c>
      <c r="K2" s="41"/>
    </row>
    <row r="3" spans="1:11" s="11" customFormat="1">
      <c r="A3" s="13" t="s">
        <v>0</v>
      </c>
      <c r="B3" s="13" t="s">
        <v>1</v>
      </c>
      <c r="D3" s="13" t="s">
        <v>0</v>
      </c>
      <c r="E3" s="13" t="s">
        <v>1</v>
      </c>
      <c r="G3" s="13" t="s">
        <v>0</v>
      </c>
      <c r="H3" s="13" t="s">
        <v>1</v>
      </c>
      <c r="J3" s="13" t="s">
        <v>0</v>
      </c>
      <c r="K3" s="13" t="s">
        <v>1</v>
      </c>
    </row>
    <row r="4" spans="1:11" s="11" customFormat="1">
      <c r="A4" s="18">
        <v>41.7</v>
      </c>
      <c r="B4" s="18">
        <v>73.7</v>
      </c>
      <c r="D4" s="18">
        <v>978</v>
      </c>
      <c r="E4" s="18">
        <v>1544</v>
      </c>
      <c r="G4" s="18">
        <v>48.6</v>
      </c>
      <c r="H4" s="18">
        <v>37.5</v>
      </c>
      <c r="J4" s="18">
        <v>1061</v>
      </c>
      <c r="K4" s="18">
        <v>973</v>
      </c>
    </row>
    <row r="5" spans="1:11" s="11" customFormat="1">
      <c r="A5" s="18">
        <v>52.9</v>
      </c>
      <c r="B5" s="18">
        <v>67.099999999999994</v>
      </c>
      <c r="D5" s="18">
        <v>1139</v>
      </c>
      <c r="E5" s="18">
        <v>1359</v>
      </c>
      <c r="G5" s="18">
        <v>47</v>
      </c>
      <c r="H5" s="18">
        <v>55.1</v>
      </c>
      <c r="J5" s="18">
        <v>1032</v>
      </c>
      <c r="K5" s="18">
        <v>1164</v>
      </c>
    </row>
    <row r="6" spans="1:11" s="11" customFormat="1">
      <c r="A6" s="18">
        <v>53.9</v>
      </c>
      <c r="B6" s="18">
        <v>72.599999999999994</v>
      </c>
      <c r="D6" s="18">
        <v>1169</v>
      </c>
      <c r="E6" s="18">
        <v>1501</v>
      </c>
      <c r="G6" s="18">
        <v>46.1</v>
      </c>
      <c r="H6" s="18">
        <v>38.6</v>
      </c>
      <c r="J6" s="18">
        <v>1027</v>
      </c>
      <c r="K6" s="18">
        <v>977</v>
      </c>
    </row>
    <row r="7" spans="1:11" s="11" customFormat="1">
      <c r="A7" s="18">
        <v>39.200000000000003</v>
      </c>
      <c r="B7" s="18">
        <v>61.6</v>
      </c>
      <c r="D7" s="18">
        <v>945</v>
      </c>
      <c r="E7" s="18">
        <v>1258</v>
      </c>
      <c r="G7" s="18">
        <v>48.9</v>
      </c>
      <c r="H7" s="18">
        <v>38.9</v>
      </c>
      <c r="J7" s="18">
        <v>1065</v>
      </c>
      <c r="K7" s="18">
        <v>946</v>
      </c>
    </row>
    <row r="8" spans="1:11" s="11" customFormat="1">
      <c r="A8" s="18">
        <v>39.6</v>
      </c>
      <c r="B8" s="18">
        <v>72.400000000000006</v>
      </c>
      <c r="D8" s="18">
        <v>880</v>
      </c>
      <c r="E8" s="18">
        <v>1512</v>
      </c>
      <c r="G8" s="18">
        <v>33.200000000000003</v>
      </c>
      <c r="H8" s="18">
        <v>37.700000000000003</v>
      </c>
      <c r="J8" s="18">
        <v>860</v>
      </c>
      <c r="K8" s="18">
        <v>966</v>
      </c>
    </row>
    <row r="9" spans="1:11" s="11" customFormat="1">
      <c r="A9" s="18">
        <v>53.4</v>
      </c>
      <c r="B9" s="18">
        <v>59.9</v>
      </c>
      <c r="D9" s="18">
        <v>1145</v>
      </c>
      <c r="E9" s="18">
        <v>1224</v>
      </c>
      <c r="G9" s="18">
        <v>46</v>
      </c>
      <c r="H9" s="18">
        <v>38.9</v>
      </c>
      <c r="J9" s="18">
        <v>1022</v>
      </c>
      <c r="K9" s="18">
        <v>956</v>
      </c>
    </row>
    <row r="10" spans="1:11" s="11" customFormat="1" ht="17" thickBot="1">
      <c r="A10" s="9">
        <v>37.5</v>
      </c>
      <c r="B10" s="9">
        <v>73.099999999999994</v>
      </c>
      <c r="D10" s="9">
        <v>918</v>
      </c>
      <c r="E10" s="9">
        <v>1510</v>
      </c>
      <c r="G10" s="9">
        <v>49.2</v>
      </c>
      <c r="H10" s="9">
        <v>38</v>
      </c>
      <c r="J10" s="9">
        <v>1066</v>
      </c>
      <c r="K10" s="9">
        <v>980</v>
      </c>
    </row>
    <row r="11" spans="1:11">
      <c r="A11" s="1" t="s">
        <v>3</v>
      </c>
      <c r="B11" s="10">
        <f>TTEST(A4:A10,B4:B10,2,2)</f>
        <v>3.2230390014782881E-5</v>
      </c>
      <c r="C11" s="19"/>
      <c r="D11" s="10"/>
      <c r="E11" s="10">
        <f>TTEST(D4:D10,E4:E10,2,2)</f>
        <v>9.6344672995050324E-5</v>
      </c>
      <c r="F11" s="19"/>
      <c r="G11" s="10"/>
      <c r="H11" s="10">
        <f>TTEST(G4:G10,H4:H10,2,2)</f>
        <v>0.15323187391979984</v>
      </c>
      <c r="I11" s="19"/>
      <c r="J11" s="10"/>
      <c r="K11" s="10">
        <f>TTEST(J4:J10,K4:K10,2,2)</f>
        <v>0.54915074648837603</v>
      </c>
    </row>
    <row r="13" spans="1:11" s="11" customFormat="1"/>
    <row r="14" spans="1:11" s="11" customFormat="1" ht="19" thickBot="1">
      <c r="A14" s="41" t="s">
        <v>6</v>
      </c>
      <c r="B14" s="41"/>
      <c r="D14" s="41" t="s">
        <v>7</v>
      </c>
      <c r="E14" s="41"/>
      <c r="G14" s="41" t="s">
        <v>8</v>
      </c>
      <c r="H14" s="41"/>
      <c r="J14" s="41" t="s">
        <v>9</v>
      </c>
      <c r="K14" s="41"/>
    </row>
    <row r="15" spans="1:11" s="11" customFormat="1">
      <c r="A15" s="13" t="s">
        <v>0</v>
      </c>
      <c r="B15" s="13" t="s">
        <v>2</v>
      </c>
      <c r="D15" s="13" t="s">
        <v>0</v>
      </c>
      <c r="E15" s="13" t="s">
        <v>2</v>
      </c>
      <c r="G15" s="13" t="s">
        <v>0</v>
      </c>
      <c r="H15" s="13" t="s">
        <v>2</v>
      </c>
      <c r="J15" s="13" t="s">
        <v>0</v>
      </c>
      <c r="K15" s="13" t="s">
        <v>2</v>
      </c>
    </row>
    <row r="16" spans="1:11" s="11" customFormat="1">
      <c r="A16" s="18">
        <v>52.1</v>
      </c>
      <c r="B16" s="18">
        <v>69.5</v>
      </c>
      <c r="D16" s="18">
        <v>876</v>
      </c>
      <c r="E16" s="18">
        <v>1222</v>
      </c>
      <c r="G16" s="18">
        <v>27.4</v>
      </c>
      <c r="H16" s="18">
        <v>35.799999999999997</v>
      </c>
      <c r="J16" s="18">
        <v>662</v>
      </c>
      <c r="K16" s="18">
        <v>793</v>
      </c>
    </row>
    <row r="17" spans="1:11" s="11" customFormat="1">
      <c r="A17" s="18">
        <v>52.8</v>
      </c>
      <c r="B17" s="18">
        <v>57.8</v>
      </c>
      <c r="D17" s="18">
        <v>900</v>
      </c>
      <c r="E17" s="18">
        <v>931</v>
      </c>
      <c r="G17" s="18">
        <v>26.8</v>
      </c>
      <c r="H17" s="18">
        <v>28.3</v>
      </c>
      <c r="J17" s="18">
        <v>657</v>
      </c>
      <c r="K17" s="18">
        <v>724</v>
      </c>
    </row>
    <row r="18" spans="1:11" s="11" customFormat="1">
      <c r="A18" s="18">
        <v>48.6</v>
      </c>
      <c r="B18" s="18">
        <v>50.5</v>
      </c>
      <c r="D18" s="18">
        <v>860</v>
      </c>
      <c r="E18" s="18">
        <v>834</v>
      </c>
      <c r="G18" s="18">
        <v>31.4</v>
      </c>
      <c r="H18" s="18">
        <v>25</v>
      </c>
      <c r="J18" s="18">
        <v>702</v>
      </c>
      <c r="K18" s="18">
        <v>628</v>
      </c>
    </row>
    <row r="19" spans="1:11" s="11" customFormat="1">
      <c r="A19" s="18">
        <v>44.7</v>
      </c>
      <c r="B19" s="18">
        <v>69.099999999999994</v>
      </c>
      <c r="D19" s="18">
        <v>795</v>
      </c>
      <c r="E19" s="18">
        <v>1209</v>
      </c>
      <c r="G19" s="18">
        <v>25.7</v>
      </c>
      <c r="H19" s="18">
        <v>34.700000000000003</v>
      </c>
      <c r="J19" s="18">
        <v>645</v>
      </c>
      <c r="K19" s="18">
        <v>781</v>
      </c>
    </row>
    <row r="20" spans="1:11" s="11" customFormat="1">
      <c r="A20" s="18">
        <v>43.2</v>
      </c>
      <c r="B20" s="18">
        <v>56.5</v>
      </c>
      <c r="D20" s="18">
        <v>809</v>
      </c>
      <c r="E20" s="18">
        <v>912</v>
      </c>
      <c r="G20" s="18">
        <v>29.8</v>
      </c>
      <c r="H20" s="18">
        <v>27.5</v>
      </c>
      <c r="J20" s="18">
        <v>684</v>
      </c>
      <c r="K20" s="18">
        <v>708</v>
      </c>
    </row>
    <row r="21" spans="1:11" s="11" customFormat="1">
      <c r="A21" s="18">
        <v>47.6</v>
      </c>
      <c r="B21" s="18">
        <v>49.8</v>
      </c>
      <c r="D21" s="18">
        <v>867</v>
      </c>
      <c r="E21" s="18">
        <v>824</v>
      </c>
      <c r="G21" s="18">
        <v>31.6</v>
      </c>
      <c r="H21" s="18">
        <v>23.3</v>
      </c>
      <c r="J21" s="18">
        <v>730</v>
      </c>
      <c r="K21" s="18">
        <v>613</v>
      </c>
    </row>
    <row r="22" spans="1:11" s="11" customFormat="1">
      <c r="A22" s="18">
        <v>43.8</v>
      </c>
      <c r="B22" s="18">
        <v>56.1</v>
      </c>
      <c r="D22" s="18">
        <v>776</v>
      </c>
      <c r="E22" s="18">
        <v>907</v>
      </c>
      <c r="G22" s="18">
        <v>21</v>
      </c>
      <c r="H22" s="18">
        <v>27</v>
      </c>
      <c r="J22" s="18">
        <v>596</v>
      </c>
      <c r="K22" s="18">
        <v>702</v>
      </c>
    </row>
    <row r="23" spans="1:11" s="11" customFormat="1">
      <c r="A23" s="18">
        <v>45.6</v>
      </c>
      <c r="B23" s="18">
        <v>60.7</v>
      </c>
      <c r="D23" s="18">
        <v>818</v>
      </c>
      <c r="E23" s="18">
        <v>980</v>
      </c>
      <c r="G23" s="18">
        <v>29.5</v>
      </c>
      <c r="H23" s="18">
        <v>30.3</v>
      </c>
      <c r="J23" s="18">
        <v>682</v>
      </c>
      <c r="K23" s="18">
        <v>713</v>
      </c>
    </row>
    <row r="24" spans="1:11" s="11" customFormat="1" ht="17" thickBot="1">
      <c r="A24" s="9">
        <v>47.8</v>
      </c>
      <c r="B24" s="9">
        <v>59.7</v>
      </c>
      <c r="D24" s="9">
        <v>873</v>
      </c>
      <c r="E24" s="9">
        <v>1042</v>
      </c>
      <c r="G24" s="9">
        <v>31.5</v>
      </c>
      <c r="H24" s="9">
        <v>34.700000000000003</v>
      </c>
      <c r="J24" s="9">
        <v>725</v>
      </c>
      <c r="K24" s="9">
        <v>783</v>
      </c>
    </row>
    <row r="25" spans="1:11">
      <c r="A25" s="18" t="s">
        <v>3</v>
      </c>
      <c r="B25" s="19">
        <f>TTEST(A18:A24,B18:B24,2,2)</f>
        <v>8.282038576982281E-4</v>
      </c>
      <c r="D25" s="11"/>
      <c r="E25" s="19">
        <f>TTEST(D18:D24,E18:E24,2,2)</f>
        <v>3.0108589773766316E-2</v>
      </c>
      <c r="G25" s="11"/>
      <c r="H25" s="19">
        <f>TTEST(G18:G24,H18:H24,2,2)</f>
        <v>0.90160796683579036</v>
      </c>
      <c r="J25" s="11"/>
      <c r="K25" s="19">
        <f>TTEST(J18:J24,K18:K24,2,2)</f>
        <v>0.46039968521628694</v>
      </c>
    </row>
    <row r="32" spans="1:11">
      <c r="A32" s="40"/>
      <c r="B32" s="40"/>
      <c r="D32" s="40"/>
      <c r="E32" s="40"/>
      <c r="G32" s="40"/>
      <c r="H32" s="40"/>
      <c r="J32" s="40"/>
      <c r="K32" s="40"/>
    </row>
    <row r="33" spans="1:11">
      <c r="A33" s="18"/>
      <c r="B33" s="18"/>
      <c r="D33" s="18"/>
      <c r="E33" s="18"/>
      <c r="G33" s="18"/>
      <c r="H33" s="18"/>
      <c r="J33" s="18"/>
      <c r="K33" s="18"/>
    </row>
    <row r="34" spans="1:11">
      <c r="A34" s="18"/>
      <c r="B34" s="18"/>
      <c r="D34" s="18"/>
      <c r="E34" s="18"/>
      <c r="G34" s="18"/>
      <c r="H34" s="18"/>
      <c r="J34" s="18"/>
      <c r="K34" s="18"/>
    </row>
    <row r="35" spans="1:11">
      <c r="A35" s="18"/>
      <c r="B35" s="18"/>
      <c r="D35" s="18"/>
      <c r="E35" s="18"/>
      <c r="G35" s="18"/>
      <c r="H35" s="18"/>
      <c r="J35" s="18"/>
      <c r="K35" s="18"/>
    </row>
    <row r="36" spans="1:11">
      <c r="A36" s="18"/>
      <c r="B36" s="18"/>
      <c r="D36" s="18"/>
      <c r="E36" s="18"/>
      <c r="G36" s="18"/>
      <c r="H36" s="18"/>
      <c r="J36" s="18"/>
      <c r="K36" s="18"/>
    </row>
    <row r="37" spans="1:11">
      <c r="A37" s="18"/>
      <c r="B37" s="18"/>
      <c r="D37" s="18"/>
      <c r="E37" s="18"/>
      <c r="G37" s="18"/>
      <c r="H37" s="18"/>
      <c r="J37" s="18"/>
      <c r="K37" s="18"/>
    </row>
    <row r="38" spans="1:11">
      <c r="A38" s="18"/>
      <c r="B38" s="18"/>
      <c r="D38" s="18"/>
      <c r="E38" s="18"/>
      <c r="G38" s="18"/>
      <c r="H38" s="18"/>
      <c r="J38" s="18"/>
      <c r="K38" s="18"/>
    </row>
    <row r="39" spans="1:11">
      <c r="A39" s="18"/>
      <c r="B39" s="18"/>
      <c r="D39" s="18"/>
      <c r="E39" s="18"/>
      <c r="G39" s="18"/>
      <c r="H39" s="18"/>
      <c r="J39" s="18"/>
      <c r="K39" s="18"/>
    </row>
    <row r="40" spans="1:11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1">
      <c r="A41" s="11"/>
      <c r="B41" s="11"/>
      <c r="D41" s="11"/>
      <c r="E41" s="11"/>
      <c r="G41" s="11"/>
      <c r="H41" s="11"/>
      <c r="J41" s="11"/>
      <c r="K41" s="11"/>
    </row>
    <row r="42" spans="1:11">
      <c r="A42" s="11"/>
      <c r="B42" s="11"/>
      <c r="D42" s="11"/>
      <c r="E42" s="11"/>
      <c r="G42" s="11"/>
      <c r="H42" s="11"/>
      <c r="J42" s="11"/>
      <c r="K42" s="11"/>
    </row>
    <row r="43" spans="1:11">
      <c r="A43" s="11"/>
      <c r="B43" s="11"/>
      <c r="D43" s="11"/>
      <c r="E43" s="11"/>
      <c r="G43" s="11"/>
      <c r="H43" s="11"/>
      <c r="J43" s="11"/>
      <c r="K43" s="11"/>
    </row>
    <row r="44" spans="1:11">
      <c r="A44" s="40"/>
      <c r="B44" s="40"/>
      <c r="D44" s="40"/>
      <c r="E44" s="40"/>
      <c r="G44" s="40"/>
      <c r="H44" s="40"/>
      <c r="J44" s="40"/>
      <c r="K44" s="40"/>
    </row>
    <row r="45" spans="1:11">
      <c r="A45" s="18"/>
      <c r="B45" s="18"/>
      <c r="D45" s="18"/>
      <c r="E45" s="18"/>
      <c r="G45" s="18"/>
      <c r="H45" s="18"/>
      <c r="J45" s="18"/>
      <c r="K45" s="18"/>
    </row>
    <row r="46" spans="1:11">
      <c r="A46" s="18"/>
      <c r="B46" s="18"/>
      <c r="D46" s="18"/>
      <c r="E46" s="18"/>
      <c r="G46" s="18"/>
      <c r="H46" s="18"/>
      <c r="J46" s="18"/>
      <c r="K46" s="18"/>
    </row>
    <row r="47" spans="1:11">
      <c r="A47" s="18"/>
      <c r="B47" s="18"/>
      <c r="D47" s="18"/>
      <c r="E47" s="18"/>
      <c r="G47" s="18"/>
      <c r="H47" s="18"/>
      <c r="J47" s="18"/>
      <c r="K47" s="18"/>
    </row>
    <row r="48" spans="1:11">
      <c r="A48" s="18"/>
      <c r="B48" s="18"/>
      <c r="D48" s="18"/>
      <c r="E48" s="18"/>
      <c r="G48" s="18"/>
      <c r="H48" s="18"/>
      <c r="J48" s="18"/>
      <c r="K48" s="18"/>
    </row>
    <row r="49" spans="1:11">
      <c r="A49" s="18"/>
      <c r="B49" s="18"/>
      <c r="D49" s="18"/>
      <c r="E49" s="18"/>
      <c r="G49" s="18"/>
      <c r="H49" s="18"/>
      <c r="J49" s="18"/>
      <c r="K49" s="18"/>
    </row>
    <row r="50" spans="1:11">
      <c r="A50" s="18"/>
      <c r="B50" s="18"/>
      <c r="D50" s="18"/>
      <c r="E50" s="18"/>
      <c r="G50" s="18"/>
      <c r="H50" s="18"/>
      <c r="J50" s="18"/>
      <c r="K50" s="18"/>
    </row>
    <row r="51" spans="1:11">
      <c r="A51" s="18"/>
      <c r="B51" s="18"/>
      <c r="D51" s="18"/>
      <c r="E51" s="18"/>
      <c r="G51" s="18"/>
      <c r="H51" s="18"/>
      <c r="J51" s="18"/>
      <c r="K51" s="18"/>
    </row>
    <row r="52" spans="1:11">
      <c r="A52" s="18"/>
      <c r="B52" s="19"/>
      <c r="D52" s="11"/>
      <c r="E52" s="19"/>
      <c r="G52" s="11"/>
      <c r="H52" s="19"/>
      <c r="J52" s="11"/>
      <c r="K52" s="19"/>
    </row>
    <row r="53" spans="1:11">
      <c r="A53" s="18"/>
      <c r="B53" s="18"/>
      <c r="D53" s="18"/>
      <c r="E53" s="18"/>
      <c r="G53" s="18"/>
      <c r="H53" s="18"/>
      <c r="J53" s="18"/>
      <c r="K53" s="18"/>
    </row>
  </sheetData>
  <mergeCells count="16">
    <mergeCell ref="G2:H2"/>
    <mergeCell ref="A14:B14"/>
    <mergeCell ref="D14:E14"/>
    <mergeCell ref="G14:H14"/>
    <mergeCell ref="J14:K14"/>
    <mergeCell ref="J2:K2"/>
    <mergeCell ref="D2:E2"/>
    <mergeCell ref="A2:B2"/>
    <mergeCell ref="A32:B32"/>
    <mergeCell ref="D32:E32"/>
    <mergeCell ref="G32:H32"/>
    <mergeCell ref="J32:K32"/>
    <mergeCell ref="A44:B44"/>
    <mergeCell ref="D44:E44"/>
    <mergeCell ref="G44:H44"/>
    <mergeCell ref="J44:K4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E3F09-FB91-DF44-B33B-7AB8C5C6D2C0}">
  <dimension ref="B2:E14"/>
  <sheetViews>
    <sheetView workbookViewId="0">
      <selection activeCell="H30" sqref="H30"/>
    </sheetView>
  </sheetViews>
  <sheetFormatPr baseColWidth="10" defaultColWidth="12.83203125" defaultRowHeight="16"/>
  <cols>
    <col min="1" max="1" width="12.83203125" style="3"/>
    <col min="2" max="2" width="13.6640625" style="3" bestFit="1" customWidth="1"/>
    <col min="3" max="16384" width="12.83203125" style="3"/>
  </cols>
  <sheetData>
    <row r="2" spans="2:5" ht="17" thickBot="1">
      <c r="B2" s="38" t="s">
        <v>17</v>
      </c>
      <c r="C2" s="38"/>
      <c r="D2" s="38"/>
      <c r="E2" s="38"/>
    </row>
    <row r="3" spans="2:5">
      <c r="B3" s="13" t="s">
        <v>0</v>
      </c>
      <c r="C3" s="13" t="s">
        <v>1</v>
      </c>
      <c r="D3" s="13" t="s">
        <v>0</v>
      </c>
      <c r="E3" s="13" t="s">
        <v>2</v>
      </c>
    </row>
    <row r="4" spans="2:5">
      <c r="B4" s="1">
        <v>3.83</v>
      </c>
      <c r="C4" s="1">
        <v>6.04</v>
      </c>
      <c r="D4" s="1">
        <v>4.26</v>
      </c>
      <c r="E4" s="1">
        <v>10.199999999999999</v>
      </c>
    </row>
    <row r="5" spans="2:5">
      <c r="B5" s="1">
        <v>3.89</v>
      </c>
      <c r="C5" s="1">
        <v>6.45</v>
      </c>
      <c r="D5" s="1">
        <v>3.24</v>
      </c>
      <c r="E5" s="1">
        <v>6.17</v>
      </c>
    </row>
    <row r="6" spans="2:5">
      <c r="B6" s="1">
        <v>3.93</v>
      </c>
      <c r="C6" s="1">
        <v>5.28</v>
      </c>
      <c r="D6" s="1">
        <v>3.64</v>
      </c>
      <c r="E6" s="1">
        <v>11.4</v>
      </c>
    </row>
    <row r="7" spans="2:5">
      <c r="B7" s="1">
        <v>3.91</v>
      </c>
      <c r="C7" s="1">
        <v>5.89</v>
      </c>
      <c r="D7" s="1">
        <v>3.79</v>
      </c>
      <c r="E7" s="1">
        <v>10.6</v>
      </c>
    </row>
    <row r="8" spans="2:5">
      <c r="B8" s="1">
        <v>4.3499999999999996</v>
      </c>
      <c r="C8" s="1">
        <v>5.54</v>
      </c>
      <c r="D8" s="1">
        <v>3.35</v>
      </c>
      <c r="E8" s="1">
        <v>5.24</v>
      </c>
    </row>
    <row r="9" spans="2:5">
      <c r="B9" s="1">
        <v>3.24</v>
      </c>
      <c r="C9" s="1">
        <v>5.63</v>
      </c>
      <c r="D9" s="1">
        <v>2.71</v>
      </c>
      <c r="E9" s="1">
        <v>5.91</v>
      </c>
    </row>
    <row r="10" spans="2:5">
      <c r="B10" s="1">
        <v>3.46</v>
      </c>
      <c r="C10" s="1">
        <v>7.38</v>
      </c>
      <c r="D10" s="1">
        <v>2.7</v>
      </c>
      <c r="E10" s="1">
        <v>5.78</v>
      </c>
    </row>
    <row r="11" spans="2:5">
      <c r="B11" s="1">
        <v>4.09</v>
      </c>
      <c r="C11" s="1">
        <v>4.8</v>
      </c>
      <c r="D11" s="1">
        <v>2.44</v>
      </c>
      <c r="E11" s="1">
        <v>7.5</v>
      </c>
    </row>
    <row r="12" spans="2:5">
      <c r="B12" s="1">
        <v>3.76</v>
      </c>
      <c r="C12" s="1">
        <v>7.32</v>
      </c>
      <c r="D12" s="1">
        <v>2.79</v>
      </c>
      <c r="E12" s="1">
        <v>5.86</v>
      </c>
    </row>
    <row r="13" spans="2:5" ht="17" thickBot="1">
      <c r="B13" s="9">
        <v>3.45</v>
      </c>
      <c r="C13" s="9">
        <v>6.71</v>
      </c>
      <c r="D13" s="9">
        <v>3.41</v>
      </c>
      <c r="E13" s="9">
        <v>8.4</v>
      </c>
    </row>
    <row r="14" spans="2:5">
      <c r="B14" s="1" t="s">
        <v>3</v>
      </c>
      <c r="C14" s="12">
        <f>TTEST(B4:B13,C4:C13,2,2)</f>
        <v>2.4963860161428551E-7</v>
      </c>
      <c r="E14" s="12">
        <f>TTEST(D4:D13,E4:E13,2,2)</f>
        <v>1.1960658192102621E-5</v>
      </c>
    </row>
  </sheetData>
  <mergeCells count="1">
    <mergeCell ref="B2:E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8C49-BAB1-7E4F-B915-BCA1A1A34107}">
  <dimension ref="A1:U22"/>
  <sheetViews>
    <sheetView workbookViewId="0">
      <selection activeCell="F25" sqref="F25"/>
    </sheetView>
  </sheetViews>
  <sheetFormatPr baseColWidth="10" defaultColWidth="13.83203125" defaultRowHeight="16"/>
  <cols>
    <col min="1" max="3" width="13.83203125" style="4"/>
    <col min="4" max="4" width="3.83203125" style="4" customWidth="1"/>
    <col min="5" max="6" width="13.83203125" style="4"/>
    <col min="7" max="7" width="3.83203125" style="11" customWidth="1"/>
    <col min="8" max="9" width="13.83203125" style="4"/>
    <col min="10" max="10" width="3.83203125" style="4" customWidth="1"/>
    <col min="11" max="16384" width="13.83203125" style="4"/>
  </cols>
  <sheetData>
    <row r="1" spans="1:21">
      <c r="A1" s="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>
      <c r="A2" s="1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"/>
      <c r="N2" s="1"/>
      <c r="O2" s="1"/>
      <c r="P2" s="1"/>
      <c r="Q2" s="1"/>
      <c r="R2" s="1"/>
      <c r="S2" s="1"/>
      <c r="T2" s="1"/>
      <c r="U2" s="1"/>
    </row>
    <row r="3" spans="1:21" s="11" customFormat="1" ht="17" thickBot="1">
      <c r="A3" s="18"/>
      <c r="B3" s="41" t="s">
        <v>14</v>
      </c>
      <c r="C3" s="41"/>
      <c r="D3" s="41"/>
      <c r="E3" s="41"/>
      <c r="F3" s="41"/>
      <c r="G3" s="18"/>
      <c r="H3" s="41" t="s">
        <v>15</v>
      </c>
      <c r="I3" s="41"/>
      <c r="J3" s="41"/>
      <c r="K3" s="41"/>
      <c r="L3" s="41"/>
      <c r="M3" s="18"/>
      <c r="N3" s="18"/>
      <c r="O3" s="18"/>
      <c r="P3" s="18"/>
      <c r="Q3" s="18"/>
      <c r="R3" s="18"/>
      <c r="S3" s="18"/>
      <c r="T3" s="18"/>
      <c r="U3" s="18"/>
    </row>
    <row r="4" spans="1:21">
      <c r="B4" s="43" t="s">
        <v>1</v>
      </c>
      <c r="C4" s="43"/>
      <c r="D4" s="24"/>
      <c r="E4" s="43" t="s">
        <v>2</v>
      </c>
      <c r="F4" s="43"/>
      <c r="H4" s="43" t="s">
        <v>1</v>
      </c>
      <c r="I4" s="43"/>
      <c r="J4" s="24"/>
      <c r="K4" s="43" t="s">
        <v>2</v>
      </c>
      <c r="L4" s="43"/>
    </row>
    <row r="5" spans="1:21" ht="18">
      <c r="B5" s="7" t="s">
        <v>4</v>
      </c>
      <c r="C5" s="7" t="s">
        <v>5</v>
      </c>
      <c r="D5" s="8"/>
      <c r="E5" s="7" t="s">
        <v>4</v>
      </c>
      <c r="F5" s="7" t="s">
        <v>5</v>
      </c>
      <c r="H5" s="7" t="s">
        <v>4</v>
      </c>
      <c r="I5" s="7" t="s">
        <v>5</v>
      </c>
      <c r="J5" s="8"/>
      <c r="K5" s="7" t="s">
        <v>4</v>
      </c>
      <c r="L5" s="7" t="s">
        <v>5</v>
      </c>
    </row>
    <row r="6" spans="1:21">
      <c r="B6" s="1">
        <v>60.195999999999998</v>
      </c>
      <c r="C6" s="1">
        <v>4520.9840000000004</v>
      </c>
      <c r="E6" s="1">
        <v>466.56</v>
      </c>
      <c r="F6" s="1">
        <v>1257.18</v>
      </c>
      <c r="H6" s="1">
        <v>95.028000000000006</v>
      </c>
      <c r="I6" s="1">
        <v>3089.96</v>
      </c>
      <c r="K6" s="1">
        <v>709.51499999999999</v>
      </c>
      <c r="L6" s="1">
        <v>956.67</v>
      </c>
    </row>
    <row r="7" spans="1:21">
      <c r="B7" s="1">
        <v>151.036</v>
      </c>
      <c r="C7" s="1">
        <v>4222.9840000000004</v>
      </c>
      <c r="E7" s="1">
        <v>428.47500000000002</v>
      </c>
      <c r="F7" s="1">
        <v>598.44000000000005</v>
      </c>
      <c r="H7" s="1">
        <v>193.476</v>
      </c>
      <c r="I7" s="1">
        <v>3171.1280000000002</v>
      </c>
      <c r="K7" s="1">
        <v>582.67499999999995</v>
      </c>
      <c r="L7" s="1">
        <v>932.02499999999998</v>
      </c>
    </row>
    <row r="8" spans="1:21">
      <c r="B8" s="1">
        <v>4262.7160000000003</v>
      </c>
      <c r="C8" s="1">
        <v>4494.6639999999998</v>
      </c>
      <c r="E8" s="1">
        <v>139.86000000000001</v>
      </c>
      <c r="F8" s="1">
        <v>2658.7950000000001</v>
      </c>
      <c r="H8" s="1">
        <v>2517.5279999999998</v>
      </c>
      <c r="I8" s="1">
        <v>3680.4</v>
      </c>
      <c r="K8" s="1">
        <v>331.41</v>
      </c>
      <c r="L8" s="1">
        <v>1955.1</v>
      </c>
    </row>
    <row r="9" spans="1:21">
      <c r="B9" s="1">
        <v>3940.0039999999999</v>
      </c>
      <c r="C9" s="1">
        <v>1955.22</v>
      </c>
      <c r="E9" s="1">
        <v>134.08500000000001</v>
      </c>
      <c r="F9" s="1">
        <v>3884.4</v>
      </c>
      <c r="H9" s="1">
        <v>2728.2640000000001</v>
      </c>
      <c r="I9" s="1">
        <v>1720.568</v>
      </c>
      <c r="K9" s="1">
        <v>414.34500000000003</v>
      </c>
      <c r="L9" s="1">
        <v>3553.8449999999998</v>
      </c>
    </row>
    <row r="10" spans="1:21">
      <c r="B10" s="1">
        <v>2084.4560000000001</v>
      </c>
      <c r="C10" s="1">
        <v>1426.54</v>
      </c>
      <c r="E10" s="1">
        <v>168.09</v>
      </c>
      <c r="F10" s="1">
        <v>1448.0550000000001</v>
      </c>
      <c r="H10" s="1">
        <v>3124.1120000000001</v>
      </c>
      <c r="I10" s="1">
        <v>1567.624</v>
      </c>
      <c r="K10" s="1">
        <v>438.375</v>
      </c>
      <c r="L10" s="1">
        <v>2093.61</v>
      </c>
    </row>
    <row r="11" spans="1:21">
      <c r="B11" s="1">
        <v>241.184</v>
      </c>
      <c r="C11" s="1">
        <v>4929.96</v>
      </c>
      <c r="E11" s="1">
        <v>86.37</v>
      </c>
      <c r="H11" s="1">
        <v>565.80799999999999</v>
      </c>
      <c r="I11" s="1">
        <v>4016.28</v>
      </c>
      <c r="K11" s="1">
        <v>276.81</v>
      </c>
    </row>
    <row r="12" spans="1:21">
      <c r="B12" s="1">
        <v>645.46400000000006</v>
      </c>
      <c r="C12" s="1">
        <v>5285.56</v>
      </c>
      <c r="H12" s="1">
        <v>1469.248</v>
      </c>
      <c r="I12" s="1">
        <v>3771.7289999999998</v>
      </c>
    </row>
    <row r="13" spans="1:21" ht="17" thickBot="1">
      <c r="B13" s="1">
        <v>2438.66</v>
      </c>
      <c r="H13" s="9">
        <v>532.31200000000001</v>
      </c>
      <c r="I13" s="5"/>
      <c r="J13" s="5"/>
      <c r="K13" s="5"/>
      <c r="L13" s="5"/>
    </row>
    <row r="14" spans="1:21" ht="17" thickBot="1">
      <c r="B14" s="9">
        <v>1507.32</v>
      </c>
      <c r="C14" s="5"/>
      <c r="D14" s="5"/>
      <c r="E14" s="5"/>
      <c r="F14" s="5"/>
      <c r="H14" s="1" t="s">
        <v>3</v>
      </c>
      <c r="I14" s="4">
        <f>TTEST(H5:H13,I5:I12,2,2)</f>
        <v>1.6538611845726491E-2</v>
      </c>
      <c r="L14" s="4">
        <f>TTEST(K5:K11,L5:L10,2,2)</f>
        <v>9.5584626010046195E-3</v>
      </c>
    </row>
    <row r="15" spans="1:21">
      <c r="B15" s="1" t="s">
        <v>3</v>
      </c>
      <c r="C15" s="4">
        <f>TTEST(B6:B14,C6:C12,2,2)</f>
        <v>1.7286722987076564E-2</v>
      </c>
      <c r="F15" s="4">
        <f>TTEST(E6:E11,F6:F10,2,2)</f>
        <v>9.8700455715591516E-3</v>
      </c>
    </row>
    <row r="20" spans="1:21">
      <c r="A20" s="1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>
      <c r="A21" s="1"/>
      <c r="G21" s="1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G22" s="1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</sheetData>
  <mergeCells count="10">
    <mergeCell ref="B1:K1"/>
    <mergeCell ref="L1:U1"/>
    <mergeCell ref="B4:C4"/>
    <mergeCell ref="E4:F4"/>
    <mergeCell ref="B20:K20"/>
    <mergeCell ref="L20:U20"/>
    <mergeCell ref="H4:I4"/>
    <mergeCell ref="K4:L4"/>
    <mergeCell ref="B3:F3"/>
    <mergeCell ref="H3:L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4B17-DEA5-8347-A845-B2ADD0A0C99B}">
  <dimension ref="A2:L26"/>
  <sheetViews>
    <sheetView topLeftCell="E1" workbookViewId="0">
      <selection activeCell="D20" sqref="D20"/>
    </sheetView>
  </sheetViews>
  <sheetFormatPr baseColWidth="10" defaultColWidth="13.83203125" defaultRowHeight="16"/>
  <cols>
    <col min="1" max="16384" width="13.83203125" style="4"/>
  </cols>
  <sheetData>
    <row r="2" spans="1:12" ht="17" thickBot="1">
      <c r="B2" s="41" t="s">
        <v>10</v>
      </c>
      <c r="C2" s="41"/>
      <c r="D2" s="41"/>
      <c r="E2" s="41"/>
      <c r="G2" s="41" t="s">
        <v>11</v>
      </c>
      <c r="H2" s="41"/>
      <c r="I2" s="41"/>
      <c r="J2" s="41"/>
      <c r="K2" s="1"/>
      <c r="L2" s="1"/>
    </row>
    <row r="3" spans="1:12">
      <c r="B3" s="43" t="s">
        <v>1</v>
      </c>
      <c r="C3" s="43"/>
      <c r="D3" s="43" t="s">
        <v>2</v>
      </c>
      <c r="E3" s="43"/>
      <c r="G3" s="43" t="s">
        <v>1</v>
      </c>
      <c r="H3" s="43"/>
      <c r="I3" s="43" t="s">
        <v>2</v>
      </c>
      <c r="J3" s="43"/>
      <c r="K3" s="1"/>
      <c r="L3" s="1"/>
    </row>
    <row r="4" spans="1:12" ht="18">
      <c r="B4" s="7" t="s">
        <v>4</v>
      </c>
      <c r="C4" s="7" t="s">
        <v>5</v>
      </c>
      <c r="D4" s="7" t="s">
        <v>4</v>
      </c>
      <c r="E4" s="7" t="s">
        <v>5</v>
      </c>
      <c r="G4" s="7" t="s">
        <v>4</v>
      </c>
      <c r="H4" s="7" t="s">
        <v>5</v>
      </c>
      <c r="I4" s="7" t="s">
        <v>4</v>
      </c>
      <c r="J4" s="7" t="s">
        <v>5</v>
      </c>
    </row>
    <row r="5" spans="1:12">
      <c r="B5" s="1">
        <v>1.388279</v>
      </c>
      <c r="C5" s="1">
        <v>19.332049999999999</v>
      </c>
      <c r="D5" s="1">
        <v>18.04609</v>
      </c>
      <c r="E5" s="1">
        <v>36.32517</v>
      </c>
      <c r="G5" s="1">
        <v>14.142860000000001</v>
      </c>
      <c r="H5" s="1">
        <v>54.714289999999998</v>
      </c>
      <c r="I5" s="1">
        <v>71.333330000000004</v>
      </c>
      <c r="J5" s="1">
        <v>85.875</v>
      </c>
    </row>
    <row r="6" spans="1:12">
      <c r="B6" s="1">
        <v>3.6494840000000002</v>
      </c>
      <c r="C6" s="1">
        <v>14.442159999999999</v>
      </c>
      <c r="D6" s="1">
        <v>6.306025</v>
      </c>
      <c r="E6" s="1">
        <v>44.184190000000001</v>
      </c>
      <c r="G6" s="1">
        <v>15.44444</v>
      </c>
      <c r="H6" s="1">
        <v>40.666670000000003</v>
      </c>
      <c r="I6" s="1">
        <v>51.142859999999999</v>
      </c>
      <c r="J6" s="1">
        <v>112.1</v>
      </c>
    </row>
    <row r="7" spans="1:12" ht="17" thickBot="1">
      <c r="B7" s="9">
        <v>3.0018359999999999</v>
      </c>
      <c r="C7" s="9">
        <v>10.84389</v>
      </c>
      <c r="D7" s="9">
        <v>10.06432</v>
      </c>
      <c r="E7" s="9">
        <v>31.810860000000002</v>
      </c>
      <c r="G7" s="9">
        <v>28.5</v>
      </c>
      <c r="H7" s="9">
        <v>53.5</v>
      </c>
      <c r="I7" s="9">
        <v>61</v>
      </c>
      <c r="J7" s="9">
        <v>128.22219999999999</v>
      </c>
    </row>
    <row r="8" spans="1:12">
      <c r="B8" s="1" t="s">
        <v>3</v>
      </c>
      <c r="C8" s="4">
        <f>TTEST(B5:B7,C5:C7,2,2)</f>
        <v>8.7656816319286977E-3</v>
      </c>
      <c r="E8" s="4">
        <f>TTEST(D5:D7,E5:E7,2,2)</f>
        <v>6.5683944638406733E-3</v>
      </c>
      <c r="G8" s="1" t="s">
        <v>3</v>
      </c>
      <c r="H8" s="4">
        <f>TTEST(G5:G7,H5:H7,2,2)</f>
        <v>9.2090265021525421E-3</v>
      </c>
      <c r="J8" s="4">
        <f>TTEST(I5:I7,J5:J7,2,2)</f>
        <v>2.5216517924616322E-2</v>
      </c>
    </row>
    <row r="9" spans="1:12">
      <c r="C9" s="1"/>
      <c r="E9" s="1"/>
    </row>
    <row r="10" spans="1:12">
      <c r="B10" s="1"/>
    </row>
    <row r="11" spans="1:12" ht="17" thickBot="1">
      <c r="A11" s="1"/>
      <c r="B11" s="41" t="s">
        <v>12</v>
      </c>
      <c r="C11" s="41"/>
      <c r="D11" s="41"/>
      <c r="E11" s="41"/>
      <c r="F11" s="1"/>
      <c r="G11" s="41" t="s">
        <v>13</v>
      </c>
      <c r="H11" s="41"/>
      <c r="I11" s="41"/>
      <c r="J11" s="41"/>
    </row>
    <row r="12" spans="1:12">
      <c r="A12" s="16"/>
      <c r="B12" s="43" t="s">
        <v>1</v>
      </c>
      <c r="C12" s="43"/>
      <c r="D12" s="43" t="s">
        <v>2</v>
      </c>
      <c r="E12" s="43"/>
      <c r="F12" s="1"/>
      <c r="G12" s="43" t="s">
        <v>1</v>
      </c>
      <c r="H12" s="43"/>
      <c r="I12" s="43" t="s">
        <v>2</v>
      </c>
      <c r="J12" s="43"/>
    </row>
    <row r="13" spans="1:12" ht="18">
      <c r="B13" s="7" t="s">
        <v>4</v>
      </c>
      <c r="C13" s="7" t="s">
        <v>5</v>
      </c>
      <c r="D13" s="7" t="s">
        <v>4</v>
      </c>
      <c r="E13" s="7" t="s">
        <v>5</v>
      </c>
      <c r="G13" s="7" t="s">
        <v>4</v>
      </c>
      <c r="H13" s="7" t="s">
        <v>5</v>
      </c>
      <c r="I13" s="7" t="s">
        <v>4</v>
      </c>
      <c r="J13" s="7" t="s">
        <v>5</v>
      </c>
    </row>
    <row r="14" spans="1:12">
      <c r="B14" s="1">
        <v>11.571429999999999</v>
      </c>
      <c r="C14" s="1">
        <v>39.142859999999999</v>
      </c>
      <c r="D14" s="1">
        <v>49.285699999999999</v>
      </c>
      <c r="E14" s="1">
        <v>53.125</v>
      </c>
      <c r="G14" s="1">
        <v>6.8333329999999997</v>
      </c>
      <c r="H14" s="1">
        <v>27.75</v>
      </c>
      <c r="I14" s="1">
        <v>38.142899999999997</v>
      </c>
      <c r="J14" s="1">
        <v>59.8889</v>
      </c>
    </row>
    <row r="15" spans="1:12">
      <c r="B15" s="1">
        <v>16.727270000000001</v>
      </c>
      <c r="C15" s="1">
        <v>23.25</v>
      </c>
      <c r="D15" s="1">
        <v>38.700000000000003</v>
      </c>
      <c r="E15" s="1">
        <v>56.5</v>
      </c>
      <c r="G15" s="1">
        <v>9</v>
      </c>
      <c r="H15" s="1">
        <v>14</v>
      </c>
      <c r="I15" s="1">
        <v>35.714300000000001</v>
      </c>
      <c r="J15" s="1">
        <v>57.75</v>
      </c>
    </row>
    <row r="16" spans="1:12" ht="17" thickBot="1">
      <c r="B16" s="9">
        <v>17.857140000000001</v>
      </c>
      <c r="C16" s="9">
        <v>27.25</v>
      </c>
      <c r="D16" s="9">
        <v>42.285699999999999</v>
      </c>
      <c r="E16" s="9">
        <v>61.714300000000001</v>
      </c>
      <c r="G16" s="9">
        <v>8.1428569999999993</v>
      </c>
      <c r="H16" s="9">
        <v>20.5</v>
      </c>
      <c r="I16" s="9">
        <v>14.833299999999999</v>
      </c>
      <c r="J16" s="9">
        <v>51.333300000000001</v>
      </c>
    </row>
    <row r="17" spans="2:10">
      <c r="B17" s="1" t="s">
        <v>3</v>
      </c>
      <c r="C17" s="4">
        <f>TTEST(B14:B16,C14:C16,2,2)</f>
        <v>4.8084983775626047E-2</v>
      </c>
      <c r="E17" s="4">
        <f>TTEST(D14:D16,E14:E16,2,2)</f>
        <v>2.6471257712794113E-2</v>
      </c>
      <c r="G17" s="1" t="s">
        <v>3</v>
      </c>
      <c r="H17" s="4">
        <f>TTEST(G14:G16,H14:H16,2,2)</f>
        <v>3.3763958143319284E-2</v>
      </c>
      <c r="J17" s="4">
        <f>TTEST(I14:I16,J14:J16,2,2)</f>
        <v>2.6861258128544042E-2</v>
      </c>
    </row>
    <row r="20" spans="2:10">
      <c r="F20" s="1"/>
      <c r="G20" s="1"/>
      <c r="H20" s="1"/>
      <c r="I20" s="1"/>
      <c r="J20" s="1"/>
    </row>
    <row r="21" spans="2:10">
      <c r="F21" s="1"/>
      <c r="G21" s="1"/>
      <c r="H21" s="1"/>
      <c r="I21" s="1"/>
      <c r="J21" s="1"/>
    </row>
    <row r="25" spans="2:10">
      <c r="C25" s="1"/>
      <c r="E25" s="1"/>
    </row>
    <row r="26" spans="2:10">
      <c r="C26" s="1"/>
      <c r="E26" s="1"/>
    </row>
  </sheetData>
  <mergeCells count="12">
    <mergeCell ref="G2:J2"/>
    <mergeCell ref="G3:H3"/>
    <mergeCell ref="I3:J3"/>
    <mergeCell ref="B11:E11"/>
    <mergeCell ref="B12:C12"/>
    <mergeCell ref="D12:E12"/>
    <mergeCell ref="G11:J11"/>
    <mergeCell ref="G12:H12"/>
    <mergeCell ref="I12:J12"/>
    <mergeCell ref="B3:C3"/>
    <mergeCell ref="D3:E3"/>
    <mergeCell ref="B2:E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BEF1D-7616-BE48-919D-8B106E4D0048}">
  <dimension ref="A1:U24"/>
  <sheetViews>
    <sheetView workbookViewId="0">
      <selection activeCell="B4" sqref="B4:E4"/>
    </sheetView>
  </sheetViews>
  <sheetFormatPr baseColWidth="10" defaultColWidth="13.83203125" defaultRowHeight="16"/>
  <cols>
    <col min="1" max="16384" width="13.83203125" style="3"/>
  </cols>
  <sheetData>
    <row r="1" spans="1:21">
      <c r="A1" s="1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7" thickBot="1">
      <c r="A2" s="1"/>
      <c r="B2" s="38" t="s">
        <v>17</v>
      </c>
      <c r="C2" s="38"/>
      <c r="D2" s="38"/>
      <c r="E2" s="3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1"/>
      <c r="B3" s="45" t="s">
        <v>1</v>
      </c>
      <c r="C3" s="45"/>
      <c r="D3" s="45" t="s">
        <v>2</v>
      </c>
      <c r="E3" s="4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">
      <c r="B4" s="13" t="s">
        <v>4</v>
      </c>
      <c r="C4" s="13" t="s">
        <v>5</v>
      </c>
      <c r="D4" s="13" t="s">
        <v>4</v>
      </c>
      <c r="E4" s="13" t="s">
        <v>5</v>
      </c>
    </row>
    <row r="5" spans="1:21">
      <c r="B5" s="1">
        <v>6.98</v>
      </c>
      <c r="C5" s="1">
        <v>4.1500000000000004</v>
      </c>
      <c r="D5" s="1">
        <v>7.3</v>
      </c>
      <c r="E5" s="1">
        <v>5.07</v>
      </c>
    </row>
    <row r="6" spans="1:21">
      <c r="B6" s="1">
        <v>5.03</v>
      </c>
      <c r="C6" s="1">
        <v>4.96</v>
      </c>
      <c r="D6" s="1">
        <v>7.86</v>
      </c>
      <c r="E6" s="1">
        <v>5.34</v>
      </c>
    </row>
    <row r="7" spans="1:21">
      <c r="B7" s="1">
        <v>7.85</v>
      </c>
      <c r="C7" s="1">
        <v>4.12</v>
      </c>
      <c r="D7" s="1">
        <v>7.56</v>
      </c>
      <c r="E7" s="1">
        <v>5.17</v>
      </c>
    </row>
    <row r="8" spans="1:21">
      <c r="B8" s="1">
        <v>7.17</v>
      </c>
      <c r="C8" s="1">
        <v>3.87</v>
      </c>
      <c r="D8" s="1">
        <v>6.39</v>
      </c>
      <c r="E8" s="1">
        <v>5.47</v>
      </c>
    </row>
    <row r="9" spans="1:21">
      <c r="B9" s="1">
        <v>6.31</v>
      </c>
      <c r="C9" s="1">
        <v>5.32</v>
      </c>
      <c r="D9" s="1">
        <v>3.85</v>
      </c>
      <c r="E9" s="1">
        <v>4.1399999999999997</v>
      </c>
    </row>
    <row r="10" spans="1:21">
      <c r="B10" s="1">
        <v>4.4800000000000004</v>
      </c>
      <c r="C10" s="1">
        <v>4.72</v>
      </c>
      <c r="D10" s="1">
        <v>7.41</v>
      </c>
      <c r="E10" s="1">
        <v>2.96</v>
      </c>
    </row>
    <row r="11" spans="1:21">
      <c r="B11" s="1">
        <v>5.62</v>
      </c>
      <c r="C11" s="1">
        <v>4.9800000000000004</v>
      </c>
      <c r="D11" s="1">
        <v>7.26</v>
      </c>
      <c r="E11" s="1">
        <v>3.31</v>
      </c>
    </row>
    <row r="12" spans="1:21">
      <c r="B12" s="1">
        <v>6.39</v>
      </c>
      <c r="C12" s="1">
        <v>3.53</v>
      </c>
      <c r="D12" s="1">
        <v>7.11</v>
      </c>
      <c r="E12" s="1">
        <v>3.04</v>
      </c>
    </row>
    <row r="13" spans="1:21">
      <c r="B13" s="1">
        <v>7.37</v>
      </c>
      <c r="C13" s="1">
        <v>5.66</v>
      </c>
      <c r="D13" s="1">
        <v>5.53</v>
      </c>
      <c r="E13" s="1">
        <v>2.5299999999999998</v>
      </c>
    </row>
    <row r="14" spans="1:21" ht="17" thickBot="1">
      <c r="B14" s="9"/>
      <c r="C14" s="14"/>
      <c r="D14" s="9">
        <v>4.04</v>
      </c>
      <c r="E14" s="9">
        <v>2.65</v>
      </c>
    </row>
    <row r="15" spans="1:21">
      <c r="B15" s="1" t="s">
        <v>3</v>
      </c>
      <c r="C15" s="12">
        <f>TTEST(B5:B13,C5:C13,2,2)</f>
        <v>1.0783751798750449E-3</v>
      </c>
      <c r="E15" s="12">
        <f>TTEST(D5:D14,E5:E14,2,2)</f>
        <v>6.5665373185150896E-4</v>
      </c>
    </row>
    <row r="24" spans="2:2">
      <c r="B24" s="1"/>
    </row>
  </sheetData>
  <mergeCells count="5">
    <mergeCell ref="B1:K1"/>
    <mergeCell ref="L1:U1"/>
    <mergeCell ref="B3:C3"/>
    <mergeCell ref="D3:E3"/>
    <mergeCell ref="B2:E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82F8-BE22-F043-9A24-55D316252CE6}">
  <dimension ref="B2:F7"/>
  <sheetViews>
    <sheetView workbookViewId="0">
      <selection activeCell="J20" sqref="J20"/>
    </sheetView>
  </sheetViews>
  <sheetFormatPr baseColWidth="10" defaultRowHeight="16"/>
  <cols>
    <col min="1" max="16384" width="10.83203125" style="4"/>
  </cols>
  <sheetData>
    <row r="2" spans="2:6" ht="17" thickBot="1">
      <c r="B2" s="46" t="s">
        <v>19</v>
      </c>
      <c r="C2" s="46"/>
      <c r="E2" s="46" t="s">
        <v>20</v>
      </c>
      <c r="F2" s="46"/>
    </row>
    <row r="3" spans="2:6">
      <c r="B3" s="15" t="s">
        <v>0</v>
      </c>
      <c r="C3" s="15" t="s">
        <v>18</v>
      </c>
      <c r="E3" s="15" t="s">
        <v>0</v>
      </c>
      <c r="F3" s="15" t="s">
        <v>18</v>
      </c>
    </row>
    <row r="4" spans="2:6">
      <c r="B4" s="1">
        <v>0.64102758000000004</v>
      </c>
      <c r="C4" s="1">
        <v>0.99008483999999997</v>
      </c>
      <c r="E4" s="1">
        <v>0.57814140999999997</v>
      </c>
      <c r="F4" s="1">
        <v>0.89979540000000002</v>
      </c>
    </row>
    <row r="5" spans="2:6">
      <c r="B5" s="1">
        <v>0.79650648000000002</v>
      </c>
      <c r="C5" s="1">
        <v>1.1027211800000001</v>
      </c>
      <c r="E5" s="1">
        <v>0.49897226</v>
      </c>
      <c r="F5" s="1">
        <v>0.89419999999999999</v>
      </c>
    </row>
    <row r="6" spans="2:6" ht="17" thickBot="1">
      <c r="B6" s="9">
        <v>0.71876702999999997</v>
      </c>
      <c r="C6" s="9">
        <v>1.0464030099999999</v>
      </c>
      <c r="E6" s="9">
        <v>0.53076133999999997</v>
      </c>
      <c r="F6" s="9">
        <v>1.05980473</v>
      </c>
    </row>
    <row r="7" spans="2:6">
      <c r="B7" s="1" t="s">
        <v>3</v>
      </c>
      <c r="C7" s="4">
        <f>TTEST(B4:B6,C4:C6,2,2)</f>
        <v>4.0994771173371277E-3</v>
      </c>
      <c r="F7" s="4">
        <f>TTEST(E4:E6,F4:F6,2,2)</f>
        <v>2.1419447091247782E-3</v>
      </c>
    </row>
  </sheetData>
  <mergeCells count="2">
    <mergeCell ref="B2:C2"/>
    <mergeCell ref="E2:F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81155-104F-9340-A534-D03AAB849F00}">
  <dimension ref="A1:L15"/>
  <sheetViews>
    <sheetView workbookViewId="0">
      <selection activeCell="H18" sqref="H18"/>
    </sheetView>
  </sheetViews>
  <sheetFormatPr baseColWidth="10" defaultColWidth="13.83203125" defaultRowHeight="16"/>
  <cols>
    <col min="1" max="16384" width="13.83203125" style="4"/>
  </cols>
  <sheetData>
    <row r="1" spans="1:12">
      <c r="A1" s="1"/>
      <c r="B1" s="42"/>
      <c r="C1" s="42"/>
      <c r="D1" s="42"/>
      <c r="E1" s="42"/>
      <c r="F1" s="42"/>
      <c r="G1" s="42"/>
      <c r="H1" s="42"/>
      <c r="I1" s="42"/>
    </row>
    <row r="2" spans="1:12" ht="17" thickBot="1">
      <c r="A2" s="1"/>
      <c r="B2" s="38" t="s">
        <v>17</v>
      </c>
      <c r="C2" s="38"/>
      <c r="D2" s="38"/>
      <c r="E2" s="38"/>
      <c r="F2" s="1"/>
      <c r="G2" s="1"/>
      <c r="H2" s="1"/>
      <c r="I2" s="1"/>
    </row>
    <row r="3" spans="1:12">
      <c r="A3" s="1"/>
      <c r="B3" s="43" t="s">
        <v>0</v>
      </c>
      <c r="C3" s="43"/>
      <c r="D3" s="43" t="s">
        <v>18</v>
      </c>
      <c r="E3" s="43"/>
      <c r="F3" s="1"/>
      <c r="G3" s="1"/>
      <c r="H3" s="1"/>
      <c r="I3" s="1"/>
    </row>
    <row r="4" spans="1:12">
      <c r="B4" s="7" t="s">
        <v>21</v>
      </c>
      <c r="C4" s="8" t="s">
        <v>22</v>
      </c>
      <c r="D4" s="7" t="s">
        <v>21</v>
      </c>
      <c r="E4" s="8" t="s">
        <v>22</v>
      </c>
    </row>
    <row r="5" spans="1:12">
      <c r="B5" s="1">
        <v>14.5</v>
      </c>
      <c r="C5" s="1">
        <v>11.7</v>
      </c>
      <c r="D5" s="1">
        <v>4.88</v>
      </c>
      <c r="E5" s="1">
        <v>1.96</v>
      </c>
    </row>
    <row r="6" spans="1:12">
      <c r="B6" s="1">
        <v>14.9</v>
      </c>
      <c r="C6" s="1">
        <v>11.5</v>
      </c>
      <c r="D6" s="1">
        <v>5.28</v>
      </c>
      <c r="E6" s="1">
        <v>1.76</v>
      </c>
    </row>
    <row r="7" spans="1:12">
      <c r="B7" s="1">
        <v>15</v>
      </c>
      <c r="C7" s="1">
        <v>12.2</v>
      </c>
      <c r="D7" s="1">
        <v>4.4400000000000004</v>
      </c>
      <c r="E7" s="1">
        <v>2.23</v>
      </c>
    </row>
    <row r="8" spans="1:12" ht="17" thickBot="1">
      <c r="B8" s="9">
        <v>15</v>
      </c>
      <c r="C8" s="9">
        <v>10.9</v>
      </c>
      <c r="D8" s="9">
        <v>5.78</v>
      </c>
      <c r="E8" s="9">
        <v>1.97</v>
      </c>
    </row>
    <row r="9" spans="1:12">
      <c r="B9" s="1" t="s">
        <v>3</v>
      </c>
      <c r="E9" s="10">
        <f>TTEST(D5:D8,E5:E8,2,2)</f>
        <v>4.7980468935936256E-5</v>
      </c>
    </row>
    <row r="13" spans="1:12">
      <c r="B13" s="1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>
      <c r="B14" s="17"/>
      <c r="G14" s="2"/>
      <c r="H14" s="2"/>
      <c r="I14" s="2"/>
      <c r="J14" s="2"/>
      <c r="K14" s="2"/>
      <c r="L14" s="2"/>
    </row>
    <row r="15" spans="1:12">
      <c r="B15" s="17"/>
      <c r="G15" s="2"/>
      <c r="H15" s="2"/>
      <c r="I15" s="2"/>
      <c r="J15" s="2"/>
      <c r="K15" s="2"/>
      <c r="L15" s="2"/>
    </row>
  </sheetData>
  <mergeCells count="7">
    <mergeCell ref="C13:G13"/>
    <mergeCell ref="H13:L13"/>
    <mergeCell ref="B1:E1"/>
    <mergeCell ref="F1:I1"/>
    <mergeCell ref="B3:C3"/>
    <mergeCell ref="D3:E3"/>
    <mergeCell ref="B2:E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Figure 1. A</vt:lpstr>
      <vt:lpstr>FIGURE 1.B</vt:lpstr>
      <vt:lpstr>Figure 1. D-E</vt:lpstr>
      <vt:lpstr>Figure 1. G</vt:lpstr>
      <vt:lpstr>Figure 2. B</vt:lpstr>
      <vt:lpstr>Figure 2. C-F</vt:lpstr>
      <vt:lpstr>Figure 2. G</vt:lpstr>
      <vt:lpstr>Figure 3. A</vt:lpstr>
      <vt:lpstr>Figure 3. C</vt:lpstr>
      <vt:lpstr>Figure 3. D</vt:lpstr>
      <vt:lpstr>Figure 4. A</vt:lpstr>
      <vt:lpstr>Figure 4. F</vt:lpstr>
      <vt:lpstr>Figure 5. C</vt:lpstr>
      <vt:lpstr>Figure 5. D</vt:lpstr>
      <vt:lpstr>Figure 5. E</vt:lpstr>
      <vt:lpstr>Figure 5. G</vt:lpstr>
      <vt:lpstr>Figure 5. H</vt:lpstr>
      <vt:lpstr>Figure 5. I</vt:lpstr>
      <vt:lpstr>Supplementary Figure 1</vt:lpstr>
      <vt:lpstr>Supplementary Figure 4</vt:lpstr>
      <vt:lpstr>Supplementary 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2024-04-28T08:09:41Z</dcterms:created>
  <dcterms:modified xsi:type="dcterms:W3CDTF">2024-10-03T03:27:38Z</dcterms:modified>
</cp:coreProperties>
</file>