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v17\Desktop\"/>
    </mc:Choice>
  </mc:AlternateContent>
  <xr:revisionPtr revIDLastSave="0" documentId="8_{11096755-ED1E-4AF5-B689-00E528CA99C8}" xr6:coauthVersionLast="36" xr6:coauthVersionMax="36" xr10:uidLastSave="{00000000-0000-0000-0000-000000000000}"/>
  <bookViews>
    <workbookView xWindow="39480" yWindow="3504" windowWidth="28800" windowHeight="15348" firstSheet="2" activeTab="10" xr2:uid="{09483683-DE49-4D3B-AEE8-7405098E510C}"/>
  </bookViews>
  <sheets>
    <sheet name="Figure 1" sheetId="1" r:id="rId1"/>
    <sheet name="Figure 2" sheetId="11" r:id="rId2"/>
    <sheet name="Figure 3" sheetId="2" r:id="rId3"/>
    <sheet name="Figure 4" sheetId="3" r:id="rId4"/>
    <sheet name="Figure 5" sheetId="4" r:id="rId5"/>
    <sheet name="Figure 6" sheetId="5" r:id="rId6"/>
    <sheet name="Supp Fig 1" sheetId="6" r:id="rId7"/>
    <sheet name="Supp Fig 2" sheetId="7" r:id="rId8"/>
    <sheet name="Supp Fig 3" sheetId="8" r:id="rId9"/>
    <sheet name="Supp Fig 4" sheetId="9" r:id="rId10"/>
    <sheet name="Supp Fig 5" sheetId="1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B14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B13" i="6"/>
  <c r="AD17" i="2"/>
  <c r="AE17" i="2"/>
  <c r="AF17" i="2"/>
  <c r="AG17" i="2"/>
  <c r="AH17" i="2"/>
  <c r="AI17" i="2"/>
  <c r="AJ17" i="2"/>
  <c r="AD16" i="2"/>
  <c r="AE16" i="2"/>
  <c r="AF16" i="2"/>
  <c r="AG16" i="2"/>
  <c r="AH16" i="2"/>
  <c r="AI16" i="2"/>
  <c r="AJ16" i="2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B12" i="3"/>
  <c r="I8" i="5" l="1"/>
  <c r="H8" i="5"/>
  <c r="G8" i="5"/>
  <c r="F8" i="5"/>
  <c r="E8" i="5"/>
  <c r="D8" i="5"/>
  <c r="C8" i="5"/>
  <c r="E10" i="4" l="1"/>
  <c r="D10" i="4"/>
  <c r="E9" i="4"/>
  <c r="D9" i="4"/>
  <c r="C10" i="4"/>
  <c r="B10" i="4"/>
  <c r="C9" i="4"/>
  <c r="B9" i="4"/>
  <c r="I33" i="4"/>
  <c r="I32" i="4"/>
  <c r="G21" i="4"/>
  <c r="G22" i="4"/>
  <c r="G23" i="4"/>
  <c r="G24" i="4"/>
  <c r="G25" i="4"/>
  <c r="G26" i="4"/>
  <c r="G27" i="4"/>
  <c r="G28" i="4"/>
  <c r="G29" i="4"/>
  <c r="G30" i="4"/>
  <c r="G31" i="4"/>
  <c r="G20" i="4"/>
  <c r="F21" i="4"/>
  <c r="F22" i="4"/>
  <c r="F23" i="4"/>
  <c r="F24" i="4"/>
  <c r="F25" i="4"/>
  <c r="F26" i="4"/>
  <c r="F27" i="4"/>
  <c r="F28" i="4"/>
  <c r="F29" i="4"/>
  <c r="F30" i="4"/>
  <c r="F31" i="4"/>
  <c r="F20" i="4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B11" i="3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B17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B16" i="2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B16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B15" i="1"/>
</calcChain>
</file>

<file path=xl/sharedStrings.xml><?xml version="1.0" encoding="utf-8"?>
<sst xmlns="http://schemas.openxmlformats.org/spreadsheetml/2006/main" count="299" uniqueCount="126">
  <si>
    <t>mDonor + CRISPR</t>
  </si>
  <si>
    <t>mDonor</t>
  </si>
  <si>
    <t>Low</t>
  </si>
  <si>
    <t>Medium</t>
  </si>
  <si>
    <t>8 hour fasting glucose</t>
  </si>
  <si>
    <t>GTT Baseline</t>
  </si>
  <si>
    <t>GTT 120 minutes</t>
  </si>
  <si>
    <t>G6Pase</t>
  </si>
  <si>
    <t>Glycogen</t>
  </si>
  <si>
    <t>Mean</t>
  </si>
  <si>
    <t>Standard deveiation</t>
  </si>
  <si>
    <t>Wildtype</t>
  </si>
  <si>
    <t>8 hour fasting glucose, 2 weeks</t>
  </si>
  <si>
    <t>High Donor + CRISPR (no drug)</t>
  </si>
  <si>
    <t>High Donor (no drug)</t>
  </si>
  <si>
    <t>High Donor + CRISPR</t>
  </si>
  <si>
    <t>High Donor</t>
  </si>
  <si>
    <t>Low Donor + CRISPR</t>
  </si>
  <si>
    <t>Low Donor</t>
  </si>
  <si>
    <t>8 hour fasting glucose, 11 weeks</t>
  </si>
  <si>
    <t>Standard deviation</t>
  </si>
  <si>
    <t>High CRISPR</t>
  </si>
  <si>
    <t>High CRISPR (no drug)</t>
  </si>
  <si>
    <t>Liver G6Pase</t>
  </si>
  <si>
    <t>Liver Glycogen</t>
  </si>
  <si>
    <t>G6PC cDNA</t>
  </si>
  <si>
    <t>Off-target analysis</t>
  </si>
  <si>
    <t>Cas9+</t>
  </si>
  <si>
    <t>Cas9-</t>
  </si>
  <si>
    <t>Target site</t>
  </si>
  <si>
    <t>Off-target 1</t>
  </si>
  <si>
    <t>Off-target 2</t>
  </si>
  <si>
    <t>Off-target 3</t>
  </si>
  <si>
    <t>Off-target 4</t>
  </si>
  <si>
    <t>Off-target 5</t>
  </si>
  <si>
    <t>Off-target 7</t>
  </si>
  <si>
    <t>Off-target 8</t>
  </si>
  <si>
    <t>Off-target 9</t>
  </si>
  <si>
    <t>Off-target 10</t>
  </si>
  <si>
    <t>Off-target 11</t>
  </si>
  <si>
    <t>Off-target 6</t>
  </si>
  <si>
    <t>Percent cutting</t>
  </si>
  <si>
    <t>High Dose +CRISPR</t>
  </si>
  <si>
    <t>High dose+CRISPR</t>
  </si>
  <si>
    <t>Integration</t>
  </si>
  <si>
    <t>Surveyor</t>
  </si>
  <si>
    <t>Sample</t>
  </si>
  <si>
    <t>Treated?</t>
  </si>
  <si>
    <t>Total Reads</t>
  </si>
  <si>
    <t>UMI consensus reads</t>
  </si>
  <si>
    <t>Chimera Count</t>
  </si>
  <si>
    <t>Large Deletions</t>
  </si>
  <si>
    <t>Small Deletions</t>
  </si>
  <si>
    <t>Small Insertions</t>
  </si>
  <si>
    <t>Large Insertions</t>
  </si>
  <si>
    <t>bc1001</t>
  </si>
  <si>
    <t>N</t>
  </si>
  <si>
    <t>bc1002</t>
  </si>
  <si>
    <t>bc1003</t>
  </si>
  <si>
    <t>Y</t>
  </si>
  <si>
    <t>bc1004</t>
  </si>
  <si>
    <t>bc1005</t>
  </si>
  <si>
    <t>bc1006</t>
  </si>
  <si>
    <t>Total</t>
  </si>
  <si>
    <t>High Donor + CRISPR </t>
  </si>
  <si>
    <t>High Donor </t>
  </si>
  <si>
    <t>High Donor + CRISPR + bezafibrate</t>
  </si>
  <si>
    <t>High Donor + bezafibrate</t>
  </si>
  <si>
    <t>Low Donor + CRISPR + bezafibrate</t>
  </si>
  <si>
    <t>Low Donor + bezafibrate</t>
  </si>
  <si>
    <t>Male</t>
  </si>
  <si>
    <t>Female</t>
  </si>
  <si>
    <t>High Donor + CRISPR + Beza</t>
  </si>
  <si>
    <t>High Donor + Beza</t>
  </si>
  <si>
    <t>Low Donor + CRISPR + Beza</t>
  </si>
  <si>
    <t>Low Donor + Beza</t>
  </si>
  <si>
    <t>Lactate</t>
  </si>
  <si>
    <t>High Donor + CRISPR</t>
  </si>
  <si>
    <t>High Donor</t>
  </si>
  <si>
    <t>High dose + CRISPR + Beza</t>
  </si>
  <si>
    <t>Baseline Body Weight</t>
  </si>
  <si>
    <t>Week 12 Body Weight</t>
  </si>
  <si>
    <t>Liver Weight</t>
  </si>
  <si>
    <t>SD</t>
  </si>
  <si>
    <t>Liver Weight/Body Weight</t>
  </si>
  <si>
    <t>High Donor + CRISPR (no drug) 4 wk</t>
  </si>
  <si>
    <t>High Donor + CRISPR (no drug) 12 wk</t>
  </si>
  <si>
    <t>High Donor (no drug) 4 wk</t>
  </si>
  <si>
    <t>High Donor (no drug) 12 wk</t>
  </si>
  <si>
    <t>Wildtype 4 wk</t>
  </si>
  <si>
    <t>Wildtype 12 wk</t>
  </si>
  <si>
    <t>High Donor + CRISPR 12 wk</t>
  </si>
  <si>
    <t>High Donor 12 wk</t>
  </si>
  <si>
    <t>ALT</t>
  </si>
  <si>
    <t>Cholesterol</t>
  </si>
  <si>
    <t>Triglycerides</t>
  </si>
  <si>
    <t>High Donor + CRISPR Wk 12</t>
  </si>
  <si>
    <t>High Donor Wk 4</t>
  </si>
  <si>
    <t>High Donor Wk 12 </t>
  </si>
  <si>
    <t>Wildtype Wk 4</t>
  </si>
  <si>
    <t>Wildtype Wk 12</t>
  </si>
  <si>
    <t>High Donor + CRISPR + Beza Wk 12</t>
  </si>
  <si>
    <t>High Donor + Beza Wk 12</t>
  </si>
  <si>
    <t>Creatinine</t>
  </si>
  <si>
    <t>S</t>
  </si>
  <si>
    <r>
      <rPr>
        <b/>
        <i/>
        <sz val="11"/>
        <color theme="1"/>
        <rFont val="Calibri"/>
        <family val="2"/>
        <scheme val="minor"/>
      </rPr>
      <t>G6PC</t>
    </r>
    <r>
      <rPr>
        <b/>
        <sz val="11"/>
        <color theme="1"/>
        <rFont val="Calibri"/>
        <family val="2"/>
        <scheme val="minor"/>
      </rPr>
      <t xml:space="preserve"> RNA</t>
    </r>
  </si>
  <si>
    <r>
      <rPr>
        <b/>
        <i/>
        <sz val="11"/>
        <color theme="1"/>
        <rFont val="Calibri"/>
        <family val="2"/>
        <scheme val="minor"/>
      </rPr>
      <t>Cas9</t>
    </r>
    <r>
      <rPr>
        <b/>
        <sz val="11"/>
        <color theme="1"/>
        <rFont val="Calibri"/>
        <family val="2"/>
        <scheme val="minor"/>
      </rPr>
      <t xml:space="preserve"> cDNA</t>
    </r>
  </si>
  <si>
    <r>
      <rPr>
        <b/>
        <i/>
        <sz val="11"/>
        <color theme="1"/>
        <rFont val="Calibri"/>
        <family val="2"/>
        <scheme val="minor"/>
      </rPr>
      <t>Cas9</t>
    </r>
    <r>
      <rPr>
        <b/>
        <sz val="11"/>
        <color theme="1"/>
        <rFont val="Calibri"/>
        <family val="2"/>
        <scheme val="minor"/>
      </rPr>
      <t xml:space="preserve"> RNA</t>
    </r>
  </si>
  <si>
    <r>
      <t xml:space="preserve">G6PC </t>
    </r>
    <r>
      <rPr>
        <b/>
        <sz val="11"/>
        <color theme="1"/>
        <rFont val="Calibri"/>
        <family val="2"/>
        <scheme val="minor"/>
      </rPr>
      <t>cDNA</t>
    </r>
  </si>
  <si>
    <r>
      <t xml:space="preserve">G6PC </t>
    </r>
    <r>
      <rPr>
        <b/>
        <sz val="11"/>
        <color theme="1"/>
        <rFont val="Calibri"/>
        <family val="2"/>
        <scheme val="minor"/>
      </rPr>
      <t>RNA</t>
    </r>
  </si>
  <si>
    <t>Day</t>
  </si>
  <si>
    <t>High D+C</t>
  </si>
  <si>
    <t>High D</t>
  </si>
  <si>
    <t>High D+C Beza</t>
  </si>
  <si>
    <t>High D Beza</t>
  </si>
  <si>
    <t>Low D+C Beza</t>
  </si>
  <si>
    <t>Low D Beza</t>
  </si>
  <si>
    <t>High C Beza</t>
  </si>
  <si>
    <t>High C</t>
  </si>
  <si>
    <t>Survival</t>
  </si>
  <si>
    <t>Blood glucose</t>
  </si>
  <si>
    <t>Naive</t>
  </si>
  <si>
    <t>Donor Only</t>
  </si>
  <si>
    <t>Donor + CRISPR</t>
  </si>
  <si>
    <t>Vaccinated</t>
  </si>
  <si>
    <t>450nm Absorbance for 1:100 Serum Dilution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</si>
</sst>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FCEC-9C07-42E1-B57C-509927A8951F}">
  <dimension ref="A1:AC25"/>
  <sheetViews>
    <sheetView topLeftCell="N1" workbookViewId="0">
      <selection activeCell="Q20" sqref="Q20"/>
    </sheetView>
  </sheetViews>
  <sheetFormatPr defaultRowHeight="14.4" x14ac:dyDescent="0.3"/>
  <cols>
    <col min="1" max="1" width="20.5546875" customWidth="1"/>
  </cols>
  <sheetData>
    <row r="1" spans="1:29" x14ac:dyDescent="0.3">
      <c r="B1" s="25" t="s">
        <v>4</v>
      </c>
      <c r="C1" s="25"/>
      <c r="D1" s="25"/>
      <c r="E1" s="25"/>
      <c r="F1" s="25" t="s">
        <v>5</v>
      </c>
      <c r="G1" s="25"/>
      <c r="H1" s="25"/>
      <c r="I1" s="25"/>
      <c r="J1" s="25" t="s">
        <v>6</v>
      </c>
      <c r="K1" s="25"/>
      <c r="L1" s="25"/>
      <c r="M1" s="25"/>
      <c r="N1" s="24" t="s">
        <v>7</v>
      </c>
      <c r="O1" s="24"/>
      <c r="P1" s="24"/>
      <c r="Q1" s="24"/>
      <c r="R1" s="24" t="s">
        <v>8</v>
      </c>
      <c r="S1" s="24"/>
      <c r="T1" s="24"/>
      <c r="U1" s="24"/>
      <c r="V1" s="23" t="s">
        <v>108</v>
      </c>
      <c r="W1" s="24"/>
      <c r="X1" s="24"/>
      <c r="Y1" s="24"/>
      <c r="Z1" s="23" t="s">
        <v>109</v>
      </c>
      <c r="AA1" s="24"/>
      <c r="AB1" s="24"/>
      <c r="AC1" s="24"/>
    </row>
    <row r="2" spans="1:29" x14ac:dyDescent="0.3">
      <c r="B2" s="21" t="s">
        <v>0</v>
      </c>
      <c r="C2" s="22"/>
      <c r="D2" s="22" t="s">
        <v>1</v>
      </c>
      <c r="E2" s="22"/>
      <c r="F2" s="21" t="s">
        <v>0</v>
      </c>
      <c r="G2" s="22"/>
      <c r="H2" s="22" t="s">
        <v>1</v>
      </c>
      <c r="I2" s="22"/>
      <c r="J2" s="21" t="s">
        <v>0</v>
      </c>
      <c r="K2" s="22"/>
      <c r="L2" s="22" t="s">
        <v>1</v>
      </c>
      <c r="M2" s="22"/>
      <c r="N2" s="21" t="s">
        <v>0</v>
      </c>
      <c r="O2" s="22"/>
      <c r="P2" s="22" t="s">
        <v>1</v>
      </c>
      <c r="Q2" s="22"/>
      <c r="R2" s="21" t="s">
        <v>0</v>
      </c>
      <c r="S2" s="22"/>
      <c r="T2" s="22" t="s">
        <v>1</v>
      </c>
      <c r="U2" s="22"/>
      <c r="V2" s="21" t="s">
        <v>0</v>
      </c>
      <c r="W2" s="22"/>
      <c r="X2" s="22" t="s">
        <v>1</v>
      </c>
      <c r="Y2" s="22"/>
      <c r="Z2" s="21" t="s">
        <v>0</v>
      </c>
      <c r="AA2" s="22"/>
      <c r="AB2" s="22" t="s">
        <v>1</v>
      </c>
      <c r="AC2" s="22"/>
    </row>
    <row r="3" spans="1:29" x14ac:dyDescent="0.3">
      <c r="A3" s="2"/>
      <c r="B3" s="3" t="s">
        <v>2</v>
      </c>
      <c r="C3" s="3" t="s">
        <v>3</v>
      </c>
      <c r="D3" s="3" t="s">
        <v>2</v>
      </c>
      <c r="E3" s="3" t="s">
        <v>3</v>
      </c>
      <c r="F3" s="3" t="s">
        <v>2</v>
      </c>
      <c r="G3" s="3" t="s">
        <v>3</v>
      </c>
      <c r="H3" s="3" t="s">
        <v>2</v>
      </c>
      <c r="I3" s="3" t="s">
        <v>3</v>
      </c>
      <c r="J3" s="3" t="s">
        <v>2</v>
      </c>
      <c r="K3" s="3" t="s">
        <v>3</v>
      </c>
      <c r="L3" s="3" t="s">
        <v>2</v>
      </c>
      <c r="M3" s="3" t="s">
        <v>3</v>
      </c>
      <c r="N3" s="3" t="s">
        <v>2</v>
      </c>
      <c r="O3" s="3" t="s">
        <v>3</v>
      </c>
      <c r="P3" s="3" t="s">
        <v>2</v>
      </c>
      <c r="Q3" s="3" t="s">
        <v>3</v>
      </c>
      <c r="R3" s="3" t="s">
        <v>2</v>
      </c>
      <c r="S3" s="3" t="s">
        <v>3</v>
      </c>
      <c r="T3" s="3" t="s">
        <v>2</v>
      </c>
      <c r="U3" s="3" t="s">
        <v>3</v>
      </c>
      <c r="V3" s="3" t="s">
        <v>2</v>
      </c>
      <c r="W3" s="3" t="s">
        <v>3</v>
      </c>
      <c r="X3" s="3" t="s">
        <v>2</v>
      </c>
      <c r="Y3" s="3" t="s">
        <v>3</v>
      </c>
      <c r="Z3" s="6" t="s">
        <v>2</v>
      </c>
      <c r="AA3" s="6" t="s">
        <v>3</v>
      </c>
      <c r="AB3" s="6" t="s">
        <v>2</v>
      </c>
      <c r="AC3" s="6" t="s">
        <v>3</v>
      </c>
    </row>
    <row r="4" spans="1:29" x14ac:dyDescent="0.3">
      <c r="B4" s="1">
        <v>122</v>
      </c>
      <c r="C4" s="1">
        <v>152</v>
      </c>
      <c r="D4" s="1">
        <v>75</v>
      </c>
      <c r="E4" s="1">
        <v>129</v>
      </c>
      <c r="F4" s="4">
        <v>50</v>
      </c>
      <c r="G4" s="4">
        <v>51</v>
      </c>
      <c r="H4" s="4">
        <v>25</v>
      </c>
      <c r="I4" s="4">
        <v>33</v>
      </c>
      <c r="J4" s="4">
        <v>95</v>
      </c>
      <c r="K4" s="4">
        <v>101</v>
      </c>
      <c r="L4" s="4">
        <v>31</v>
      </c>
      <c r="M4" s="4">
        <v>62</v>
      </c>
      <c r="N4" s="4">
        <v>5.8</v>
      </c>
      <c r="O4" s="4">
        <v>8.6</v>
      </c>
      <c r="P4" s="4">
        <v>11</v>
      </c>
      <c r="Q4" s="4">
        <v>8.6</v>
      </c>
      <c r="R4" s="4">
        <v>629</v>
      </c>
      <c r="S4" s="4">
        <v>96</v>
      </c>
      <c r="T4" s="4">
        <v>347</v>
      </c>
      <c r="U4" s="4">
        <v>153</v>
      </c>
      <c r="V4" s="4">
        <v>2.4463780000000002</v>
      </c>
      <c r="W4" s="4">
        <v>3.7784659999999999</v>
      </c>
      <c r="X4" s="4">
        <v>0.87360700000000002</v>
      </c>
      <c r="Y4" s="4">
        <v>1.063377</v>
      </c>
      <c r="Z4" s="4">
        <v>2.1717529999999998</v>
      </c>
      <c r="AA4" s="4">
        <v>2.261787</v>
      </c>
      <c r="AB4" s="4">
        <v>0.45387699999999997</v>
      </c>
      <c r="AC4" s="4">
        <v>1.3805149999999999</v>
      </c>
    </row>
    <row r="5" spans="1:29" x14ac:dyDescent="0.3">
      <c r="A5" s="2"/>
      <c r="B5" s="1">
        <v>113</v>
      </c>
      <c r="C5" s="1">
        <v>184</v>
      </c>
      <c r="D5" s="1">
        <v>80</v>
      </c>
      <c r="E5" s="1">
        <v>143</v>
      </c>
      <c r="F5" s="4">
        <v>47</v>
      </c>
      <c r="G5" s="4">
        <v>102</v>
      </c>
      <c r="H5" s="4">
        <v>20</v>
      </c>
      <c r="I5" s="4">
        <v>78</v>
      </c>
      <c r="J5" s="4">
        <v>63</v>
      </c>
      <c r="K5" s="4">
        <v>132</v>
      </c>
      <c r="L5" s="4">
        <v>26</v>
      </c>
      <c r="M5" s="4">
        <v>88</v>
      </c>
      <c r="N5" s="4">
        <v>10.3</v>
      </c>
      <c r="O5" s="4">
        <v>7.9</v>
      </c>
      <c r="P5" s="4">
        <v>11.7</v>
      </c>
      <c r="Q5" s="4">
        <v>6.2</v>
      </c>
      <c r="R5" s="4">
        <v>470</v>
      </c>
      <c r="S5" s="4">
        <v>96</v>
      </c>
      <c r="T5" s="4">
        <v>304</v>
      </c>
      <c r="U5" s="4">
        <v>147</v>
      </c>
      <c r="V5" s="4">
        <v>2.0732469999999998</v>
      </c>
      <c r="W5" s="4">
        <v>7.2822519999999997</v>
      </c>
      <c r="X5" s="4">
        <v>1.3540840000000001</v>
      </c>
      <c r="Y5" s="4">
        <v>2.0300539999999998</v>
      </c>
      <c r="Z5" s="4">
        <v>1.210726</v>
      </c>
      <c r="AA5" s="4">
        <v>4.5972429999999997</v>
      </c>
      <c r="AB5" s="4">
        <v>0.40432299999999999</v>
      </c>
      <c r="AC5" s="4">
        <v>1.3805149999999999</v>
      </c>
    </row>
    <row r="6" spans="1:29" x14ac:dyDescent="0.3">
      <c r="A6" s="2"/>
      <c r="B6" s="1">
        <v>96</v>
      </c>
      <c r="C6" s="1">
        <v>119</v>
      </c>
      <c r="D6" s="1">
        <v>92</v>
      </c>
      <c r="E6" s="1">
        <v>92</v>
      </c>
      <c r="F6" s="4">
        <v>62</v>
      </c>
      <c r="G6" s="4">
        <v>69</v>
      </c>
      <c r="H6" s="4">
        <v>44</v>
      </c>
      <c r="I6" s="4">
        <v>63</v>
      </c>
      <c r="J6" s="4">
        <v>95</v>
      </c>
      <c r="K6" s="4">
        <v>102</v>
      </c>
      <c r="L6" s="4">
        <v>34</v>
      </c>
      <c r="M6" s="4">
        <v>81</v>
      </c>
      <c r="N6" s="4">
        <v>9.6</v>
      </c>
      <c r="O6" s="4">
        <v>5.0999999999999996</v>
      </c>
      <c r="P6" s="4">
        <v>4.8</v>
      </c>
      <c r="Q6" s="4">
        <v>6.9</v>
      </c>
      <c r="R6" s="4">
        <v>424</v>
      </c>
      <c r="S6" s="4">
        <v>117</v>
      </c>
      <c r="T6" s="4">
        <v>290</v>
      </c>
      <c r="U6" s="4">
        <v>165</v>
      </c>
      <c r="V6" s="4">
        <v>6.9139140000000001</v>
      </c>
      <c r="W6" s="4">
        <v>5.9263680000000001</v>
      </c>
      <c r="X6" s="4">
        <v>1.426501</v>
      </c>
      <c r="Y6" s="4">
        <v>5.651192</v>
      </c>
      <c r="Z6" s="4">
        <v>2.1649769999999999</v>
      </c>
      <c r="AA6" s="4">
        <v>3.7056330000000002</v>
      </c>
      <c r="AB6" s="4">
        <v>0.27703100000000003</v>
      </c>
      <c r="AC6" s="4">
        <v>1.892784</v>
      </c>
    </row>
    <row r="7" spans="1:29" x14ac:dyDescent="0.3">
      <c r="A7" s="2"/>
      <c r="B7" s="1">
        <v>148</v>
      </c>
      <c r="C7" s="1">
        <v>156</v>
      </c>
      <c r="D7" s="1">
        <v>130</v>
      </c>
      <c r="E7" s="1">
        <v>139</v>
      </c>
      <c r="F7" s="4">
        <v>64</v>
      </c>
      <c r="G7" s="4">
        <v>94</v>
      </c>
      <c r="H7" s="4">
        <v>47</v>
      </c>
      <c r="I7" s="4">
        <v>55</v>
      </c>
      <c r="J7" s="4">
        <v>111</v>
      </c>
      <c r="K7" s="4">
        <v>116</v>
      </c>
      <c r="L7" s="4">
        <v>56</v>
      </c>
      <c r="M7" s="4">
        <v>95</v>
      </c>
      <c r="N7" s="4">
        <v>12</v>
      </c>
      <c r="O7" s="4">
        <v>7.5</v>
      </c>
      <c r="P7" s="4"/>
      <c r="Q7" s="4">
        <v>8.1999999999999993</v>
      </c>
      <c r="R7" s="4">
        <v>360</v>
      </c>
      <c r="S7" s="4">
        <v>108</v>
      </c>
      <c r="T7" s="4"/>
      <c r="U7" s="4">
        <v>127</v>
      </c>
      <c r="V7" s="4">
        <v>4.1316189999999997</v>
      </c>
      <c r="W7" s="4">
        <v>5.0258200000000004</v>
      </c>
      <c r="X7" s="4"/>
      <c r="Y7" s="4">
        <v>3.2043050000000002</v>
      </c>
      <c r="Z7" s="4">
        <v>1.19943</v>
      </c>
      <c r="AA7" s="4">
        <v>3.0434739999999998</v>
      </c>
      <c r="AB7" s="4"/>
      <c r="AC7" s="4">
        <v>1.469541</v>
      </c>
    </row>
    <row r="8" spans="1:29" x14ac:dyDescent="0.3">
      <c r="A8" s="2"/>
      <c r="B8" s="1">
        <v>182</v>
      </c>
      <c r="C8" s="1">
        <v>141</v>
      </c>
      <c r="D8" s="1">
        <v>82</v>
      </c>
      <c r="E8" s="1">
        <v>134</v>
      </c>
      <c r="F8" s="4">
        <v>45</v>
      </c>
      <c r="G8" s="4">
        <v>47</v>
      </c>
      <c r="H8" s="4">
        <v>42</v>
      </c>
      <c r="I8" s="4">
        <v>100</v>
      </c>
      <c r="J8" s="4">
        <v>89</v>
      </c>
      <c r="K8" s="4">
        <v>45</v>
      </c>
      <c r="L8" s="4">
        <v>60</v>
      </c>
      <c r="M8" s="4">
        <v>131</v>
      </c>
    </row>
    <row r="9" spans="1:29" x14ac:dyDescent="0.3">
      <c r="A9" s="2"/>
      <c r="B9" s="1">
        <v>171</v>
      </c>
      <c r="C9" s="1">
        <v>145</v>
      </c>
      <c r="D9" s="1">
        <v>120</v>
      </c>
      <c r="E9" s="1">
        <v>131</v>
      </c>
      <c r="F9" s="4">
        <v>79</v>
      </c>
      <c r="G9" s="4">
        <v>48</v>
      </c>
      <c r="H9" s="4">
        <v>30</v>
      </c>
      <c r="I9" s="4"/>
      <c r="J9" s="4">
        <v>104</v>
      </c>
      <c r="K9" s="4">
        <v>47</v>
      </c>
      <c r="L9" s="4">
        <v>36</v>
      </c>
      <c r="M9" s="4"/>
    </row>
    <row r="10" spans="1:29" x14ac:dyDescent="0.3">
      <c r="A10" s="2"/>
      <c r="B10" s="1">
        <v>170</v>
      </c>
      <c r="C10" s="1">
        <v>151</v>
      </c>
      <c r="D10" s="1">
        <v>88</v>
      </c>
      <c r="E10" s="1">
        <v>152</v>
      </c>
      <c r="F10" s="4">
        <v>77</v>
      </c>
      <c r="G10" s="4"/>
      <c r="H10" s="4">
        <v>31</v>
      </c>
      <c r="I10" s="4"/>
      <c r="J10" s="4">
        <v>93</v>
      </c>
      <c r="K10" s="4"/>
      <c r="L10" s="4">
        <v>44</v>
      </c>
      <c r="M10" s="4"/>
    </row>
    <row r="11" spans="1:29" x14ac:dyDescent="0.3">
      <c r="A11" s="2"/>
      <c r="B11" s="1">
        <v>175</v>
      </c>
      <c r="C11" s="1"/>
      <c r="D11" s="1">
        <v>88</v>
      </c>
      <c r="E11" s="1"/>
      <c r="F11" s="4">
        <v>77</v>
      </c>
      <c r="G11" s="4"/>
      <c r="H11" s="4">
        <v>26</v>
      </c>
      <c r="I11" s="4"/>
      <c r="J11" s="4">
        <v>134</v>
      </c>
      <c r="K11" s="4"/>
      <c r="L11" s="4">
        <v>54</v>
      </c>
      <c r="M11" s="4"/>
    </row>
    <row r="12" spans="1:29" x14ac:dyDescent="0.3">
      <c r="A12" s="2"/>
      <c r="B12" s="1">
        <v>185</v>
      </c>
      <c r="C12" s="1"/>
      <c r="D12" s="1">
        <v>85</v>
      </c>
      <c r="E12" s="1"/>
      <c r="F12" s="4">
        <v>58</v>
      </c>
      <c r="G12" s="4"/>
      <c r="H12" s="4">
        <v>24</v>
      </c>
      <c r="I12" s="4"/>
      <c r="J12" s="4">
        <v>258</v>
      </c>
      <c r="K12" s="4"/>
      <c r="L12" s="4">
        <v>54</v>
      </c>
      <c r="M12" s="4"/>
    </row>
    <row r="13" spans="1:29" x14ac:dyDescent="0.3">
      <c r="A13" s="2"/>
      <c r="B13" s="1">
        <v>132</v>
      </c>
      <c r="C13" s="1"/>
      <c r="D13" s="1">
        <v>95</v>
      </c>
      <c r="E13" s="1"/>
      <c r="F13" s="4">
        <v>70</v>
      </c>
      <c r="G13" s="4"/>
      <c r="J13" s="4">
        <v>120</v>
      </c>
      <c r="K13" s="4"/>
      <c r="L13" s="4"/>
      <c r="M13" s="4"/>
    </row>
    <row r="14" spans="1:29" x14ac:dyDescent="0.3">
      <c r="A14" s="2"/>
      <c r="B14" s="1">
        <v>139</v>
      </c>
      <c r="C14" s="1"/>
      <c r="D14" s="1">
        <v>84</v>
      </c>
      <c r="E14" s="1"/>
      <c r="F14" s="4">
        <v>50</v>
      </c>
      <c r="G14" s="4"/>
      <c r="J14" s="4">
        <v>65</v>
      </c>
      <c r="K14" s="4"/>
    </row>
    <row r="15" spans="1:29" x14ac:dyDescent="0.3">
      <c r="A15" s="5" t="s">
        <v>9</v>
      </c>
      <c r="B15" s="7">
        <f>AVERAGE(B4:B14)</f>
        <v>148.45454545454547</v>
      </c>
      <c r="C15" s="7">
        <f t="shared" ref="C15:AC15" si="0">AVERAGE(C4:C14)</f>
        <v>149.71428571428572</v>
      </c>
      <c r="D15" s="7">
        <f t="shared" si="0"/>
        <v>92.63636363636364</v>
      </c>
      <c r="E15" s="7">
        <f t="shared" si="0"/>
        <v>131.42857142857142</v>
      </c>
      <c r="F15" s="7">
        <f t="shared" si="0"/>
        <v>61.727272727272727</v>
      </c>
      <c r="G15" s="7">
        <f t="shared" si="0"/>
        <v>68.5</v>
      </c>
      <c r="H15" s="7">
        <f t="shared" si="0"/>
        <v>32.111111111111114</v>
      </c>
      <c r="I15" s="7">
        <f t="shared" si="0"/>
        <v>65.8</v>
      </c>
      <c r="J15" s="7">
        <f t="shared" si="0"/>
        <v>111.54545454545455</v>
      </c>
      <c r="K15" s="7">
        <f t="shared" si="0"/>
        <v>90.5</v>
      </c>
      <c r="L15" s="7">
        <f t="shared" si="0"/>
        <v>43.888888888888886</v>
      </c>
      <c r="M15" s="7">
        <f t="shared" si="0"/>
        <v>91.4</v>
      </c>
      <c r="N15" s="7">
        <f t="shared" si="0"/>
        <v>9.4250000000000007</v>
      </c>
      <c r="O15" s="7">
        <f t="shared" si="0"/>
        <v>7.2750000000000004</v>
      </c>
      <c r="P15" s="7">
        <f t="shared" si="0"/>
        <v>9.1666666666666661</v>
      </c>
      <c r="Q15" s="7">
        <f t="shared" si="0"/>
        <v>7.4750000000000005</v>
      </c>
      <c r="R15" s="7">
        <f t="shared" si="0"/>
        <v>470.75</v>
      </c>
      <c r="S15" s="7">
        <f t="shared" si="0"/>
        <v>104.25</v>
      </c>
      <c r="T15" s="7">
        <f t="shared" si="0"/>
        <v>313.66666666666669</v>
      </c>
      <c r="U15" s="7">
        <f t="shared" si="0"/>
        <v>148</v>
      </c>
      <c r="V15" s="7">
        <f t="shared" si="0"/>
        <v>3.8912895000000001</v>
      </c>
      <c r="W15" s="7">
        <f t="shared" si="0"/>
        <v>5.5032264999999994</v>
      </c>
      <c r="X15" s="7">
        <f t="shared" si="0"/>
        <v>1.218064</v>
      </c>
      <c r="Y15" s="7">
        <f t="shared" si="0"/>
        <v>2.9872320000000001</v>
      </c>
      <c r="Z15" s="7">
        <f t="shared" si="0"/>
        <v>1.6867215</v>
      </c>
      <c r="AA15" s="7">
        <f t="shared" si="0"/>
        <v>3.4020342499999998</v>
      </c>
      <c r="AB15" s="7">
        <f t="shared" si="0"/>
        <v>0.37841033333333335</v>
      </c>
      <c r="AC15" s="7">
        <f t="shared" si="0"/>
        <v>1.53083875</v>
      </c>
    </row>
    <row r="16" spans="1:29" x14ac:dyDescent="0.3">
      <c r="A16" s="5" t="s">
        <v>10</v>
      </c>
      <c r="B16" s="7">
        <f>_xlfn.STDEV.S(B4:B14)</f>
        <v>30.342589330390485</v>
      </c>
      <c r="C16" s="7">
        <f t="shared" ref="C16:AC16" si="1">_xlfn.STDEV.S(C4:C14)</f>
        <v>19.422618135516554</v>
      </c>
      <c r="D16" s="7">
        <f t="shared" si="1"/>
        <v>17.060320789907369</v>
      </c>
      <c r="E16" s="7">
        <f t="shared" si="1"/>
        <v>19.068797749702217</v>
      </c>
      <c r="F16" s="7">
        <f t="shared" si="1"/>
        <v>12.744339206807924</v>
      </c>
      <c r="G16" s="7">
        <f t="shared" si="1"/>
        <v>24.337214302380623</v>
      </c>
      <c r="H16" s="7">
        <f t="shared" si="1"/>
        <v>9.790868761816343</v>
      </c>
      <c r="I16" s="7">
        <f t="shared" si="1"/>
        <v>25.093823941360547</v>
      </c>
      <c r="J16" s="7">
        <f t="shared" si="1"/>
        <v>52.919492885634554</v>
      </c>
      <c r="K16" s="7">
        <f t="shared" si="1"/>
        <v>36.269822166644268</v>
      </c>
      <c r="L16" s="7">
        <f t="shared" si="1"/>
        <v>12.534397117975452</v>
      </c>
      <c r="M16" s="7">
        <f t="shared" si="1"/>
        <v>25.323901753086929</v>
      </c>
      <c r="N16" s="7">
        <f t="shared" si="1"/>
        <v>2.6183646295604652</v>
      </c>
      <c r="O16" s="7">
        <f t="shared" si="1"/>
        <v>1.5195942440884211</v>
      </c>
      <c r="P16" s="7">
        <f t="shared" si="1"/>
        <v>3.7978063843926182</v>
      </c>
      <c r="Q16" s="7">
        <f t="shared" si="1"/>
        <v>1.1176612486199287</v>
      </c>
      <c r="R16" s="7">
        <f t="shared" si="1"/>
        <v>114.7384707352624</v>
      </c>
      <c r="S16" s="7">
        <f t="shared" si="1"/>
        <v>10.210288928331069</v>
      </c>
      <c r="T16" s="7">
        <f t="shared" si="1"/>
        <v>29.704096238285612</v>
      </c>
      <c r="U16" s="7">
        <f t="shared" si="1"/>
        <v>15.874507866387544</v>
      </c>
      <c r="V16" s="7">
        <f t="shared" si="1"/>
        <v>2.2050748219511731</v>
      </c>
      <c r="W16" s="7">
        <f t="shared" si="1"/>
        <v>1.4772379866127454</v>
      </c>
      <c r="X16" s="7">
        <f t="shared" si="1"/>
        <v>0.3004979602409974</v>
      </c>
      <c r="Y16" s="7">
        <f t="shared" si="1"/>
        <v>1.9800009556932034</v>
      </c>
      <c r="Z16" s="7">
        <f t="shared" si="1"/>
        <v>0.55618000721139449</v>
      </c>
      <c r="AA16" s="7">
        <f t="shared" si="1"/>
        <v>0.99153507268456498</v>
      </c>
      <c r="AB16" s="7">
        <f t="shared" si="1"/>
        <v>9.1226238820491051E-2</v>
      </c>
      <c r="AC16" s="7">
        <f t="shared" si="1"/>
        <v>0.244919196049601</v>
      </c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</sheetData>
  <mergeCells count="21">
    <mergeCell ref="F1:I1"/>
    <mergeCell ref="J1:M1"/>
    <mergeCell ref="J2:K2"/>
    <mergeCell ref="L2:M2"/>
    <mergeCell ref="B2:C2"/>
    <mergeCell ref="D2:E2"/>
    <mergeCell ref="B1:E1"/>
    <mergeCell ref="F2:G2"/>
    <mergeCell ref="H2:I2"/>
    <mergeCell ref="R1:U1"/>
    <mergeCell ref="N1:Q1"/>
    <mergeCell ref="N2:O2"/>
    <mergeCell ref="P2:Q2"/>
    <mergeCell ref="R2:S2"/>
    <mergeCell ref="T2:U2"/>
    <mergeCell ref="Z2:AA2"/>
    <mergeCell ref="AB2:AC2"/>
    <mergeCell ref="Z1:AC1"/>
    <mergeCell ref="X2:Y2"/>
    <mergeCell ref="V1:Y1"/>
    <mergeCell ref="V2:W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87CA-0FAC-4FAA-8789-02A743674ABD}">
  <dimension ref="A1"/>
  <sheetViews>
    <sheetView workbookViewId="0"/>
  </sheetViews>
  <sheetFormatPr defaultRowHeight="14.4" x14ac:dyDescent="0.3"/>
  <sheetData>
    <row r="1" spans="1:1" x14ac:dyDescent="0.3">
      <c r="A1" t="s">
        <v>104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F86C-55BF-4738-A60E-7E5209486095}">
  <dimension ref="A1:AZ10"/>
  <sheetViews>
    <sheetView tabSelected="1" workbookViewId="0">
      <selection activeCell="E8" sqref="E8"/>
    </sheetView>
  </sheetViews>
  <sheetFormatPr defaultRowHeight="14.4" x14ac:dyDescent="0.3"/>
  <cols>
    <col min="1" max="1" width="8.5546875" customWidth="1"/>
    <col min="2" max="2" width="10.21875" bestFit="1" customWidth="1"/>
    <col min="3" max="3" width="15.109375" bestFit="1" customWidth="1"/>
    <col min="4" max="4" width="10.109375" bestFit="1" customWidth="1"/>
  </cols>
  <sheetData>
    <row r="1" spans="1:52" x14ac:dyDescent="0.3">
      <c r="A1" s="21" t="s">
        <v>125</v>
      </c>
      <c r="B1" s="26"/>
      <c r="C1" s="26"/>
      <c r="D1" s="2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3"/>
      <c r="AZ1" s="13"/>
    </row>
    <row r="2" spans="1:52" x14ac:dyDescent="0.3">
      <c r="A2" s="15" t="s">
        <v>121</v>
      </c>
      <c r="B2" s="15" t="s">
        <v>122</v>
      </c>
      <c r="C2" s="15" t="s">
        <v>123</v>
      </c>
      <c r="D2" s="15" t="s">
        <v>124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3"/>
      <c r="AU2" s="13"/>
      <c r="AV2" s="4"/>
      <c r="AW2" s="4"/>
      <c r="AX2" s="4"/>
      <c r="AY2" s="13"/>
      <c r="AZ2" s="13"/>
    </row>
    <row r="3" spans="1:52" x14ac:dyDescent="0.3">
      <c r="A3" s="1">
        <v>8.4000000000000005E-2</v>
      </c>
      <c r="B3" s="1">
        <v>9.0999999999999998E-2</v>
      </c>
      <c r="C3" s="1">
        <v>7.3999999999999996E-2</v>
      </c>
      <c r="D3" s="1">
        <v>3.1219999999999999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3"/>
      <c r="AU3" s="13"/>
      <c r="AV3" s="4"/>
      <c r="AW3" s="4"/>
      <c r="AX3" s="4"/>
      <c r="AY3" s="13"/>
      <c r="AZ3" s="13"/>
    </row>
    <row r="4" spans="1:52" x14ac:dyDescent="0.3">
      <c r="A4" s="1"/>
      <c r="B4" s="1">
        <v>0.08</v>
      </c>
      <c r="C4" s="1">
        <v>9.5000000000000001E-2</v>
      </c>
      <c r="D4" s="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x14ac:dyDescent="0.3">
      <c r="A5" s="1"/>
      <c r="B5" s="1">
        <v>9.2999999999999999E-2</v>
      </c>
      <c r="C5" s="1">
        <v>0.14699999999999999</v>
      </c>
      <c r="D5" s="1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x14ac:dyDescent="0.3">
      <c r="A6" s="1"/>
      <c r="B6" s="1">
        <v>7.9000000000000001E-2</v>
      </c>
      <c r="C6" s="1">
        <v>0.20599999999999999</v>
      </c>
      <c r="D6" s="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x14ac:dyDescent="0.3">
      <c r="A7" s="1"/>
      <c r="B7" s="1">
        <v>0.08</v>
      </c>
      <c r="C7" s="1">
        <v>8.3000000000000004E-2</v>
      </c>
      <c r="D7" s="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2" x14ac:dyDescent="0.3">
      <c r="A8" s="1"/>
      <c r="B8" s="1">
        <v>8.4000000000000005E-2</v>
      </c>
      <c r="C8" s="1">
        <v>8.1000000000000003E-2</v>
      </c>
      <c r="D8" s="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2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2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454B-AC87-4C1D-B154-F1DD89487CC3}">
  <dimension ref="A1:J61"/>
  <sheetViews>
    <sheetView workbookViewId="0">
      <selection sqref="A1:J1"/>
    </sheetView>
  </sheetViews>
  <sheetFormatPr defaultRowHeight="14.4" x14ac:dyDescent="0.3"/>
  <sheetData>
    <row r="1" spans="1:10" x14ac:dyDescent="0.3">
      <c r="A1" s="19" t="s">
        <v>110</v>
      </c>
      <c r="B1" s="19" t="s">
        <v>111</v>
      </c>
      <c r="C1" s="19" t="s">
        <v>112</v>
      </c>
      <c r="D1" s="19" t="s">
        <v>11</v>
      </c>
      <c r="E1" s="19" t="s">
        <v>113</v>
      </c>
      <c r="F1" s="19" t="s">
        <v>114</v>
      </c>
      <c r="G1" s="19" t="s">
        <v>115</v>
      </c>
      <c r="H1" s="19" t="s">
        <v>116</v>
      </c>
      <c r="I1" s="19" t="s">
        <v>117</v>
      </c>
      <c r="J1" s="19" t="s">
        <v>118</v>
      </c>
    </row>
    <row r="2" spans="1:10" x14ac:dyDescent="0.3">
      <c r="A2" s="4">
        <v>13</v>
      </c>
      <c r="B2" s="4"/>
      <c r="C2" s="4"/>
      <c r="D2" s="4"/>
      <c r="E2" s="4"/>
      <c r="F2" s="4">
        <v>1</v>
      </c>
      <c r="G2" s="4"/>
      <c r="H2" s="4"/>
      <c r="I2" s="4"/>
      <c r="J2" s="4"/>
    </row>
    <row r="3" spans="1:10" x14ac:dyDescent="0.3">
      <c r="A3" s="4">
        <v>14</v>
      </c>
      <c r="B3" s="4"/>
      <c r="C3" s="4"/>
      <c r="D3" s="4"/>
      <c r="E3" s="4"/>
      <c r="F3" s="4"/>
      <c r="G3" s="4"/>
      <c r="H3" s="4"/>
      <c r="I3" s="4">
        <v>1</v>
      </c>
      <c r="J3" s="4"/>
    </row>
    <row r="4" spans="1:10" x14ac:dyDescent="0.3">
      <c r="A4" s="4">
        <v>14</v>
      </c>
      <c r="B4" s="4"/>
      <c r="C4" s="4"/>
      <c r="D4" s="4"/>
      <c r="E4" s="4"/>
      <c r="F4" s="4"/>
      <c r="G4" s="4"/>
      <c r="H4" s="4"/>
      <c r="I4" s="4">
        <v>1</v>
      </c>
      <c r="J4" s="4">
        <v>1</v>
      </c>
    </row>
    <row r="5" spans="1:10" x14ac:dyDescent="0.3">
      <c r="A5" s="4">
        <v>15</v>
      </c>
      <c r="B5" s="4"/>
      <c r="C5" s="4"/>
      <c r="D5" s="4"/>
      <c r="E5" s="4"/>
      <c r="F5" s="4"/>
      <c r="G5" s="4">
        <v>1</v>
      </c>
      <c r="H5" s="4"/>
      <c r="I5" s="4">
        <v>1</v>
      </c>
      <c r="J5" s="4"/>
    </row>
    <row r="6" spans="1:10" x14ac:dyDescent="0.3">
      <c r="A6" s="4">
        <v>16</v>
      </c>
      <c r="B6" s="4"/>
      <c r="C6" s="4"/>
      <c r="D6" s="4"/>
      <c r="E6" s="4"/>
      <c r="F6" s="4"/>
      <c r="G6" s="4"/>
      <c r="H6" s="4"/>
      <c r="I6" s="4"/>
      <c r="J6" s="4">
        <v>1</v>
      </c>
    </row>
    <row r="7" spans="1:10" x14ac:dyDescent="0.3">
      <c r="A7" s="4">
        <v>22</v>
      </c>
      <c r="B7" s="4"/>
      <c r="C7" s="4"/>
      <c r="D7" s="4"/>
      <c r="E7" s="4"/>
      <c r="F7" s="4"/>
      <c r="G7" s="4"/>
      <c r="H7" s="4"/>
      <c r="I7" s="4">
        <v>1</v>
      </c>
      <c r="J7" s="4">
        <v>1</v>
      </c>
    </row>
    <row r="8" spans="1:10" x14ac:dyDescent="0.3">
      <c r="A8" s="4">
        <v>25</v>
      </c>
      <c r="B8" s="4"/>
      <c r="C8" s="4"/>
      <c r="D8" s="4"/>
      <c r="E8" s="4">
        <v>1</v>
      </c>
      <c r="F8" s="4"/>
      <c r="G8" s="4"/>
      <c r="H8" s="4"/>
      <c r="I8" s="4"/>
      <c r="J8" s="4">
        <v>1</v>
      </c>
    </row>
    <row r="9" spans="1:10" x14ac:dyDescent="0.3">
      <c r="A9" s="4">
        <v>26</v>
      </c>
      <c r="B9" s="4"/>
      <c r="C9" s="4">
        <v>1</v>
      </c>
      <c r="D9" s="4"/>
      <c r="E9" s="4"/>
      <c r="F9" s="4"/>
      <c r="G9" s="4"/>
      <c r="H9" s="4"/>
      <c r="I9" s="4"/>
      <c r="J9" s="4"/>
    </row>
    <row r="10" spans="1:10" x14ac:dyDescent="0.3">
      <c r="A10" s="4">
        <v>34</v>
      </c>
      <c r="B10" s="4"/>
      <c r="C10" s="4"/>
      <c r="D10" s="4"/>
      <c r="E10" s="4"/>
      <c r="F10" s="4"/>
      <c r="G10" s="4"/>
      <c r="H10" s="4">
        <v>1</v>
      </c>
      <c r="I10" s="4"/>
      <c r="J10" s="4"/>
    </row>
    <row r="11" spans="1:10" x14ac:dyDescent="0.3">
      <c r="A11" s="4">
        <v>39</v>
      </c>
      <c r="B11" s="4"/>
      <c r="C11" s="4">
        <v>1</v>
      </c>
      <c r="D11" s="4"/>
      <c r="E11" s="4"/>
      <c r="F11" s="4"/>
      <c r="G11" s="4"/>
      <c r="H11" s="4"/>
      <c r="I11" s="4"/>
      <c r="J11" s="4"/>
    </row>
    <row r="12" spans="1:10" x14ac:dyDescent="0.3">
      <c r="A12" s="4">
        <v>48</v>
      </c>
      <c r="B12" s="4"/>
      <c r="C12" s="4">
        <v>1</v>
      </c>
      <c r="D12" s="4"/>
      <c r="E12" s="4"/>
      <c r="F12" s="4"/>
      <c r="G12" s="4"/>
      <c r="H12" s="4"/>
      <c r="I12" s="4"/>
      <c r="J12" s="4"/>
    </row>
    <row r="13" spans="1:10" x14ac:dyDescent="0.3">
      <c r="A13" s="4">
        <v>48</v>
      </c>
      <c r="B13" s="4"/>
      <c r="C13" s="4">
        <v>1</v>
      </c>
      <c r="D13" s="4"/>
      <c r="E13" s="4"/>
      <c r="F13" s="4"/>
      <c r="G13" s="4"/>
      <c r="H13" s="4"/>
      <c r="I13" s="4"/>
      <c r="J13" s="4"/>
    </row>
    <row r="14" spans="1:10" x14ac:dyDescent="0.3">
      <c r="A14" s="4">
        <v>55</v>
      </c>
      <c r="B14" s="4"/>
      <c r="C14" s="4"/>
      <c r="D14" s="4"/>
      <c r="E14" s="4"/>
      <c r="F14" s="4"/>
      <c r="G14" s="4"/>
      <c r="H14" s="4">
        <v>1</v>
      </c>
      <c r="I14" s="4"/>
      <c r="J14" s="4"/>
    </row>
    <row r="15" spans="1:10" x14ac:dyDescent="0.3">
      <c r="A15" s="4">
        <v>57</v>
      </c>
      <c r="B15" s="4"/>
      <c r="C15" s="4"/>
      <c r="D15" s="4"/>
      <c r="E15" s="4"/>
      <c r="F15" s="4"/>
      <c r="G15" s="4"/>
      <c r="H15" s="4">
        <v>1</v>
      </c>
      <c r="I15" s="4"/>
      <c r="J15" s="4"/>
    </row>
    <row r="16" spans="1:10" x14ac:dyDescent="0.3">
      <c r="A16" s="4">
        <v>61</v>
      </c>
      <c r="B16" s="4"/>
      <c r="C16" s="4">
        <v>1</v>
      </c>
      <c r="D16" s="4"/>
      <c r="E16" s="4"/>
      <c r="F16" s="4"/>
      <c r="G16" s="4"/>
      <c r="H16" s="4"/>
      <c r="I16" s="4"/>
      <c r="J16" s="4"/>
    </row>
    <row r="17" spans="1:10" x14ac:dyDescent="0.3">
      <c r="A17" s="4">
        <v>84</v>
      </c>
      <c r="B17" s="4">
        <v>0</v>
      </c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>
        <v>84</v>
      </c>
      <c r="B18" s="4">
        <v>0</v>
      </c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4">
        <v>84</v>
      </c>
      <c r="B19" s="4">
        <v>0</v>
      </c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4">
        <v>84</v>
      </c>
      <c r="B20" s="4">
        <v>0</v>
      </c>
      <c r="C20" s="4"/>
      <c r="D20" s="4"/>
      <c r="E20" s="4"/>
      <c r="F20" s="4"/>
      <c r="G20" s="4"/>
      <c r="H20" s="4"/>
      <c r="I20" s="4"/>
      <c r="J20" s="4"/>
    </row>
    <row r="21" spans="1:10" x14ac:dyDescent="0.3">
      <c r="A21" s="4">
        <v>84</v>
      </c>
      <c r="B21" s="4">
        <v>0</v>
      </c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4">
        <v>84</v>
      </c>
      <c r="B22" s="4">
        <v>0</v>
      </c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4">
        <v>84</v>
      </c>
      <c r="B23" s="4"/>
      <c r="C23" s="4">
        <v>0</v>
      </c>
      <c r="D23" s="4"/>
      <c r="E23" s="4"/>
      <c r="F23" s="4"/>
      <c r="G23" s="4"/>
      <c r="H23" s="4"/>
      <c r="I23" s="4"/>
      <c r="J23" s="4"/>
    </row>
    <row r="24" spans="1:10" x14ac:dyDescent="0.3">
      <c r="A24" s="4">
        <v>84</v>
      </c>
      <c r="B24" s="4"/>
      <c r="C24" s="4">
        <v>0</v>
      </c>
      <c r="D24" s="4"/>
      <c r="E24" s="4"/>
      <c r="F24" s="4"/>
      <c r="G24" s="4"/>
      <c r="H24" s="4"/>
      <c r="I24" s="4"/>
      <c r="J24" s="4"/>
    </row>
    <row r="25" spans="1:10" x14ac:dyDescent="0.3">
      <c r="A25" s="4">
        <v>84</v>
      </c>
      <c r="B25" s="4"/>
      <c r="C25" s="4">
        <v>0</v>
      </c>
      <c r="D25" s="4"/>
      <c r="E25" s="4"/>
      <c r="F25" s="4"/>
      <c r="G25" s="4"/>
      <c r="H25" s="4"/>
      <c r="I25" s="4"/>
      <c r="J25" s="4"/>
    </row>
    <row r="26" spans="1:10" x14ac:dyDescent="0.3">
      <c r="A26" s="4">
        <v>84</v>
      </c>
      <c r="B26" s="4"/>
      <c r="C26" s="4">
        <v>0</v>
      </c>
      <c r="D26" s="4"/>
      <c r="E26" s="4"/>
      <c r="F26" s="4"/>
      <c r="G26" s="4"/>
      <c r="H26" s="4"/>
      <c r="I26" s="4"/>
      <c r="J26" s="4"/>
    </row>
    <row r="27" spans="1:10" x14ac:dyDescent="0.3">
      <c r="A27" s="4">
        <v>84</v>
      </c>
      <c r="B27" s="4"/>
      <c r="C27" s="4">
        <v>0</v>
      </c>
      <c r="D27" s="4"/>
      <c r="E27" s="4"/>
      <c r="F27" s="4"/>
      <c r="G27" s="4"/>
      <c r="H27" s="4"/>
      <c r="I27" s="4"/>
      <c r="J27" s="4"/>
    </row>
    <row r="28" spans="1:10" x14ac:dyDescent="0.3">
      <c r="A28" s="4">
        <v>84</v>
      </c>
      <c r="B28" s="4"/>
      <c r="C28" s="4">
        <v>0</v>
      </c>
      <c r="D28" s="4"/>
      <c r="E28" s="4"/>
      <c r="F28" s="4"/>
      <c r="G28" s="4"/>
      <c r="H28" s="4"/>
      <c r="I28" s="4"/>
      <c r="J28" s="4"/>
    </row>
    <row r="29" spans="1:10" x14ac:dyDescent="0.3">
      <c r="A29" s="4">
        <v>84</v>
      </c>
      <c r="B29" s="4"/>
      <c r="C29" s="4">
        <v>0</v>
      </c>
      <c r="D29" s="4"/>
      <c r="E29" s="4"/>
      <c r="F29" s="4"/>
      <c r="G29" s="4"/>
      <c r="H29" s="4"/>
      <c r="I29" s="4"/>
      <c r="J29" s="4"/>
    </row>
    <row r="30" spans="1:10" x14ac:dyDescent="0.3">
      <c r="A30" s="4">
        <v>84</v>
      </c>
      <c r="B30" s="4"/>
      <c r="C30" s="4"/>
      <c r="D30" s="4">
        <v>0</v>
      </c>
      <c r="E30" s="4"/>
      <c r="F30" s="4"/>
      <c r="G30" s="4"/>
      <c r="H30" s="4"/>
      <c r="I30" s="4"/>
      <c r="J30" s="4"/>
    </row>
    <row r="31" spans="1:10" x14ac:dyDescent="0.3">
      <c r="A31" s="4">
        <v>84</v>
      </c>
      <c r="B31" s="4"/>
      <c r="C31" s="4"/>
      <c r="D31" s="4">
        <v>0</v>
      </c>
      <c r="E31" s="4"/>
      <c r="F31" s="4"/>
      <c r="G31" s="4"/>
      <c r="H31" s="4"/>
      <c r="I31" s="4"/>
      <c r="J31" s="4"/>
    </row>
    <row r="32" spans="1:10" x14ac:dyDescent="0.3">
      <c r="A32" s="4">
        <v>84</v>
      </c>
      <c r="B32" s="4"/>
      <c r="C32" s="4"/>
      <c r="D32" s="4">
        <v>0</v>
      </c>
      <c r="E32" s="4"/>
      <c r="F32" s="4"/>
      <c r="G32" s="4"/>
      <c r="H32" s="4"/>
      <c r="I32" s="4"/>
      <c r="J32" s="4"/>
    </row>
    <row r="33" spans="1:10" x14ac:dyDescent="0.3">
      <c r="A33" s="4">
        <v>84</v>
      </c>
      <c r="B33" s="4"/>
      <c r="C33" s="4"/>
      <c r="D33" s="4">
        <v>0</v>
      </c>
      <c r="E33" s="4"/>
      <c r="F33" s="4"/>
      <c r="G33" s="4"/>
      <c r="H33" s="4"/>
      <c r="I33" s="4"/>
      <c r="J33" s="4"/>
    </row>
    <row r="34" spans="1:10" x14ac:dyDescent="0.3">
      <c r="A34" s="4">
        <v>84</v>
      </c>
      <c r="B34" s="4"/>
      <c r="C34" s="4"/>
      <c r="D34" s="4">
        <v>0</v>
      </c>
      <c r="E34" s="4"/>
      <c r="F34" s="4"/>
      <c r="G34" s="4"/>
      <c r="H34" s="4"/>
      <c r="I34" s="4"/>
      <c r="J34" s="4"/>
    </row>
    <row r="35" spans="1:10" x14ac:dyDescent="0.3">
      <c r="A35" s="4">
        <v>84</v>
      </c>
      <c r="B35" s="4"/>
      <c r="C35" s="4"/>
      <c r="D35" s="4">
        <v>0</v>
      </c>
      <c r="E35" s="4"/>
      <c r="F35" s="4"/>
      <c r="G35" s="4"/>
      <c r="H35" s="4"/>
      <c r="I35" s="4"/>
      <c r="J35" s="4"/>
    </row>
    <row r="36" spans="1:10" x14ac:dyDescent="0.3">
      <c r="A36" s="4">
        <v>84</v>
      </c>
      <c r="B36" s="4"/>
      <c r="C36" s="4"/>
      <c r="D36" s="4">
        <v>0</v>
      </c>
      <c r="E36" s="4"/>
      <c r="F36" s="4"/>
      <c r="G36" s="4"/>
      <c r="H36" s="4"/>
      <c r="I36" s="4"/>
      <c r="J36" s="4"/>
    </row>
    <row r="37" spans="1:10" x14ac:dyDescent="0.3">
      <c r="A37" s="4">
        <v>84</v>
      </c>
      <c r="B37" s="4"/>
      <c r="C37" s="4"/>
      <c r="D37" s="4">
        <v>0</v>
      </c>
      <c r="E37" s="4"/>
      <c r="F37" s="4"/>
      <c r="G37" s="4"/>
      <c r="H37" s="4"/>
      <c r="I37" s="4"/>
      <c r="J37" s="4"/>
    </row>
    <row r="38" spans="1:10" x14ac:dyDescent="0.3">
      <c r="A38" s="4">
        <v>84</v>
      </c>
      <c r="B38" s="4"/>
      <c r="C38" s="4"/>
      <c r="D38" s="4"/>
      <c r="E38" s="4">
        <v>0</v>
      </c>
      <c r="F38" s="4"/>
      <c r="G38" s="4"/>
      <c r="H38" s="4"/>
      <c r="I38" s="4"/>
      <c r="J38" s="4"/>
    </row>
    <row r="39" spans="1:10" x14ac:dyDescent="0.3">
      <c r="A39" s="4">
        <v>84</v>
      </c>
      <c r="B39" s="4"/>
      <c r="C39" s="4"/>
      <c r="D39" s="4"/>
      <c r="E39" s="4">
        <v>0</v>
      </c>
      <c r="F39" s="4"/>
      <c r="G39" s="4"/>
      <c r="H39" s="4"/>
      <c r="I39" s="4"/>
      <c r="J39" s="4"/>
    </row>
    <row r="40" spans="1:10" x14ac:dyDescent="0.3">
      <c r="A40" s="4">
        <v>84</v>
      </c>
      <c r="B40" s="4"/>
      <c r="C40" s="4"/>
      <c r="D40" s="4"/>
      <c r="E40" s="4">
        <v>0</v>
      </c>
      <c r="F40" s="4"/>
      <c r="G40" s="4"/>
      <c r="H40" s="4"/>
      <c r="I40" s="4"/>
      <c r="J40" s="4"/>
    </row>
    <row r="41" spans="1:10" x14ac:dyDescent="0.3">
      <c r="A41" s="4">
        <v>84</v>
      </c>
      <c r="B41" s="4"/>
      <c r="C41" s="4"/>
      <c r="D41" s="4"/>
      <c r="E41" s="4">
        <v>0</v>
      </c>
      <c r="F41" s="4"/>
      <c r="G41" s="4"/>
      <c r="H41" s="4"/>
      <c r="I41" s="4"/>
      <c r="J41" s="4"/>
    </row>
    <row r="42" spans="1:10" x14ac:dyDescent="0.3">
      <c r="A42" s="4">
        <v>84</v>
      </c>
      <c r="B42" s="4"/>
      <c r="C42" s="4"/>
      <c r="D42" s="4"/>
      <c r="E42" s="4">
        <v>0</v>
      </c>
      <c r="F42" s="4"/>
      <c r="G42" s="4"/>
      <c r="H42" s="4"/>
      <c r="I42" s="4"/>
      <c r="J42" s="4"/>
    </row>
    <row r="43" spans="1:10" x14ac:dyDescent="0.3">
      <c r="A43" s="4">
        <v>84</v>
      </c>
      <c r="B43" s="4"/>
      <c r="C43" s="4"/>
      <c r="D43" s="4"/>
      <c r="E43" s="4">
        <v>0</v>
      </c>
      <c r="F43" s="4"/>
      <c r="G43" s="4"/>
      <c r="H43" s="4"/>
      <c r="I43" s="4"/>
      <c r="J43" s="4"/>
    </row>
    <row r="44" spans="1:10" x14ac:dyDescent="0.3">
      <c r="A44" s="4">
        <v>84</v>
      </c>
      <c r="B44" s="4"/>
      <c r="C44" s="4"/>
      <c r="D44" s="4"/>
      <c r="E44" s="4"/>
      <c r="F44" s="4">
        <v>0</v>
      </c>
      <c r="G44" s="4"/>
      <c r="H44" s="4"/>
      <c r="I44" s="4"/>
      <c r="J44" s="4"/>
    </row>
    <row r="45" spans="1:10" x14ac:dyDescent="0.3">
      <c r="A45" s="4">
        <v>84</v>
      </c>
      <c r="B45" s="4"/>
      <c r="C45" s="4"/>
      <c r="D45" s="4"/>
      <c r="E45" s="4"/>
      <c r="F45" s="4">
        <v>0</v>
      </c>
      <c r="G45" s="4"/>
      <c r="H45" s="4"/>
      <c r="I45" s="4"/>
      <c r="J45" s="4"/>
    </row>
    <row r="46" spans="1:10" x14ac:dyDescent="0.3">
      <c r="A46" s="4">
        <v>84</v>
      </c>
      <c r="B46" s="4"/>
      <c r="C46" s="4"/>
      <c r="D46" s="4"/>
      <c r="E46" s="4"/>
      <c r="F46" s="4">
        <v>0</v>
      </c>
      <c r="G46" s="4"/>
      <c r="H46" s="4"/>
      <c r="I46" s="4"/>
      <c r="J46" s="4"/>
    </row>
    <row r="47" spans="1:10" x14ac:dyDescent="0.3">
      <c r="A47" s="4">
        <v>84</v>
      </c>
      <c r="B47" s="4"/>
      <c r="C47" s="4"/>
      <c r="D47" s="4"/>
      <c r="E47" s="4"/>
      <c r="F47" s="4">
        <v>0</v>
      </c>
      <c r="G47" s="4"/>
      <c r="H47" s="4"/>
      <c r="I47" s="4"/>
      <c r="J47" s="4"/>
    </row>
    <row r="48" spans="1:10" x14ac:dyDescent="0.3">
      <c r="A48" s="4">
        <v>84</v>
      </c>
      <c r="B48" s="4"/>
      <c r="C48" s="4"/>
      <c r="D48" s="4"/>
      <c r="E48" s="4"/>
      <c r="F48" s="4">
        <v>0</v>
      </c>
      <c r="G48" s="4"/>
      <c r="H48" s="4"/>
      <c r="I48" s="4"/>
      <c r="J48" s="4"/>
    </row>
    <row r="49" spans="1:10" x14ac:dyDescent="0.3">
      <c r="A49" s="4">
        <v>84</v>
      </c>
      <c r="B49" s="4"/>
      <c r="C49" s="4"/>
      <c r="D49" s="4"/>
      <c r="E49" s="4"/>
      <c r="F49" s="4">
        <v>0</v>
      </c>
      <c r="G49" s="4"/>
      <c r="H49" s="4"/>
      <c r="I49" s="4"/>
      <c r="J49" s="4"/>
    </row>
    <row r="50" spans="1:10" x14ac:dyDescent="0.3">
      <c r="A50" s="4">
        <v>84</v>
      </c>
      <c r="B50" s="4"/>
      <c r="C50" s="4"/>
      <c r="D50" s="4"/>
      <c r="E50" s="4"/>
      <c r="F50" s="4"/>
      <c r="G50" s="4">
        <v>0</v>
      </c>
      <c r="H50" s="4"/>
      <c r="I50" s="4"/>
      <c r="J50" s="4"/>
    </row>
    <row r="51" spans="1:10" x14ac:dyDescent="0.3">
      <c r="A51" s="4">
        <v>84</v>
      </c>
      <c r="B51" s="4"/>
      <c r="C51" s="4"/>
      <c r="D51" s="4"/>
      <c r="E51" s="4"/>
      <c r="F51" s="4"/>
      <c r="G51" s="4">
        <v>0</v>
      </c>
      <c r="H51" s="4"/>
      <c r="I51" s="4"/>
      <c r="J51" s="4"/>
    </row>
    <row r="52" spans="1:10" x14ac:dyDescent="0.3">
      <c r="A52" s="4">
        <v>84</v>
      </c>
      <c r="B52" s="4"/>
      <c r="C52" s="4"/>
      <c r="D52" s="4"/>
      <c r="E52" s="4"/>
      <c r="F52" s="4"/>
      <c r="G52" s="4">
        <v>0</v>
      </c>
      <c r="H52" s="4"/>
      <c r="I52" s="4"/>
      <c r="J52" s="4"/>
    </row>
    <row r="53" spans="1:10" x14ac:dyDescent="0.3">
      <c r="A53" s="4">
        <v>84</v>
      </c>
      <c r="B53" s="4"/>
      <c r="C53" s="4"/>
      <c r="D53" s="4"/>
      <c r="E53" s="4"/>
      <c r="F53" s="4"/>
      <c r="G53" s="4">
        <v>0</v>
      </c>
      <c r="H53" s="4"/>
      <c r="I53" s="4"/>
      <c r="J53" s="4"/>
    </row>
    <row r="54" spans="1:10" x14ac:dyDescent="0.3">
      <c r="A54" s="4">
        <v>84</v>
      </c>
      <c r="B54" s="4"/>
      <c r="C54" s="4"/>
      <c r="D54" s="4"/>
      <c r="E54" s="4"/>
      <c r="F54" s="4"/>
      <c r="G54" s="4">
        <v>0</v>
      </c>
      <c r="H54" s="4"/>
      <c r="I54" s="4"/>
      <c r="J54" s="4"/>
    </row>
    <row r="55" spans="1:10" x14ac:dyDescent="0.3">
      <c r="A55" s="4">
        <v>84</v>
      </c>
      <c r="B55" s="4"/>
      <c r="C55" s="4"/>
      <c r="D55" s="4"/>
      <c r="E55" s="4"/>
      <c r="F55" s="4"/>
      <c r="G55" s="4">
        <v>0</v>
      </c>
      <c r="H55" s="4"/>
      <c r="I55" s="4"/>
      <c r="J55" s="4"/>
    </row>
    <row r="56" spans="1:10" x14ac:dyDescent="0.3">
      <c r="A56" s="4">
        <v>84</v>
      </c>
      <c r="B56" s="4"/>
      <c r="C56" s="4"/>
      <c r="D56" s="4"/>
      <c r="E56" s="4"/>
      <c r="F56" s="4"/>
      <c r="G56" s="4">
        <v>0</v>
      </c>
      <c r="H56" s="4"/>
      <c r="I56" s="4"/>
      <c r="J56" s="4"/>
    </row>
    <row r="57" spans="1:10" x14ac:dyDescent="0.3">
      <c r="A57" s="4">
        <v>84</v>
      </c>
      <c r="B57" s="4"/>
      <c r="C57" s="4"/>
      <c r="D57" s="4"/>
      <c r="E57" s="4"/>
      <c r="F57" s="4"/>
      <c r="G57" s="4">
        <v>0</v>
      </c>
      <c r="H57" s="4"/>
      <c r="I57" s="4"/>
      <c r="J57" s="4"/>
    </row>
    <row r="58" spans="1:10" x14ac:dyDescent="0.3">
      <c r="A58" s="4">
        <v>84</v>
      </c>
      <c r="B58" s="4"/>
      <c r="C58" s="4"/>
      <c r="D58" s="4"/>
      <c r="E58" s="4"/>
      <c r="F58" s="4"/>
      <c r="G58" s="4"/>
      <c r="H58" s="4">
        <v>0</v>
      </c>
      <c r="I58" s="4"/>
      <c r="J58" s="4"/>
    </row>
    <row r="59" spans="1:10" x14ac:dyDescent="0.3">
      <c r="A59" s="4">
        <v>84</v>
      </c>
      <c r="B59" s="4"/>
      <c r="C59" s="4"/>
      <c r="D59" s="4"/>
      <c r="E59" s="4"/>
      <c r="F59" s="4"/>
      <c r="G59" s="4"/>
      <c r="H59" s="4">
        <v>0</v>
      </c>
      <c r="I59" s="4"/>
      <c r="J59" s="4"/>
    </row>
    <row r="60" spans="1:10" x14ac:dyDescent="0.3">
      <c r="A60" s="4">
        <v>84</v>
      </c>
      <c r="B60" s="4"/>
      <c r="C60" s="4"/>
      <c r="D60" s="4"/>
      <c r="E60" s="4"/>
      <c r="F60" s="4"/>
      <c r="G60" s="4"/>
      <c r="H60" s="4">
        <v>0</v>
      </c>
      <c r="I60" s="4"/>
      <c r="J60" s="4"/>
    </row>
    <row r="61" spans="1:10" x14ac:dyDescent="0.3">
      <c r="A61" s="4">
        <v>84</v>
      </c>
      <c r="B61" s="4"/>
      <c r="C61" s="4"/>
      <c r="D61" s="4"/>
      <c r="E61" s="4"/>
      <c r="F61" s="4"/>
      <c r="G61" s="4"/>
      <c r="H61" s="4">
        <v>0</v>
      </c>
      <c r="I61" s="4"/>
      <c r="J6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3358-857A-49D7-AC54-6D6F71F48E9E}">
  <dimension ref="A1:AJ17"/>
  <sheetViews>
    <sheetView topLeftCell="V1" workbookViewId="0">
      <selection activeCell="AD1" sqref="A1:AJ1"/>
    </sheetView>
  </sheetViews>
  <sheetFormatPr defaultRowHeight="14.4" x14ac:dyDescent="0.3"/>
  <cols>
    <col min="1" max="1" width="20" customWidth="1"/>
    <col min="2" max="2" width="26.77734375" customWidth="1"/>
    <col min="3" max="3" width="18" customWidth="1"/>
    <col min="4" max="4" width="19.5546875" customWidth="1"/>
    <col min="5" max="5" width="15.21875" customWidth="1"/>
    <col min="6" max="6" width="19.44140625" customWidth="1"/>
    <col min="7" max="8" width="10.44140625" bestFit="1" customWidth="1"/>
    <col min="9" max="9" width="25.5546875" customWidth="1"/>
    <col min="10" max="10" width="20.5546875" customWidth="1"/>
    <col min="11" max="11" width="21.5546875" customWidth="1"/>
    <col min="12" max="12" width="17.21875" customWidth="1"/>
    <col min="13" max="13" width="19.44140625" customWidth="1"/>
    <col min="14" max="14" width="12.44140625" customWidth="1"/>
    <col min="15" max="15" width="10.44140625" bestFit="1" customWidth="1"/>
    <col min="16" max="16" width="25.77734375" customWidth="1"/>
    <col min="17" max="17" width="20.44140625" customWidth="1"/>
    <col min="18" max="18" width="19.5546875" customWidth="1"/>
    <col min="19" max="19" width="12.5546875" customWidth="1"/>
    <col min="20" max="20" width="18.21875" customWidth="1"/>
    <col min="21" max="21" width="11.44140625" customWidth="1"/>
    <col min="22" max="29" width="10.44140625" bestFit="1" customWidth="1"/>
  </cols>
  <sheetData>
    <row r="1" spans="1:36" x14ac:dyDescent="0.3">
      <c r="A1" s="17"/>
      <c r="B1" s="24" t="s">
        <v>12</v>
      </c>
      <c r="C1" s="24"/>
      <c r="D1" s="24"/>
      <c r="E1" s="24"/>
      <c r="F1" s="24"/>
      <c r="G1" s="24"/>
      <c r="H1" s="24"/>
      <c r="I1" s="24" t="s">
        <v>19</v>
      </c>
      <c r="J1" s="24"/>
      <c r="K1" s="24"/>
      <c r="L1" s="24"/>
      <c r="M1" s="24"/>
      <c r="N1" s="24"/>
      <c r="O1" s="24"/>
      <c r="P1" s="24" t="s">
        <v>5</v>
      </c>
      <c r="Q1" s="24"/>
      <c r="R1" s="24"/>
      <c r="S1" s="24"/>
      <c r="T1" s="24"/>
      <c r="U1" s="24"/>
      <c r="V1" s="24"/>
      <c r="W1" s="24" t="s">
        <v>6</v>
      </c>
      <c r="X1" s="24"/>
      <c r="Y1" s="24"/>
      <c r="Z1" s="24"/>
      <c r="AA1" s="24"/>
      <c r="AB1" s="24"/>
      <c r="AC1" s="24"/>
      <c r="AD1" s="24" t="s">
        <v>76</v>
      </c>
      <c r="AE1" s="24"/>
      <c r="AF1" s="24"/>
      <c r="AG1" s="24"/>
      <c r="AH1" s="24"/>
      <c r="AI1" s="24"/>
      <c r="AJ1" s="24"/>
    </row>
    <row r="2" spans="1:36" x14ac:dyDescent="0.3"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11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11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11</v>
      </c>
      <c r="W2" s="5" t="s">
        <v>13</v>
      </c>
      <c r="X2" s="5" t="s">
        <v>14</v>
      </c>
      <c r="Y2" s="5" t="s">
        <v>15</v>
      </c>
      <c r="Z2" s="5" t="s">
        <v>16</v>
      </c>
      <c r="AA2" s="5" t="s">
        <v>17</v>
      </c>
      <c r="AB2" s="5" t="s">
        <v>18</v>
      </c>
      <c r="AC2" s="5" t="s">
        <v>11</v>
      </c>
      <c r="AD2" s="14" t="s">
        <v>64</v>
      </c>
      <c r="AE2" s="14" t="s">
        <v>65</v>
      </c>
      <c r="AF2" s="14" t="s">
        <v>72</v>
      </c>
      <c r="AG2" s="14" t="s">
        <v>73</v>
      </c>
      <c r="AH2" s="14" t="s">
        <v>74</v>
      </c>
      <c r="AI2" s="14" t="s">
        <v>75</v>
      </c>
      <c r="AJ2" s="14" t="s">
        <v>11</v>
      </c>
    </row>
    <row r="3" spans="1:36" x14ac:dyDescent="0.3">
      <c r="B3" s="4">
        <v>148</v>
      </c>
      <c r="C3" s="4">
        <v>143</v>
      </c>
      <c r="D3" s="4">
        <v>106</v>
      </c>
      <c r="E3" s="4">
        <v>78</v>
      </c>
      <c r="F3" s="4">
        <v>177</v>
      </c>
      <c r="G3" s="4">
        <v>168</v>
      </c>
      <c r="H3" s="4">
        <v>204</v>
      </c>
      <c r="I3" s="4">
        <v>49</v>
      </c>
      <c r="J3" s="4">
        <v>41</v>
      </c>
      <c r="K3" s="4">
        <v>111</v>
      </c>
      <c r="L3" s="4">
        <v>76</v>
      </c>
      <c r="M3" s="4">
        <v>78</v>
      </c>
      <c r="N3" s="4">
        <v>59</v>
      </c>
      <c r="O3" s="4">
        <v>78</v>
      </c>
      <c r="P3" s="4">
        <v>63</v>
      </c>
      <c r="Q3" s="4">
        <v>46</v>
      </c>
      <c r="R3" s="4">
        <v>73</v>
      </c>
      <c r="S3" s="4">
        <v>48</v>
      </c>
      <c r="T3" s="4">
        <v>64</v>
      </c>
      <c r="U3" s="4">
        <v>61</v>
      </c>
      <c r="V3" s="4">
        <v>204</v>
      </c>
      <c r="W3" s="4">
        <v>54</v>
      </c>
      <c r="X3" s="4">
        <v>69</v>
      </c>
      <c r="Y3" s="4">
        <v>105</v>
      </c>
      <c r="Z3" s="4">
        <v>66</v>
      </c>
      <c r="AA3" s="4">
        <v>109</v>
      </c>
      <c r="AB3" s="4">
        <v>112</v>
      </c>
      <c r="AC3" s="4">
        <v>228</v>
      </c>
      <c r="AD3" s="4">
        <v>0.7</v>
      </c>
      <c r="AE3" s="4"/>
      <c r="AF3" s="4">
        <v>2.5</v>
      </c>
      <c r="AG3" s="4">
        <v>1.3</v>
      </c>
      <c r="AH3" s="4">
        <v>1</v>
      </c>
      <c r="AI3" s="4"/>
      <c r="AJ3" s="4">
        <v>4.8</v>
      </c>
    </row>
    <row r="4" spans="1:36" x14ac:dyDescent="0.3">
      <c r="B4" s="4">
        <v>162</v>
      </c>
      <c r="C4" s="4">
        <v>126</v>
      </c>
      <c r="D4" s="4">
        <v>154</v>
      </c>
      <c r="E4" s="4">
        <v>156</v>
      </c>
      <c r="F4" s="4">
        <v>176</v>
      </c>
      <c r="G4" s="4">
        <v>159</v>
      </c>
      <c r="H4" s="4">
        <v>174</v>
      </c>
      <c r="I4" s="4">
        <v>45</v>
      </c>
      <c r="J4" s="4">
        <v>65</v>
      </c>
      <c r="K4" s="4">
        <v>128</v>
      </c>
      <c r="L4" s="4">
        <v>71</v>
      </c>
      <c r="M4" s="4">
        <v>83</v>
      </c>
      <c r="N4" s="4">
        <v>60</v>
      </c>
      <c r="O4" s="4">
        <v>205</v>
      </c>
      <c r="P4" s="4">
        <v>51</v>
      </c>
      <c r="Q4" s="4">
        <v>75</v>
      </c>
      <c r="R4" s="4">
        <v>100</v>
      </c>
      <c r="S4" s="4">
        <v>68</v>
      </c>
      <c r="T4" s="4">
        <v>68</v>
      </c>
      <c r="U4" s="4">
        <v>59</v>
      </c>
      <c r="V4" s="4">
        <v>174</v>
      </c>
      <c r="W4" s="4">
        <v>74</v>
      </c>
      <c r="X4" s="4">
        <v>88</v>
      </c>
      <c r="Y4" s="4">
        <v>139</v>
      </c>
      <c r="Z4" s="4">
        <v>83</v>
      </c>
      <c r="AA4" s="4">
        <v>132</v>
      </c>
      <c r="AB4" s="4">
        <v>84</v>
      </c>
      <c r="AC4" s="4">
        <v>155</v>
      </c>
      <c r="AD4" s="4">
        <v>0.8</v>
      </c>
      <c r="AE4" s="4">
        <v>2.4</v>
      </c>
      <c r="AF4" s="4">
        <v>3.6</v>
      </c>
      <c r="AG4" s="4">
        <v>1.8</v>
      </c>
      <c r="AH4" s="4">
        <v>1.9</v>
      </c>
      <c r="AI4" s="4">
        <v>2.41</v>
      </c>
      <c r="AJ4" s="4">
        <v>2.5</v>
      </c>
    </row>
    <row r="5" spans="1:36" x14ac:dyDescent="0.3">
      <c r="B5" s="4">
        <v>107</v>
      </c>
      <c r="C5" s="4">
        <v>162</v>
      </c>
      <c r="D5" s="4">
        <v>186</v>
      </c>
      <c r="E5" s="4">
        <v>119</v>
      </c>
      <c r="F5" s="4">
        <v>229</v>
      </c>
      <c r="G5" s="4">
        <v>211</v>
      </c>
      <c r="H5" s="4">
        <v>190</v>
      </c>
      <c r="I5" s="4">
        <v>45</v>
      </c>
      <c r="J5" s="4">
        <v>37</v>
      </c>
      <c r="K5" s="4">
        <v>102</v>
      </c>
      <c r="L5" s="4">
        <v>63</v>
      </c>
      <c r="M5" s="4">
        <v>52</v>
      </c>
      <c r="N5" s="4">
        <v>103</v>
      </c>
      <c r="O5" s="4">
        <v>207</v>
      </c>
      <c r="P5" s="4">
        <v>51</v>
      </c>
      <c r="Q5" s="4">
        <v>55</v>
      </c>
      <c r="R5" s="4">
        <v>135</v>
      </c>
      <c r="S5" s="4">
        <v>75</v>
      </c>
      <c r="T5" s="4">
        <v>60</v>
      </c>
      <c r="U5" s="4">
        <v>49</v>
      </c>
      <c r="V5" s="4">
        <v>190</v>
      </c>
      <c r="W5" s="4">
        <v>71</v>
      </c>
      <c r="X5" s="4">
        <v>67</v>
      </c>
      <c r="Y5" s="4">
        <v>148</v>
      </c>
      <c r="Z5" s="4">
        <v>78</v>
      </c>
      <c r="AA5" s="4">
        <v>101</v>
      </c>
      <c r="AB5" s="4">
        <v>111</v>
      </c>
      <c r="AC5" s="4">
        <v>201</v>
      </c>
      <c r="AD5" s="4">
        <v>1.6</v>
      </c>
      <c r="AE5" s="4">
        <v>1.8</v>
      </c>
      <c r="AF5" s="4">
        <v>2.6</v>
      </c>
      <c r="AG5" s="4"/>
      <c r="AH5" s="4">
        <v>2.5</v>
      </c>
      <c r="AI5" s="4">
        <v>1.5</v>
      </c>
      <c r="AJ5" s="4">
        <v>3.6</v>
      </c>
    </row>
    <row r="6" spans="1:36" x14ac:dyDescent="0.3">
      <c r="B6" s="4">
        <v>130</v>
      </c>
      <c r="C6" s="4">
        <v>166</v>
      </c>
      <c r="D6" s="4">
        <v>213</v>
      </c>
      <c r="E6" s="4">
        <v>106</v>
      </c>
      <c r="F6" s="4">
        <v>145</v>
      </c>
      <c r="G6" s="4">
        <v>173</v>
      </c>
      <c r="H6" s="4">
        <v>214</v>
      </c>
      <c r="I6" s="4">
        <v>78</v>
      </c>
      <c r="J6" s="4">
        <v>65</v>
      </c>
      <c r="K6" s="4">
        <v>119</v>
      </c>
      <c r="L6" s="4">
        <v>40</v>
      </c>
      <c r="M6" s="4">
        <v>52</v>
      </c>
      <c r="N6" s="4">
        <v>84</v>
      </c>
      <c r="O6" s="4">
        <v>186</v>
      </c>
      <c r="P6" s="4">
        <v>95</v>
      </c>
      <c r="Q6" s="4">
        <v>33</v>
      </c>
      <c r="R6" s="4">
        <v>116</v>
      </c>
      <c r="S6" s="4">
        <v>49</v>
      </c>
      <c r="T6" s="4">
        <v>84</v>
      </c>
      <c r="U6" s="4">
        <v>73</v>
      </c>
      <c r="V6" s="4">
        <v>214</v>
      </c>
      <c r="W6" s="4">
        <v>83</v>
      </c>
      <c r="X6" s="4">
        <v>120</v>
      </c>
      <c r="Y6" s="4">
        <v>167</v>
      </c>
      <c r="Z6" s="4">
        <v>33</v>
      </c>
      <c r="AA6" s="4">
        <v>99</v>
      </c>
      <c r="AB6" s="4">
        <v>115</v>
      </c>
      <c r="AC6" s="4">
        <v>266</v>
      </c>
      <c r="AD6" s="4">
        <v>2.8</v>
      </c>
      <c r="AE6" s="4">
        <v>1.6</v>
      </c>
      <c r="AF6" s="4">
        <v>3.4</v>
      </c>
      <c r="AG6" s="4">
        <v>1.4</v>
      </c>
      <c r="AH6" s="4">
        <v>1.5</v>
      </c>
      <c r="AI6" s="4"/>
      <c r="AJ6" s="4">
        <v>2.2000000000000002</v>
      </c>
    </row>
    <row r="7" spans="1:36" x14ac:dyDescent="0.3">
      <c r="B7" s="4">
        <v>125</v>
      </c>
      <c r="C7" s="4">
        <v>134</v>
      </c>
      <c r="D7" s="4">
        <v>154</v>
      </c>
      <c r="E7" s="4">
        <v>128</v>
      </c>
      <c r="F7" s="4">
        <v>217</v>
      </c>
      <c r="G7" s="4">
        <v>118</v>
      </c>
      <c r="H7" s="4">
        <v>218</v>
      </c>
      <c r="I7" s="4">
        <v>71</v>
      </c>
      <c r="J7" s="4">
        <v>94</v>
      </c>
      <c r="K7" s="4">
        <v>117</v>
      </c>
      <c r="L7" s="4">
        <v>56</v>
      </c>
      <c r="M7" s="4">
        <v>95</v>
      </c>
      <c r="N7" s="4"/>
      <c r="O7" s="4">
        <v>201</v>
      </c>
      <c r="P7" s="4">
        <v>75</v>
      </c>
      <c r="Q7" s="4">
        <v>26</v>
      </c>
      <c r="R7" s="4">
        <v>90</v>
      </c>
      <c r="S7" s="4">
        <v>59</v>
      </c>
      <c r="T7" s="4">
        <v>111</v>
      </c>
      <c r="U7" s="4">
        <v>39</v>
      </c>
      <c r="V7" s="4">
        <v>218</v>
      </c>
      <c r="W7" s="4">
        <v>80</v>
      </c>
      <c r="X7" s="4">
        <v>65</v>
      </c>
      <c r="Y7" s="4">
        <v>125</v>
      </c>
      <c r="Z7" s="4">
        <v>49</v>
      </c>
      <c r="AA7" s="4">
        <v>135</v>
      </c>
      <c r="AB7" s="4">
        <v>55</v>
      </c>
      <c r="AC7" s="4">
        <v>207</v>
      </c>
      <c r="AD7" s="4">
        <v>1.7</v>
      </c>
      <c r="AE7" s="4">
        <v>1</v>
      </c>
      <c r="AF7" s="4"/>
      <c r="AG7" s="4">
        <v>2.8</v>
      </c>
      <c r="AH7" s="4"/>
      <c r="AI7" s="4">
        <v>1.3</v>
      </c>
      <c r="AJ7" s="4">
        <v>3.1</v>
      </c>
    </row>
    <row r="8" spans="1:36" x14ac:dyDescent="0.3">
      <c r="B8" s="4">
        <v>121</v>
      </c>
      <c r="C8" s="4">
        <v>157</v>
      </c>
      <c r="D8" s="4">
        <v>159</v>
      </c>
      <c r="E8" s="4">
        <v>164</v>
      </c>
      <c r="F8" s="4">
        <v>227</v>
      </c>
      <c r="G8" s="4">
        <v>133</v>
      </c>
      <c r="H8" s="4">
        <v>167</v>
      </c>
      <c r="I8" s="4">
        <v>45</v>
      </c>
      <c r="J8" s="4">
        <v>31</v>
      </c>
      <c r="K8" s="4">
        <v>132</v>
      </c>
      <c r="L8" s="4">
        <v>57</v>
      </c>
      <c r="M8" s="4">
        <v>73</v>
      </c>
      <c r="N8" s="4"/>
      <c r="O8" s="4">
        <v>160</v>
      </c>
      <c r="P8" s="4">
        <v>62</v>
      </c>
      <c r="Q8" s="4">
        <v>72</v>
      </c>
      <c r="R8" s="4">
        <v>121</v>
      </c>
      <c r="S8" s="4">
        <v>73</v>
      </c>
      <c r="T8" s="4">
        <v>99</v>
      </c>
      <c r="U8" s="4">
        <v>22</v>
      </c>
      <c r="V8" s="4">
        <v>167</v>
      </c>
      <c r="W8" s="4">
        <v>73</v>
      </c>
      <c r="X8" s="4">
        <v>104</v>
      </c>
      <c r="Y8" s="4">
        <v>129</v>
      </c>
      <c r="Z8" s="4">
        <v>85</v>
      </c>
      <c r="AA8" s="4">
        <v>98</v>
      </c>
      <c r="AB8" s="4">
        <v>43</v>
      </c>
      <c r="AC8" s="4">
        <v>180</v>
      </c>
      <c r="AD8" s="4">
        <v>1.2</v>
      </c>
      <c r="AE8" s="4">
        <v>0.6</v>
      </c>
      <c r="AF8" s="4">
        <v>4.5999999999999996</v>
      </c>
      <c r="AG8" s="4">
        <v>3.3</v>
      </c>
      <c r="AH8" s="4">
        <v>1</v>
      </c>
      <c r="AI8" s="4">
        <v>1.5</v>
      </c>
      <c r="AJ8" s="4">
        <v>2.5</v>
      </c>
    </row>
    <row r="9" spans="1:36" x14ac:dyDescent="0.3">
      <c r="B9" s="4"/>
      <c r="C9" s="4"/>
      <c r="D9" s="4"/>
      <c r="E9" s="4"/>
      <c r="F9" s="4">
        <v>155</v>
      </c>
      <c r="G9" s="4">
        <v>106</v>
      </c>
      <c r="H9" s="4">
        <v>152</v>
      </c>
      <c r="I9" s="4"/>
      <c r="J9" s="4"/>
      <c r="K9" s="4"/>
      <c r="L9" s="4"/>
      <c r="M9" s="4">
        <v>52</v>
      </c>
      <c r="N9" s="4"/>
      <c r="O9" s="4">
        <v>156</v>
      </c>
      <c r="P9" s="4"/>
      <c r="Q9" s="4">
        <v>75</v>
      </c>
      <c r="R9" s="4">
        <v>72</v>
      </c>
      <c r="S9" s="4"/>
      <c r="T9" s="4">
        <v>47</v>
      </c>
      <c r="U9" s="4"/>
      <c r="V9" s="4">
        <v>152</v>
      </c>
      <c r="W9" s="4"/>
      <c r="X9" s="4">
        <v>116</v>
      </c>
      <c r="Y9" s="4">
        <v>131</v>
      </c>
      <c r="Z9" s="4"/>
      <c r="AA9" s="4">
        <v>62</v>
      </c>
      <c r="AB9" s="4"/>
      <c r="AC9" s="4">
        <v>266</v>
      </c>
      <c r="AD9" s="4">
        <v>3.6</v>
      </c>
      <c r="AE9" s="4">
        <v>1.5</v>
      </c>
      <c r="AF9" s="4">
        <v>2.2000000000000002</v>
      </c>
      <c r="AG9" s="4">
        <v>1.9</v>
      </c>
      <c r="AH9" s="4">
        <v>0.4</v>
      </c>
      <c r="AI9" s="4"/>
      <c r="AJ9" s="4">
        <v>1.6</v>
      </c>
    </row>
    <row r="10" spans="1:36" x14ac:dyDescent="0.3">
      <c r="B10" s="4"/>
      <c r="C10" s="4"/>
      <c r="D10" s="4"/>
      <c r="E10" s="4"/>
      <c r="F10" s="4">
        <v>156</v>
      </c>
      <c r="G10" s="4"/>
      <c r="H10" s="4">
        <v>203</v>
      </c>
      <c r="I10" s="4"/>
      <c r="J10" s="4"/>
      <c r="K10" s="4"/>
      <c r="L10" s="4"/>
      <c r="M10" s="4">
        <v>65</v>
      </c>
      <c r="N10" s="4"/>
      <c r="O10" s="4">
        <v>169</v>
      </c>
      <c r="P10" s="4"/>
      <c r="Q10" s="4">
        <v>64</v>
      </c>
      <c r="R10" s="4"/>
      <c r="S10" s="4"/>
      <c r="T10" s="4">
        <v>78</v>
      </c>
      <c r="U10" s="4"/>
      <c r="V10" s="4">
        <v>203</v>
      </c>
      <c r="W10" s="4"/>
      <c r="X10" s="4">
        <v>53</v>
      </c>
      <c r="Y10" s="4"/>
      <c r="Z10" s="4"/>
      <c r="AA10" s="4">
        <v>112</v>
      </c>
      <c r="AB10" s="4"/>
      <c r="AC10" s="4">
        <v>223</v>
      </c>
      <c r="AD10" s="4">
        <v>1.5</v>
      </c>
      <c r="AE10" s="4">
        <v>1.2</v>
      </c>
      <c r="AF10" s="4"/>
      <c r="AG10" s="4"/>
      <c r="AH10" s="4">
        <v>2.1</v>
      </c>
      <c r="AI10" s="4"/>
      <c r="AJ10" s="4"/>
    </row>
    <row r="11" spans="1:36" x14ac:dyDescent="0.3">
      <c r="P11" s="4"/>
      <c r="Q11" s="4">
        <v>26</v>
      </c>
      <c r="R11" s="4"/>
      <c r="S11" s="4"/>
      <c r="T11" s="4"/>
      <c r="U11" s="4"/>
      <c r="V11" s="4"/>
      <c r="W11" s="4"/>
      <c r="X11" s="4">
        <v>39</v>
      </c>
      <c r="Y11" s="4"/>
      <c r="Z11" s="4"/>
      <c r="AA11" s="4"/>
      <c r="AB11" s="4"/>
      <c r="AC11" s="4">
        <v>251</v>
      </c>
      <c r="AD11" s="4">
        <v>2.2999999999999998</v>
      </c>
      <c r="AE11" s="4">
        <v>2.2000000000000002</v>
      </c>
      <c r="AF11" s="4"/>
      <c r="AG11" s="4"/>
      <c r="AH11" s="4">
        <v>2.5</v>
      </c>
      <c r="AI11" s="4"/>
      <c r="AJ11" s="4"/>
    </row>
    <row r="12" spans="1:36" x14ac:dyDescent="0.3">
      <c r="P12" s="4"/>
      <c r="Q12" s="4">
        <v>38</v>
      </c>
      <c r="R12" s="4"/>
      <c r="S12" s="4"/>
      <c r="T12" s="4"/>
      <c r="U12" s="4"/>
      <c r="V12" s="4"/>
      <c r="W12" s="4"/>
      <c r="X12" s="4">
        <v>31</v>
      </c>
      <c r="Y12" s="4"/>
      <c r="Z12" s="4"/>
      <c r="AA12" s="4"/>
      <c r="AB12" s="4"/>
      <c r="AC12" s="4">
        <v>201</v>
      </c>
      <c r="AD12" s="4">
        <v>1.3</v>
      </c>
      <c r="AE12" s="4">
        <v>1.6</v>
      </c>
      <c r="AF12" s="4"/>
      <c r="AG12" s="4"/>
      <c r="AH12" s="4"/>
      <c r="AI12" s="4"/>
      <c r="AJ12" s="4"/>
    </row>
    <row r="13" spans="1:36" x14ac:dyDescent="0.3">
      <c r="W13" s="4"/>
      <c r="X13" s="4"/>
      <c r="Y13" s="4"/>
      <c r="Z13" s="4"/>
      <c r="AA13" s="4"/>
      <c r="AB13" s="4"/>
      <c r="AC13" s="4">
        <v>191</v>
      </c>
      <c r="AD13" s="4"/>
      <c r="AE13" s="4">
        <v>1.3</v>
      </c>
      <c r="AF13" s="4"/>
      <c r="AG13" s="4"/>
      <c r="AH13" s="4"/>
      <c r="AI13" s="4"/>
      <c r="AJ13" s="4"/>
    </row>
    <row r="14" spans="1:36" x14ac:dyDescent="0.3">
      <c r="W14" s="4"/>
      <c r="X14" s="4"/>
      <c r="Y14" s="4"/>
      <c r="Z14" s="4"/>
      <c r="AA14" s="4"/>
      <c r="AB14" s="4"/>
      <c r="AC14" s="4">
        <v>220</v>
      </c>
    </row>
    <row r="15" spans="1:36" x14ac:dyDescent="0.3">
      <c r="W15" s="4"/>
      <c r="X15" s="4"/>
      <c r="Y15" s="4"/>
      <c r="Z15" s="4"/>
      <c r="AA15" s="4"/>
      <c r="AB15" s="4"/>
      <c r="AC15" s="4"/>
    </row>
    <row r="16" spans="1:36" x14ac:dyDescent="0.3">
      <c r="A16" t="s">
        <v>9</v>
      </c>
      <c r="B16" s="7">
        <f>AVERAGE(B3:B15)</f>
        <v>132.16666666666666</v>
      </c>
      <c r="C16" s="7">
        <f t="shared" ref="C16:AJ16" si="0">AVERAGE(C3:C15)</f>
        <v>148</v>
      </c>
      <c r="D16" s="7">
        <f t="shared" si="0"/>
        <v>162</v>
      </c>
      <c r="E16" s="7">
        <f t="shared" si="0"/>
        <v>125.16666666666667</v>
      </c>
      <c r="F16" s="7">
        <f t="shared" si="0"/>
        <v>185.25</v>
      </c>
      <c r="G16" s="7">
        <f t="shared" si="0"/>
        <v>152.57142857142858</v>
      </c>
      <c r="H16" s="7">
        <f t="shared" si="0"/>
        <v>190.25</v>
      </c>
      <c r="I16" s="7">
        <f t="shared" si="0"/>
        <v>55.5</v>
      </c>
      <c r="J16" s="7">
        <f t="shared" si="0"/>
        <v>55.5</v>
      </c>
      <c r="K16" s="7">
        <f t="shared" si="0"/>
        <v>118.16666666666667</v>
      </c>
      <c r="L16" s="7">
        <f t="shared" si="0"/>
        <v>60.5</v>
      </c>
      <c r="M16" s="7">
        <f t="shared" si="0"/>
        <v>68.75</v>
      </c>
      <c r="N16" s="7">
        <f t="shared" si="0"/>
        <v>76.5</v>
      </c>
      <c r="O16" s="7">
        <f t="shared" si="0"/>
        <v>170.25</v>
      </c>
      <c r="P16" s="7">
        <f t="shared" si="0"/>
        <v>66.166666666666671</v>
      </c>
      <c r="Q16" s="7">
        <f t="shared" si="0"/>
        <v>51</v>
      </c>
      <c r="R16" s="7">
        <f t="shared" si="0"/>
        <v>101</v>
      </c>
      <c r="S16" s="7">
        <f t="shared" si="0"/>
        <v>62</v>
      </c>
      <c r="T16" s="7">
        <f t="shared" si="0"/>
        <v>76.375</v>
      </c>
      <c r="U16" s="7">
        <f t="shared" si="0"/>
        <v>50.5</v>
      </c>
      <c r="V16" s="7">
        <f t="shared" si="0"/>
        <v>190.25</v>
      </c>
      <c r="W16" s="7">
        <f t="shared" si="0"/>
        <v>72.5</v>
      </c>
      <c r="X16" s="7">
        <f t="shared" si="0"/>
        <v>75.2</v>
      </c>
      <c r="Y16" s="7">
        <f t="shared" si="0"/>
        <v>134.85714285714286</v>
      </c>
      <c r="Z16" s="7">
        <f t="shared" si="0"/>
        <v>65.666666666666671</v>
      </c>
      <c r="AA16" s="7">
        <f t="shared" si="0"/>
        <v>106</v>
      </c>
      <c r="AB16" s="7">
        <f t="shared" si="0"/>
        <v>86.666666666666671</v>
      </c>
      <c r="AC16" s="7">
        <f t="shared" si="0"/>
        <v>215.75</v>
      </c>
      <c r="AD16" s="7">
        <f t="shared" si="0"/>
        <v>1.75</v>
      </c>
      <c r="AE16" s="7">
        <f t="shared" si="0"/>
        <v>1.52</v>
      </c>
      <c r="AF16" s="7">
        <f t="shared" si="0"/>
        <v>3.15</v>
      </c>
      <c r="AG16" s="7">
        <f t="shared" si="0"/>
        <v>2.0833333333333335</v>
      </c>
      <c r="AH16" s="7">
        <f t="shared" si="0"/>
        <v>1.6125</v>
      </c>
      <c r="AI16" s="7">
        <f t="shared" si="0"/>
        <v>1.6775</v>
      </c>
      <c r="AJ16" s="7">
        <f t="shared" si="0"/>
        <v>2.9000000000000008</v>
      </c>
    </row>
    <row r="17" spans="1:36" x14ac:dyDescent="0.3">
      <c r="A17" t="s">
        <v>20</v>
      </c>
      <c r="B17" s="7">
        <f>_xlfn.STDEV.S(B3:B15)</f>
        <v>19.772877045758051</v>
      </c>
      <c r="C17" s="7">
        <f t="shared" ref="C17:AJ17" si="1">_xlfn.STDEV.S(C3:C15)</f>
        <v>16.161683080669537</v>
      </c>
      <c r="D17" s="7">
        <f t="shared" si="1"/>
        <v>35.91656999213594</v>
      </c>
      <c r="E17" s="7">
        <f t="shared" si="1"/>
        <v>31.927522087795438</v>
      </c>
      <c r="F17" s="7">
        <f t="shared" si="1"/>
        <v>34.245959094259781</v>
      </c>
      <c r="G17" s="7">
        <f t="shared" si="1"/>
        <v>36.188659102252579</v>
      </c>
      <c r="H17" s="7">
        <f t="shared" si="1"/>
        <v>23.765220686661301</v>
      </c>
      <c r="I17" s="7">
        <f t="shared" si="1"/>
        <v>14.963288408635316</v>
      </c>
      <c r="J17" s="7">
        <f t="shared" si="1"/>
        <v>23.729728190605133</v>
      </c>
      <c r="K17" s="7">
        <f t="shared" si="1"/>
        <v>10.980285363626333</v>
      </c>
      <c r="L17" s="7">
        <f t="shared" si="1"/>
        <v>12.723993083933991</v>
      </c>
      <c r="M17" s="7">
        <f t="shared" si="1"/>
        <v>16.263455967290593</v>
      </c>
      <c r="N17" s="7">
        <f t="shared" si="1"/>
        <v>21.110818711425349</v>
      </c>
      <c r="O17" s="7">
        <f t="shared" si="1"/>
        <v>42.378397461779642</v>
      </c>
      <c r="P17" s="7">
        <f t="shared" si="1"/>
        <v>16.71426536425297</v>
      </c>
      <c r="Q17" s="7">
        <f t="shared" si="1"/>
        <v>19.849433241279208</v>
      </c>
      <c r="R17" s="7">
        <f t="shared" si="1"/>
        <v>24.248711305964282</v>
      </c>
      <c r="S17" s="7">
        <f t="shared" si="1"/>
        <v>11.832159566199232</v>
      </c>
      <c r="T17" s="7">
        <f t="shared" si="1"/>
        <v>21.131814201070657</v>
      </c>
      <c r="U17" s="7">
        <f t="shared" si="1"/>
        <v>18.085906114983569</v>
      </c>
      <c r="V17" s="7">
        <f t="shared" si="1"/>
        <v>23.765220686661301</v>
      </c>
      <c r="W17" s="7">
        <f t="shared" si="1"/>
        <v>10.134100848126586</v>
      </c>
      <c r="X17" s="7">
        <f t="shared" si="1"/>
        <v>30.968801505170756</v>
      </c>
      <c r="Y17" s="7">
        <f t="shared" si="1"/>
        <v>19.411582207783169</v>
      </c>
      <c r="Z17" s="7">
        <f t="shared" si="1"/>
        <v>20.839065877977028</v>
      </c>
      <c r="AA17" s="7">
        <f t="shared" si="1"/>
        <v>22.790975657671424</v>
      </c>
      <c r="AB17" s="7">
        <f t="shared" si="1"/>
        <v>31.474857690967678</v>
      </c>
      <c r="AC17" s="7">
        <f t="shared" si="1"/>
        <v>33.852957437611373</v>
      </c>
      <c r="AD17" s="7">
        <f t="shared" si="1"/>
        <v>0.90829510622924736</v>
      </c>
      <c r="AE17" s="7">
        <f t="shared" si="1"/>
        <v>0.53707024162994177</v>
      </c>
      <c r="AF17" s="7">
        <f t="shared" si="1"/>
        <v>0.89386799920346316</v>
      </c>
      <c r="AG17" s="7">
        <f t="shared" si="1"/>
        <v>0.79854033502802213</v>
      </c>
      <c r="AH17" s="7">
        <f t="shared" si="1"/>
        <v>0.76799832589103256</v>
      </c>
      <c r="AI17" s="7">
        <f t="shared" si="1"/>
        <v>0.49735131781602154</v>
      </c>
      <c r="AJ17" s="7">
        <f t="shared" si="1"/>
        <v>1.0519822558706322</v>
      </c>
    </row>
  </sheetData>
  <mergeCells count="5">
    <mergeCell ref="B1:H1"/>
    <mergeCell ref="I1:O1"/>
    <mergeCell ref="P1:V1"/>
    <mergeCell ref="W1:AC1"/>
    <mergeCell ref="AD1:A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DB95-FBAF-4EF6-8D91-D162EC710889}">
  <dimension ref="A1:BI12"/>
  <sheetViews>
    <sheetView workbookViewId="0">
      <selection sqref="A1:BI1"/>
    </sheetView>
  </sheetViews>
  <sheetFormatPr defaultRowHeight="14.4" x14ac:dyDescent="0.3"/>
  <cols>
    <col min="1" max="1" width="17.77734375" customWidth="1"/>
    <col min="2" max="2" width="25.44140625" customWidth="1"/>
    <col min="3" max="3" width="18.44140625" customWidth="1"/>
    <col min="4" max="4" width="19.44140625" customWidth="1"/>
    <col min="5" max="5" width="15" customWidth="1"/>
    <col min="6" max="6" width="20.77734375" customWidth="1"/>
    <col min="7" max="7" width="12.5546875" customWidth="1"/>
    <col min="8" max="8" width="23.77734375" customWidth="1"/>
    <col min="9" max="9" width="24.77734375" customWidth="1"/>
    <col min="10" max="10" width="29.21875" customWidth="1"/>
    <col min="11" max="11" width="19.77734375" customWidth="1"/>
    <col min="12" max="12" width="20.44140625" customWidth="1"/>
    <col min="16" max="16" width="17.5546875" customWidth="1"/>
    <col min="17" max="17" width="20.21875" customWidth="1"/>
    <col min="18" max="18" width="26.21875" customWidth="1"/>
    <col min="19" max="19" width="21.21875" customWidth="1"/>
    <col min="20" max="20" width="22.44140625" customWidth="1"/>
    <col min="21" max="21" width="20.44140625" customWidth="1"/>
    <col min="22" max="22" width="21.21875" customWidth="1"/>
    <col min="23" max="23" width="15.5546875" customWidth="1"/>
    <col min="24" max="24" width="19" customWidth="1"/>
    <col min="25" max="25" width="22.5546875" customWidth="1"/>
    <col min="26" max="26" width="26.21875" customWidth="1"/>
    <col min="27" max="27" width="16.5546875" customWidth="1"/>
    <col min="28" max="28" width="25.77734375" customWidth="1"/>
    <col min="29" max="29" width="16.21875" customWidth="1"/>
    <col min="30" max="30" width="22.77734375" customWidth="1"/>
    <col min="31" max="31" width="12.44140625" customWidth="1"/>
    <col min="32" max="32" width="18.5546875" customWidth="1"/>
    <col min="34" max="34" width="25.77734375" customWidth="1"/>
    <col min="35" max="35" width="24.77734375" customWidth="1"/>
    <col min="36" max="36" width="21.21875" customWidth="1"/>
    <col min="37" max="37" width="18.77734375" customWidth="1"/>
    <col min="38" max="38" width="18.5546875" customWidth="1"/>
    <col min="39" max="39" width="26.21875" customWidth="1"/>
    <col min="40" max="40" width="28.77734375" customWidth="1"/>
    <col min="41" max="41" width="19.44140625" customWidth="1"/>
    <col min="42" max="42" width="15.77734375" customWidth="1"/>
    <col min="43" max="43" width="17.21875" customWidth="1"/>
  </cols>
  <sheetData>
    <row r="1" spans="1:61" x14ac:dyDescent="0.3">
      <c r="A1" s="17"/>
      <c r="B1" s="24" t="s">
        <v>23</v>
      </c>
      <c r="C1" s="24"/>
      <c r="D1" s="24"/>
      <c r="E1" s="24"/>
      <c r="F1" s="24"/>
      <c r="G1" s="24"/>
      <c r="H1" s="24"/>
      <c r="I1" s="24"/>
      <c r="J1" s="24" t="s">
        <v>24</v>
      </c>
      <c r="K1" s="24"/>
      <c r="L1" s="24"/>
      <c r="M1" s="24"/>
      <c r="N1" s="24"/>
      <c r="O1" s="24"/>
      <c r="P1" s="24"/>
      <c r="Q1" s="24"/>
      <c r="R1" s="24" t="s">
        <v>25</v>
      </c>
      <c r="S1" s="24"/>
      <c r="T1" s="24"/>
      <c r="U1" s="24"/>
      <c r="V1" s="24"/>
      <c r="W1" s="24"/>
      <c r="X1" s="24"/>
      <c r="Y1" s="24"/>
      <c r="Z1" s="24" t="s">
        <v>105</v>
      </c>
      <c r="AA1" s="24"/>
      <c r="AB1" s="24"/>
      <c r="AC1" s="24"/>
      <c r="AD1" s="24"/>
      <c r="AE1" s="24"/>
      <c r="AF1" s="24"/>
      <c r="AG1" s="24"/>
      <c r="AH1" s="24" t="s">
        <v>106</v>
      </c>
      <c r="AI1" s="24"/>
      <c r="AJ1" s="24"/>
      <c r="AK1" s="24"/>
      <c r="AL1" s="24"/>
      <c r="AM1" s="24" t="s">
        <v>107</v>
      </c>
      <c r="AN1" s="24"/>
      <c r="AO1" s="24"/>
      <c r="AP1" s="24"/>
      <c r="AQ1" s="24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</row>
    <row r="2" spans="1:61" x14ac:dyDescent="0.3"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21</v>
      </c>
      <c r="I2" s="5" t="s">
        <v>22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21</v>
      </c>
      <c r="Q2" s="5" t="s">
        <v>22</v>
      </c>
      <c r="R2" s="5" t="s">
        <v>13</v>
      </c>
      <c r="S2" s="5" t="s">
        <v>14</v>
      </c>
      <c r="T2" s="5" t="s">
        <v>15</v>
      </c>
      <c r="U2" s="5" t="s">
        <v>16</v>
      </c>
      <c r="V2" s="5" t="s">
        <v>17</v>
      </c>
      <c r="W2" s="5" t="s">
        <v>18</v>
      </c>
      <c r="X2" s="5" t="s">
        <v>21</v>
      </c>
      <c r="Y2" s="5" t="s">
        <v>22</v>
      </c>
      <c r="Z2" s="5" t="s">
        <v>13</v>
      </c>
      <c r="AA2" s="5" t="s">
        <v>14</v>
      </c>
      <c r="AB2" s="5" t="s">
        <v>15</v>
      </c>
      <c r="AC2" s="5" t="s">
        <v>16</v>
      </c>
      <c r="AD2" s="5" t="s">
        <v>17</v>
      </c>
      <c r="AE2" s="5" t="s">
        <v>18</v>
      </c>
      <c r="AF2" s="5" t="s">
        <v>21</v>
      </c>
      <c r="AG2" s="5" t="s">
        <v>22</v>
      </c>
      <c r="AH2" s="5" t="s">
        <v>13</v>
      </c>
      <c r="AI2" s="5" t="s">
        <v>15</v>
      </c>
      <c r="AJ2" s="5" t="s">
        <v>17</v>
      </c>
      <c r="AK2" s="5" t="s">
        <v>21</v>
      </c>
      <c r="AL2" s="5" t="s">
        <v>22</v>
      </c>
      <c r="AM2" s="5" t="s">
        <v>13</v>
      </c>
      <c r="AN2" s="5" t="s">
        <v>15</v>
      </c>
      <c r="AO2" s="5" t="s">
        <v>17</v>
      </c>
      <c r="AP2" s="5" t="s">
        <v>21</v>
      </c>
      <c r="AQ2" s="5" t="s">
        <v>22</v>
      </c>
    </row>
    <row r="3" spans="1:61" x14ac:dyDescent="0.3">
      <c r="B3" s="4">
        <v>4</v>
      </c>
      <c r="C3" s="4">
        <v>8</v>
      </c>
      <c r="D3" s="4">
        <v>9</v>
      </c>
      <c r="E3" s="4">
        <v>9</v>
      </c>
      <c r="F3" s="4">
        <v>7</v>
      </c>
      <c r="G3" s="4">
        <v>6</v>
      </c>
      <c r="H3" s="4">
        <v>0</v>
      </c>
      <c r="I3" s="4">
        <v>0</v>
      </c>
      <c r="J3" s="4">
        <v>286</v>
      </c>
      <c r="K3" s="4">
        <v>289</v>
      </c>
      <c r="L3" s="4">
        <v>168</v>
      </c>
      <c r="M3" s="4">
        <v>275</v>
      </c>
      <c r="N3" s="4">
        <v>180</v>
      </c>
      <c r="O3" s="4">
        <v>297</v>
      </c>
      <c r="P3" s="4">
        <v>446</v>
      </c>
      <c r="Q3" s="4">
        <v>458</v>
      </c>
      <c r="R3" s="4">
        <v>8.4761319999999998</v>
      </c>
      <c r="S3" s="4">
        <v>1.1963760000000001</v>
      </c>
      <c r="T3" s="4">
        <v>4.5605279999999997</v>
      </c>
      <c r="U3" s="4">
        <v>4.2540459999999998</v>
      </c>
      <c r="V3" s="4">
        <v>1.8527800000000001</v>
      </c>
      <c r="W3" s="4">
        <v>0.53648099999999999</v>
      </c>
      <c r="X3" s="4">
        <v>1.55E-4</v>
      </c>
      <c r="Y3" s="4">
        <v>8.6094700000000004E-4</v>
      </c>
      <c r="Z3" s="4">
        <v>5.527857</v>
      </c>
      <c r="AA3" s="4">
        <v>2.5564640000000001</v>
      </c>
      <c r="AB3" s="4">
        <v>7.6363079999999997</v>
      </c>
      <c r="AC3" s="4">
        <v>3.127227</v>
      </c>
      <c r="AD3" s="4">
        <v>14.48054</v>
      </c>
      <c r="AE3" s="4">
        <v>0.60624199999999995</v>
      </c>
      <c r="AF3" s="4">
        <v>1.3910000000000001E-3</v>
      </c>
      <c r="AG3" s="4">
        <v>5.8999999999999998E-5</v>
      </c>
      <c r="AH3" s="4">
        <v>0.25940999999999997</v>
      </c>
      <c r="AI3" s="4">
        <v>0.238175</v>
      </c>
      <c r="AJ3" s="4">
        <v>0.24547099999999999</v>
      </c>
      <c r="AK3" s="4">
        <v>31.87903</v>
      </c>
      <c r="AL3" s="4">
        <v>20.313189999999999</v>
      </c>
      <c r="AM3" s="4">
        <v>4.1860000000000001E-2</v>
      </c>
      <c r="AN3" s="4">
        <v>4.6295999999999997E-2</v>
      </c>
      <c r="AO3" s="4">
        <v>3.7360000000000002E-3</v>
      </c>
      <c r="AP3" s="4">
        <v>1.2151019999999999</v>
      </c>
      <c r="AQ3" s="4">
        <v>0.380884</v>
      </c>
    </row>
    <row r="4" spans="1:61" x14ac:dyDescent="0.3">
      <c r="B4" s="4">
        <v>6</v>
      </c>
      <c r="C4" s="4">
        <v>6</v>
      </c>
      <c r="D4" s="4">
        <v>6</v>
      </c>
      <c r="E4" s="4">
        <v>10</v>
      </c>
      <c r="F4" s="4">
        <v>4</v>
      </c>
      <c r="G4" s="4">
        <v>6</v>
      </c>
      <c r="H4" s="4">
        <v>3</v>
      </c>
      <c r="I4" s="4">
        <v>2</v>
      </c>
      <c r="J4" s="4">
        <v>275</v>
      </c>
      <c r="K4" s="4">
        <v>265</v>
      </c>
      <c r="L4" s="4">
        <v>215</v>
      </c>
      <c r="M4" s="4">
        <v>164</v>
      </c>
      <c r="N4" s="4">
        <v>230</v>
      </c>
      <c r="O4" s="4">
        <v>293</v>
      </c>
      <c r="P4" s="4">
        <v>547</v>
      </c>
      <c r="Q4" s="4">
        <v>555</v>
      </c>
      <c r="R4" s="4">
        <v>4.3305689999999997</v>
      </c>
      <c r="S4" s="4">
        <v>1.1611959999999999</v>
      </c>
      <c r="T4" s="4">
        <v>3.712701</v>
      </c>
      <c r="U4" s="4">
        <v>2.5208590000000002</v>
      </c>
      <c r="V4" s="4">
        <v>1.32494</v>
      </c>
      <c r="W4" s="4">
        <v>0.68043100000000001</v>
      </c>
      <c r="X4" s="4">
        <v>2.0379999999999999E-3</v>
      </c>
      <c r="Y4" s="4">
        <v>1.338718E-3</v>
      </c>
      <c r="Z4" s="4">
        <v>7.0225780000000002</v>
      </c>
      <c r="AA4" s="4">
        <v>3.6122260000000002</v>
      </c>
      <c r="AB4" s="4">
        <v>11.741440000000001</v>
      </c>
      <c r="AC4" s="4">
        <v>4.3778249999999996</v>
      </c>
      <c r="AD4" s="4">
        <v>8.1804299999999994</v>
      </c>
      <c r="AE4" s="4">
        <v>0.349215</v>
      </c>
      <c r="AF4" s="4">
        <v>8.9800000000000004E-4</v>
      </c>
      <c r="AG4" s="4">
        <v>1.1400000000000001E-4</v>
      </c>
      <c r="AH4" s="4">
        <v>0.16777800000000001</v>
      </c>
      <c r="AI4" s="4">
        <v>0.32150299999999998</v>
      </c>
      <c r="AJ4" s="4">
        <v>0.22694</v>
      </c>
      <c r="AK4" s="4">
        <v>34.696530000000003</v>
      </c>
      <c r="AL4" s="4">
        <v>20.068899999999999</v>
      </c>
      <c r="AM4" s="4">
        <v>8.1630999999999995E-2</v>
      </c>
      <c r="AN4" s="4">
        <v>7.0801000000000003E-2</v>
      </c>
      <c r="AO4" s="4">
        <v>7.5240000000000003E-3</v>
      </c>
      <c r="AP4" s="4">
        <v>0.93730199999999997</v>
      </c>
      <c r="AQ4" s="4">
        <v>0.30926199999999998</v>
      </c>
    </row>
    <row r="5" spans="1:61" x14ac:dyDescent="0.3">
      <c r="B5" s="4">
        <v>8</v>
      </c>
      <c r="C5" s="4">
        <v>6</v>
      </c>
      <c r="D5" s="4">
        <v>8</v>
      </c>
      <c r="E5" s="4">
        <v>10</v>
      </c>
      <c r="F5" s="4">
        <v>7</v>
      </c>
      <c r="G5" s="4">
        <v>6</v>
      </c>
      <c r="H5" s="4">
        <v>2</v>
      </c>
      <c r="I5" s="4">
        <v>1</v>
      </c>
      <c r="J5" s="4">
        <v>218</v>
      </c>
      <c r="K5" s="4">
        <v>332</v>
      </c>
      <c r="L5" s="4">
        <v>224</v>
      </c>
      <c r="M5" s="4">
        <v>237</v>
      </c>
      <c r="N5" s="4">
        <v>301</v>
      </c>
      <c r="O5" s="4">
        <v>388</v>
      </c>
      <c r="P5" s="4">
        <v>654</v>
      </c>
      <c r="Q5" s="4">
        <v>657</v>
      </c>
      <c r="R5" s="4">
        <v>3.6205189999999998</v>
      </c>
      <c r="S5" s="4">
        <v>2.166798</v>
      </c>
      <c r="T5" s="4">
        <v>2.6619109999999999</v>
      </c>
      <c r="U5" s="4">
        <v>1.8516589999999999</v>
      </c>
      <c r="V5" s="4">
        <v>2.669041</v>
      </c>
      <c r="W5" s="4">
        <v>0.36150900000000002</v>
      </c>
      <c r="X5" s="4">
        <v>1.55E-4</v>
      </c>
      <c r="Y5" s="4">
        <v>3.09542E-4</v>
      </c>
      <c r="Z5" s="4">
        <v>5.8817170000000001</v>
      </c>
      <c r="AA5" s="4">
        <v>3.4454319999999998</v>
      </c>
      <c r="AB5" s="4">
        <v>9.2121639999999996</v>
      </c>
      <c r="AC5" s="4">
        <v>1.3930290000000001</v>
      </c>
      <c r="AD5" s="4">
        <v>1.025479</v>
      </c>
      <c r="AE5" s="4">
        <v>0.31682399999999999</v>
      </c>
      <c r="AF5" s="4">
        <v>4.0700000000000003E-4</v>
      </c>
      <c r="AG5" s="4">
        <v>2.0756E-2</v>
      </c>
      <c r="AH5" s="4">
        <v>0.20702999999999999</v>
      </c>
      <c r="AI5" s="4">
        <v>0.22303200000000001</v>
      </c>
      <c r="AJ5" s="4">
        <v>0.35000999999999999</v>
      </c>
      <c r="AK5" s="4">
        <v>39.277500000000003</v>
      </c>
      <c r="AL5" s="4">
        <v>7.3966339999999997</v>
      </c>
      <c r="AM5" s="4">
        <v>6.6154000000000004E-2</v>
      </c>
      <c r="AN5" s="4">
        <v>3.4903000000000003E-2</v>
      </c>
      <c r="AO5" s="4">
        <v>1.611E-3</v>
      </c>
      <c r="AP5" s="4">
        <v>0.44995000000000002</v>
      </c>
      <c r="AQ5" s="4">
        <v>0.35381899999999999</v>
      </c>
    </row>
    <row r="6" spans="1:61" x14ac:dyDescent="0.3">
      <c r="B6" s="4">
        <v>6</v>
      </c>
      <c r="C6" s="4">
        <v>7</v>
      </c>
      <c r="D6" s="4">
        <v>9</v>
      </c>
      <c r="E6" s="4">
        <v>9</v>
      </c>
      <c r="F6" s="4">
        <v>10</v>
      </c>
      <c r="G6" s="4">
        <v>4</v>
      </c>
      <c r="H6" s="4">
        <v>6</v>
      </c>
      <c r="I6" s="4">
        <v>2</v>
      </c>
      <c r="J6" s="4">
        <v>234</v>
      </c>
      <c r="K6" s="4">
        <v>282</v>
      </c>
      <c r="L6" s="4">
        <v>151</v>
      </c>
      <c r="M6" s="4">
        <v>180</v>
      </c>
      <c r="N6" s="4">
        <v>385</v>
      </c>
      <c r="O6" s="4">
        <v>263</v>
      </c>
      <c r="P6" s="4">
        <v>488</v>
      </c>
      <c r="Q6" s="4">
        <v>717</v>
      </c>
      <c r="R6" s="4">
        <v>4.3956799999999996</v>
      </c>
      <c r="S6" s="4">
        <v>0.84373900000000002</v>
      </c>
      <c r="T6" s="4">
        <v>9.0069160000000004</v>
      </c>
      <c r="U6" s="4">
        <v>2.2201240000000002</v>
      </c>
      <c r="V6" s="4">
        <v>2.290832</v>
      </c>
      <c r="W6" s="4">
        <v>2.7612290000000002</v>
      </c>
      <c r="X6" s="4">
        <v>3.6999999999999999E-4</v>
      </c>
      <c r="Y6" s="4">
        <v>3.1281700000000002E-5</v>
      </c>
      <c r="Z6" s="4">
        <v>3.2960630000000002</v>
      </c>
      <c r="AA6" s="4">
        <v>1.8146279999999999</v>
      </c>
      <c r="AB6" s="4">
        <v>9.7644549999999999</v>
      </c>
      <c r="AC6" s="4">
        <v>3.347035</v>
      </c>
      <c r="AD6" s="4">
        <v>0.96730300000000002</v>
      </c>
      <c r="AE6" s="4">
        <v>1.0977889999999999</v>
      </c>
      <c r="AF6" s="4">
        <v>4.0900000000000002E-4</v>
      </c>
      <c r="AG6" s="4"/>
      <c r="AH6" s="4">
        <v>0.25771100000000002</v>
      </c>
      <c r="AI6" s="4">
        <v>0.39671699999999999</v>
      </c>
      <c r="AJ6" s="4">
        <v>0.30580800000000002</v>
      </c>
      <c r="AK6" s="4">
        <v>39.87603</v>
      </c>
      <c r="AL6" s="4">
        <v>26.830559999999998</v>
      </c>
      <c r="AM6" s="4">
        <v>2.5857000000000002E-2</v>
      </c>
      <c r="AN6" s="4">
        <v>0.110432</v>
      </c>
      <c r="AO6" s="4">
        <v>1.737E-3</v>
      </c>
      <c r="AP6" s="4"/>
      <c r="AQ6" s="4"/>
    </row>
    <row r="7" spans="1:61" x14ac:dyDescent="0.3">
      <c r="B7" s="4">
        <v>5</v>
      </c>
      <c r="C7" s="4">
        <v>6</v>
      </c>
      <c r="D7" s="4">
        <v>8</v>
      </c>
      <c r="E7" s="4">
        <v>8</v>
      </c>
      <c r="F7" s="4">
        <v>9</v>
      </c>
      <c r="G7" s="4"/>
      <c r="H7" s="4">
        <v>1</v>
      </c>
      <c r="I7" s="4"/>
      <c r="J7" s="4">
        <v>246</v>
      </c>
      <c r="K7" s="4"/>
      <c r="L7" s="4">
        <v>142</v>
      </c>
      <c r="M7" s="4">
        <v>225</v>
      </c>
      <c r="N7" s="4">
        <v>333</v>
      </c>
      <c r="O7" s="4"/>
      <c r="P7" s="4"/>
      <c r="Q7" s="4"/>
      <c r="R7" s="4">
        <v>3.5035820000000002</v>
      </c>
      <c r="S7" s="4">
        <v>2.809253</v>
      </c>
      <c r="T7" s="4">
        <v>4.3714409999999999</v>
      </c>
      <c r="U7" s="4">
        <v>2.2745009999999999</v>
      </c>
      <c r="V7" s="4">
        <v>1.4423280000000001</v>
      </c>
      <c r="W7" s="4"/>
      <c r="X7" s="4"/>
      <c r="Y7" s="4"/>
      <c r="Z7" s="4">
        <v>2.3885040000000002</v>
      </c>
      <c r="AA7" s="4">
        <v>2.4601299999999999</v>
      </c>
      <c r="AB7" s="4">
        <v>10.31643</v>
      </c>
      <c r="AC7" s="4">
        <v>4.8395729999999997</v>
      </c>
      <c r="AD7" s="4">
        <v>0.507158</v>
      </c>
      <c r="AE7" s="4"/>
      <c r="AF7" s="4"/>
      <c r="AG7" s="4"/>
      <c r="AH7" s="4">
        <v>0.16999700000000001</v>
      </c>
      <c r="AI7" s="4">
        <v>0.199464</v>
      </c>
      <c r="AJ7" s="4">
        <v>0.22340599999999999</v>
      </c>
      <c r="AK7" s="4"/>
      <c r="AL7" s="4"/>
      <c r="AM7" s="4">
        <v>1.8253999999999999E-2</v>
      </c>
      <c r="AN7" s="4">
        <v>4.6094000000000003E-2</v>
      </c>
      <c r="AO7" s="4">
        <v>5.8529999999999997E-3</v>
      </c>
      <c r="AP7" s="4"/>
      <c r="AQ7" s="4"/>
    </row>
    <row r="8" spans="1:61" x14ac:dyDescent="0.3">
      <c r="B8" s="4">
        <v>7</v>
      </c>
      <c r="C8" s="4">
        <v>8</v>
      </c>
      <c r="D8" s="4">
        <v>8</v>
      </c>
      <c r="E8" s="4">
        <v>11</v>
      </c>
      <c r="F8" s="4">
        <v>6</v>
      </c>
      <c r="G8" s="4"/>
      <c r="H8" s="4"/>
      <c r="I8" s="4"/>
      <c r="J8" s="4">
        <v>159</v>
      </c>
      <c r="K8" s="4"/>
      <c r="L8" s="4">
        <v>200</v>
      </c>
      <c r="M8" s="4">
        <v>290</v>
      </c>
      <c r="N8" s="4">
        <v>182</v>
      </c>
      <c r="O8" s="4"/>
      <c r="P8" s="4"/>
      <c r="Q8" s="4"/>
      <c r="R8" s="4">
        <v>3.1279180000000002</v>
      </c>
      <c r="S8" s="4">
        <v>3.7080090000000001</v>
      </c>
      <c r="T8" s="4">
        <v>3.6239409999999999</v>
      </c>
      <c r="U8" s="4">
        <v>6.1340649999999997</v>
      </c>
      <c r="V8" s="4">
        <v>3.1495419999999998</v>
      </c>
      <c r="W8" s="4"/>
      <c r="X8" s="4"/>
      <c r="Y8" s="4"/>
      <c r="Z8" s="4">
        <v>4.8683170000000002</v>
      </c>
      <c r="AA8" s="4">
        <v>3.025398</v>
      </c>
      <c r="AB8" s="4">
        <v>6.6878539999999997</v>
      </c>
      <c r="AC8" s="4">
        <v>8.4965329999999994</v>
      </c>
      <c r="AD8" s="4">
        <v>0.40939300000000001</v>
      </c>
      <c r="AE8" s="4"/>
      <c r="AF8" s="4"/>
      <c r="AG8" s="4"/>
      <c r="AH8" s="4">
        <v>0.193019</v>
      </c>
      <c r="AI8" s="4">
        <v>0.15004899999999999</v>
      </c>
      <c r="AJ8" s="4">
        <v>0.36230899999999999</v>
      </c>
      <c r="AK8" s="4"/>
      <c r="AL8" s="4"/>
      <c r="AM8" s="4">
        <v>4.1223000000000003E-2</v>
      </c>
      <c r="AN8" s="4">
        <v>7.5277999999999998E-2</v>
      </c>
      <c r="AO8" s="4">
        <v>4.1830000000000001E-3</v>
      </c>
      <c r="AP8" s="4"/>
      <c r="AQ8" s="4"/>
    </row>
    <row r="9" spans="1:61" x14ac:dyDescent="0.3">
      <c r="B9" s="4"/>
      <c r="C9" s="4"/>
      <c r="D9" s="4"/>
      <c r="E9" s="4"/>
      <c r="F9" s="4">
        <v>9</v>
      </c>
      <c r="G9" s="4"/>
      <c r="H9" s="4"/>
      <c r="I9" s="4"/>
      <c r="J9" s="4"/>
      <c r="K9" s="4"/>
      <c r="L9" s="4"/>
      <c r="M9" s="4"/>
      <c r="N9" s="4">
        <v>381</v>
      </c>
      <c r="O9" s="4"/>
      <c r="P9" s="4"/>
      <c r="Q9" s="4"/>
      <c r="AM9" s="4"/>
      <c r="AN9" s="4"/>
      <c r="AO9" s="4"/>
      <c r="AP9" s="4"/>
      <c r="AQ9" s="4"/>
    </row>
    <row r="10" spans="1:61" x14ac:dyDescent="0.3">
      <c r="B10" s="4"/>
      <c r="C10" s="4"/>
      <c r="D10" s="4"/>
      <c r="E10" s="4"/>
      <c r="F10" s="4">
        <v>8</v>
      </c>
      <c r="G10" s="4"/>
      <c r="H10" s="4"/>
      <c r="I10" s="4"/>
      <c r="J10" s="4"/>
      <c r="K10" s="4"/>
      <c r="L10" s="4"/>
      <c r="M10" s="4"/>
      <c r="N10" s="4">
        <v>329</v>
      </c>
      <c r="O10" s="4"/>
      <c r="P10" s="4"/>
      <c r="Q10" s="4"/>
      <c r="AM10" s="4"/>
      <c r="AN10" s="4"/>
      <c r="AO10" s="4"/>
      <c r="AP10" s="4"/>
      <c r="AQ10" s="4"/>
    </row>
    <row r="11" spans="1:61" x14ac:dyDescent="0.3">
      <c r="A11" t="s">
        <v>9</v>
      </c>
      <c r="B11" s="7">
        <f>AVERAGE(B3:B10)</f>
        <v>6</v>
      </c>
      <c r="C11" s="7">
        <f t="shared" ref="C11:AQ11" si="0">AVERAGE(C3:C10)</f>
        <v>6.833333333333333</v>
      </c>
      <c r="D11" s="7">
        <f t="shared" si="0"/>
        <v>8</v>
      </c>
      <c r="E11" s="7">
        <f t="shared" si="0"/>
        <v>9.5</v>
      </c>
      <c r="F11" s="7">
        <f t="shared" si="0"/>
        <v>7.5</v>
      </c>
      <c r="G11" s="7">
        <f t="shared" si="0"/>
        <v>5.5</v>
      </c>
      <c r="H11" s="7">
        <f t="shared" si="0"/>
        <v>2.4</v>
      </c>
      <c r="I11" s="7">
        <f t="shared" si="0"/>
        <v>1.25</v>
      </c>
      <c r="J11" s="7">
        <f t="shared" si="0"/>
        <v>236.33333333333334</v>
      </c>
      <c r="K11" s="7">
        <f t="shared" si="0"/>
        <v>292</v>
      </c>
      <c r="L11" s="7">
        <f t="shared" si="0"/>
        <v>183.33333333333334</v>
      </c>
      <c r="M11" s="7">
        <f t="shared" si="0"/>
        <v>228.5</v>
      </c>
      <c r="N11" s="7">
        <f t="shared" si="0"/>
        <v>290.125</v>
      </c>
      <c r="O11" s="7">
        <f t="shared" si="0"/>
        <v>310.25</v>
      </c>
      <c r="P11" s="7">
        <f t="shared" si="0"/>
        <v>533.75</v>
      </c>
      <c r="Q11" s="7">
        <f t="shared" si="0"/>
        <v>596.75</v>
      </c>
      <c r="R11" s="7">
        <f t="shared" si="0"/>
        <v>4.575733333333333</v>
      </c>
      <c r="S11" s="7">
        <f t="shared" si="0"/>
        <v>1.9808951666666668</v>
      </c>
      <c r="T11" s="7">
        <f t="shared" si="0"/>
        <v>4.656239666666667</v>
      </c>
      <c r="U11" s="7">
        <f t="shared" si="0"/>
        <v>3.209209</v>
      </c>
      <c r="V11" s="7">
        <f t="shared" si="0"/>
        <v>2.1215771666666665</v>
      </c>
      <c r="W11" s="7">
        <f t="shared" si="0"/>
        <v>1.0849125000000002</v>
      </c>
      <c r="X11" s="7">
        <f t="shared" si="0"/>
        <v>6.7950000000000009E-4</v>
      </c>
      <c r="Y11" s="7">
        <f t="shared" si="0"/>
        <v>6.3512217499999996E-4</v>
      </c>
      <c r="Z11" s="7">
        <f t="shared" si="0"/>
        <v>4.8308393333333344</v>
      </c>
      <c r="AA11" s="7">
        <f t="shared" si="0"/>
        <v>2.8190463333333331</v>
      </c>
      <c r="AB11" s="7">
        <f t="shared" si="0"/>
        <v>9.2264418333333325</v>
      </c>
      <c r="AC11" s="7">
        <f t="shared" si="0"/>
        <v>4.2635369999999995</v>
      </c>
      <c r="AD11" s="7">
        <f t="shared" si="0"/>
        <v>4.2617171666666671</v>
      </c>
      <c r="AE11" s="7">
        <f t="shared" si="0"/>
        <v>0.59251750000000003</v>
      </c>
      <c r="AF11" s="7">
        <f t="shared" si="0"/>
        <v>7.7625000000000014E-4</v>
      </c>
      <c r="AG11" s="7">
        <f t="shared" si="0"/>
        <v>6.9763333333333335E-3</v>
      </c>
      <c r="AH11" s="7">
        <f t="shared" si="0"/>
        <v>0.2091575</v>
      </c>
      <c r="AI11" s="7">
        <f t="shared" si="0"/>
        <v>0.25482333333333335</v>
      </c>
      <c r="AJ11" s="7">
        <f t="shared" si="0"/>
        <v>0.28565733333333337</v>
      </c>
      <c r="AK11" s="7">
        <f t="shared" si="0"/>
        <v>36.432272499999996</v>
      </c>
      <c r="AL11" s="7">
        <f t="shared" si="0"/>
        <v>18.652321000000001</v>
      </c>
      <c r="AM11" s="7">
        <f t="shared" si="0"/>
        <v>4.5829833333333327E-2</v>
      </c>
      <c r="AN11" s="7">
        <f t="shared" si="0"/>
        <v>6.3967333333333334E-2</v>
      </c>
      <c r="AO11" s="7">
        <f t="shared" si="0"/>
        <v>4.1073333333333335E-3</v>
      </c>
      <c r="AP11" s="7">
        <f t="shared" si="0"/>
        <v>0.86745133333333324</v>
      </c>
      <c r="AQ11" s="7">
        <f t="shared" si="0"/>
        <v>0.34798833333333334</v>
      </c>
    </row>
    <row r="12" spans="1:61" x14ac:dyDescent="0.3">
      <c r="A12" t="s">
        <v>20</v>
      </c>
      <c r="B12" s="7">
        <f>_xlfn.STDEV.S(B3:B10)</f>
        <v>1.4142135623730951</v>
      </c>
      <c r="C12" s="7">
        <f t="shared" ref="C12:AQ12" si="1">_xlfn.STDEV.S(C3:C10)</f>
        <v>0.98319208025017313</v>
      </c>
      <c r="D12" s="7">
        <f t="shared" si="1"/>
        <v>1.0954451150103321</v>
      </c>
      <c r="E12" s="7">
        <f t="shared" si="1"/>
        <v>1.0488088481701516</v>
      </c>
      <c r="F12" s="7">
        <f t="shared" si="1"/>
        <v>1.927248223318863</v>
      </c>
      <c r="G12" s="7">
        <f t="shared" si="1"/>
        <v>1</v>
      </c>
      <c r="H12" s="7">
        <f t="shared" si="1"/>
        <v>2.3021728866442674</v>
      </c>
      <c r="I12" s="7">
        <f t="shared" si="1"/>
        <v>0.9574271077563381</v>
      </c>
      <c r="J12" s="7">
        <f t="shared" si="1"/>
        <v>45.557289939884072</v>
      </c>
      <c r="K12" s="7">
        <f t="shared" si="1"/>
        <v>28.507309004300399</v>
      </c>
      <c r="L12" s="7">
        <f t="shared" si="1"/>
        <v>34.418987008142302</v>
      </c>
      <c r="M12" s="7">
        <f t="shared" si="1"/>
        <v>50.082931224120664</v>
      </c>
      <c r="N12" s="7">
        <f t="shared" si="1"/>
        <v>82.946518914298025</v>
      </c>
      <c r="O12" s="7">
        <f t="shared" si="1"/>
        <v>54.00848698738622</v>
      </c>
      <c r="P12" s="7">
        <f t="shared" si="1"/>
        <v>90.238110943584516</v>
      </c>
      <c r="Q12" s="7">
        <f t="shared" si="1"/>
        <v>114.14135972556136</v>
      </c>
      <c r="R12" s="7">
        <f t="shared" si="1"/>
        <v>1.9730051523362704</v>
      </c>
      <c r="S12" s="7">
        <f t="shared" si="1"/>
        <v>1.1210851841735161</v>
      </c>
      <c r="T12" s="7">
        <f t="shared" si="1"/>
        <v>2.2339162090142652</v>
      </c>
      <c r="U12" s="7">
        <f t="shared" si="1"/>
        <v>1.6622396268164221</v>
      </c>
      <c r="V12" s="7">
        <f t="shared" si="1"/>
        <v>0.71461005709755254</v>
      </c>
      <c r="W12" s="7">
        <f t="shared" si="1"/>
        <v>1.125126959653739</v>
      </c>
      <c r="X12" s="7">
        <f t="shared" si="1"/>
        <v>9.1132010475646432E-4</v>
      </c>
      <c r="Y12" s="7">
        <f t="shared" si="1"/>
        <v>5.8214251008522168E-4</v>
      </c>
      <c r="Z12" s="7">
        <f t="shared" si="1"/>
        <v>1.7155664213438837</v>
      </c>
      <c r="AA12" s="7">
        <f t="shared" si="1"/>
        <v>0.67389919154178046</v>
      </c>
      <c r="AB12" s="7">
        <f t="shared" si="1"/>
        <v>1.8317153600546678</v>
      </c>
      <c r="AC12" s="7">
        <f t="shared" si="1"/>
        <v>2.3930786391769079</v>
      </c>
      <c r="AD12" s="7">
        <f t="shared" si="1"/>
        <v>5.8317093302597787</v>
      </c>
      <c r="AE12" s="7">
        <f t="shared" si="1"/>
        <v>0.36087424543784402</v>
      </c>
      <c r="AF12" s="7">
        <f t="shared" si="1"/>
        <v>4.7044615348978389E-4</v>
      </c>
      <c r="AG12" s="7">
        <f t="shared" si="1"/>
        <v>1.1933573074872979E-2</v>
      </c>
      <c r="AH12" s="7">
        <f t="shared" si="1"/>
        <v>4.0972042510717066E-2</v>
      </c>
      <c r="AI12" s="7">
        <f t="shared" si="1"/>
        <v>8.9342222019975936E-2</v>
      </c>
      <c r="AJ12" s="7">
        <f t="shared" si="1"/>
        <v>6.2226502712804256E-2</v>
      </c>
      <c r="AK12" s="7">
        <f t="shared" si="1"/>
        <v>3.8166130070030682</v>
      </c>
      <c r="AL12" s="7">
        <f t="shared" si="1"/>
        <v>8.1309955290745659</v>
      </c>
      <c r="AM12" s="7">
        <f t="shared" si="1"/>
        <v>2.4046282169322291E-2</v>
      </c>
      <c r="AN12" s="7">
        <f t="shared" si="1"/>
        <v>2.7604575589323343E-2</v>
      </c>
      <c r="AO12" s="7">
        <f t="shared" si="1"/>
        <v>2.3114816604651377E-3</v>
      </c>
      <c r="AP12" s="7">
        <f t="shared" si="1"/>
        <v>0.38732897193643206</v>
      </c>
      <c r="AQ12" s="7">
        <f t="shared" si="1"/>
        <v>3.6165248876972131E-2</v>
      </c>
    </row>
  </sheetData>
  <mergeCells count="6">
    <mergeCell ref="AM1:AQ1"/>
    <mergeCell ref="B1:I1"/>
    <mergeCell ref="J1:Q1"/>
    <mergeCell ref="R1:Y1"/>
    <mergeCell ref="Z1:AG1"/>
    <mergeCell ref="AH1:AL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2527-E7D9-409C-972B-6B08602FE762}">
  <dimension ref="A1:J33"/>
  <sheetViews>
    <sheetView workbookViewId="0">
      <selection activeCell="B1" sqref="B1:E1"/>
    </sheetView>
  </sheetViews>
  <sheetFormatPr defaultRowHeight="14.4" x14ac:dyDescent="0.3"/>
  <cols>
    <col min="1" max="1" width="18.44140625" customWidth="1"/>
    <col min="2" max="2" width="19.44140625" customWidth="1"/>
    <col min="3" max="3" width="18.77734375" customWidth="1"/>
    <col min="7" max="7" width="15.21875" customWidth="1"/>
    <col min="8" max="8" width="16.21875" customWidth="1"/>
  </cols>
  <sheetData>
    <row r="1" spans="1:5" x14ac:dyDescent="0.3">
      <c r="B1" s="24" t="s">
        <v>44</v>
      </c>
      <c r="C1" s="24"/>
      <c r="D1" s="24" t="s">
        <v>45</v>
      </c>
      <c r="E1" s="24"/>
    </row>
    <row r="2" spans="1:5" x14ac:dyDescent="0.3">
      <c r="B2" s="5" t="s">
        <v>42</v>
      </c>
      <c r="C2" s="5" t="s">
        <v>43</v>
      </c>
      <c r="D2" s="5" t="s">
        <v>42</v>
      </c>
      <c r="E2" s="5" t="s">
        <v>43</v>
      </c>
    </row>
    <row r="3" spans="1:5" x14ac:dyDescent="0.3">
      <c r="B3" s="8">
        <v>3.8149449999999998</v>
      </c>
      <c r="C3" s="8">
        <v>5.880897</v>
      </c>
      <c r="D3" s="8">
        <v>22.30378</v>
      </c>
      <c r="E3" s="8">
        <v>13.22838</v>
      </c>
    </row>
    <row r="4" spans="1:5" x14ac:dyDescent="0.3">
      <c r="B4" s="8">
        <v>3.8228840000000002</v>
      </c>
      <c r="C4" s="8">
        <v>7.3360219999999998</v>
      </c>
      <c r="D4" s="8">
        <v>27.218419999999998</v>
      </c>
      <c r="E4" s="8">
        <v>16.29468</v>
      </c>
    </row>
    <row r="5" spans="1:5" x14ac:dyDescent="0.3">
      <c r="B5" s="8">
        <v>3.5377730000000001</v>
      </c>
      <c r="C5" s="8">
        <v>8.2219049999999996</v>
      </c>
      <c r="D5" s="8">
        <v>29.855509999999999</v>
      </c>
      <c r="E5" s="8">
        <v>13.304959999999999</v>
      </c>
    </row>
    <row r="6" spans="1:5" x14ac:dyDescent="0.3">
      <c r="B6" s="8">
        <v>2.5117639999999999</v>
      </c>
      <c r="C6" s="8">
        <v>4.5942049999999997</v>
      </c>
      <c r="D6" s="8">
        <v>39.341619999999999</v>
      </c>
      <c r="E6" s="8">
        <v>15.174020000000001</v>
      </c>
    </row>
    <row r="7" spans="1:5" x14ac:dyDescent="0.3">
      <c r="B7" s="8">
        <v>1.773042</v>
      </c>
      <c r="C7" s="8">
        <v>5.3194140000000001</v>
      </c>
      <c r="D7" s="8">
        <v>27.350629999999999</v>
      </c>
      <c r="E7" s="8">
        <v>11.7287</v>
      </c>
    </row>
    <row r="8" spans="1:5" x14ac:dyDescent="0.3">
      <c r="B8" s="8">
        <v>3.1815289999999998</v>
      </c>
      <c r="C8" s="8">
        <v>3.9711310000000002</v>
      </c>
      <c r="D8" s="8">
        <v>28.28622</v>
      </c>
      <c r="E8" s="8">
        <v>11.374269999999999</v>
      </c>
    </row>
    <row r="9" spans="1:5" x14ac:dyDescent="0.3">
      <c r="A9" t="s">
        <v>9</v>
      </c>
      <c r="B9" s="7">
        <f>AVERAGE(B3:B8)</f>
        <v>3.1069894999999996</v>
      </c>
      <c r="C9" s="7">
        <f>AVERAGE(C3:C8)</f>
        <v>5.8872623333333332</v>
      </c>
      <c r="D9" s="7">
        <f>AVERAGE(D3:D8)</f>
        <v>29.059363333333334</v>
      </c>
      <c r="E9" s="7">
        <f>AVERAGE(E3:E8)</f>
        <v>13.517501666666666</v>
      </c>
    </row>
    <row r="10" spans="1:5" x14ac:dyDescent="0.3">
      <c r="A10" t="s">
        <v>20</v>
      </c>
      <c r="B10" s="7">
        <f>_xlfn.STDEV.S(B3:B8)</f>
        <v>0.81713472752655747</v>
      </c>
      <c r="C10" s="7">
        <f>_xlfn.STDEV.S(C3:C8)</f>
        <v>1.6257619600536422</v>
      </c>
      <c r="D10" s="7">
        <f>_xlfn.STDEV.S(D3:D8)</f>
        <v>5.637431160068088</v>
      </c>
      <c r="E10" s="7">
        <f>_xlfn.STDEV.S(E3:E8)</f>
        <v>1.9172267034278165</v>
      </c>
    </row>
    <row r="17" spans="1:10" x14ac:dyDescent="0.3">
      <c r="A17" s="17" t="s">
        <v>26</v>
      </c>
    </row>
    <row r="18" spans="1:10" x14ac:dyDescent="0.3">
      <c r="A18" s="17" t="s">
        <v>41</v>
      </c>
    </row>
    <row r="19" spans="1:10" x14ac:dyDescent="0.3">
      <c r="A19" s="19"/>
      <c r="B19" s="26" t="s">
        <v>27</v>
      </c>
      <c r="C19" s="26"/>
      <c r="D19" s="26"/>
      <c r="E19" s="26"/>
      <c r="F19" s="5" t="s">
        <v>9</v>
      </c>
      <c r="G19" s="5" t="s">
        <v>20</v>
      </c>
      <c r="I19" s="5" t="s">
        <v>28</v>
      </c>
      <c r="J19" s="5"/>
    </row>
    <row r="20" spans="1:10" x14ac:dyDescent="0.3">
      <c r="A20" s="20" t="s">
        <v>29</v>
      </c>
      <c r="B20" s="4">
        <v>12.77</v>
      </c>
      <c r="C20" s="4">
        <v>15.95</v>
      </c>
      <c r="D20" s="4">
        <v>18.12</v>
      </c>
      <c r="E20" s="4">
        <v>16.11</v>
      </c>
      <c r="F20" s="8">
        <f>AVERAGE(B20:E20)</f>
        <v>15.737500000000001</v>
      </c>
      <c r="G20" s="8">
        <f>_xlfn.STDEV.S(B20:E20)</f>
        <v>2.2110536703873271</v>
      </c>
      <c r="I20" s="4">
        <v>1.03</v>
      </c>
      <c r="J20" s="4"/>
    </row>
    <row r="21" spans="1:10" x14ac:dyDescent="0.3">
      <c r="A21" s="20" t="s">
        <v>30</v>
      </c>
      <c r="B21" s="4">
        <v>0</v>
      </c>
      <c r="C21" s="4">
        <v>0</v>
      </c>
      <c r="D21" s="4">
        <v>0</v>
      </c>
      <c r="E21" s="4">
        <v>2.74</v>
      </c>
      <c r="F21" s="8">
        <f t="shared" ref="F21:F31" si="0">AVERAGE(B21:E21)</f>
        <v>0.68500000000000005</v>
      </c>
      <c r="G21" s="8">
        <f t="shared" ref="G21:G31" si="1">_xlfn.STDEV.S(B21:E21)</f>
        <v>1.37</v>
      </c>
      <c r="I21" s="4">
        <v>0.04</v>
      </c>
      <c r="J21" s="4"/>
    </row>
    <row r="22" spans="1:10" x14ac:dyDescent="0.3">
      <c r="A22" s="20" t="s">
        <v>31</v>
      </c>
      <c r="B22" s="4">
        <v>1.69</v>
      </c>
      <c r="C22" s="4">
        <v>1.69</v>
      </c>
      <c r="D22" s="4">
        <v>1.68</v>
      </c>
      <c r="E22" s="4">
        <v>1.8</v>
      </c>
      <c r="F22" s="8">
        <f t="shared" si="0"/>
        <v>1.7149999999999999</v>
      </c>
      <c r="G22" s="8">
        <f t="shared" si="1"/>
        <v>5.6862407030773325E-2</v>
      </c>
      <c r="I22" s="4">
        <v>1.69</v>
      </c>
      <c r="J22" s="4"/>
    </row>
    <row r="23" spans="1:10" x14ac:dyDescent="0.3">
      <c r="A23" s="20" t="s">
        <v>32</v>
      </c>
      <c r="B23" s="4">
        <v>2.81</v>
      </c>
      <c r="C23" s="4">
        <v>9.34</v>
      </c>
      <c r="D23" s="4">
        <v>2.93</v>
      </c>
      <c r="E23" s="4">
        <v>3.84</v>
      </c>
      <c r="F23" s="8">
        <f t="shared" si="0"/>
        <v>4.7300000000000004</v>
      </c>
      <c r="G23" s="8">
        <f t="shared" si="1"/>
        <v>3.1075499459649332</v>
      </c>
      <c r="I23" s="4">
        <v>2.2200000000000002</v>
      </c>
      <c r="J23" s="4"/>
    </row>
    <row r="24" spans="1:10" x14ac:dyDescent="0.3">
      <c r="A24" s="20" t="s">
        <v>33</v>
      </c>
      <c r="B24" s="4">
        <v>0.36</v>
      </c>
      <c r="C24" s="4">
        <v>0.84</v>
      </c>
      <c r="D24" s="4">
        <v>0.38</v>
      </c>
      <c r="E24" s="4">
        <v>0.43</v>
      </c>
      <c r="F24" s="8">
        <f t="shared" si="0"/>
        <v>0.50250000000000006</v>
      </c>
      <c r="G24" s="8">
        <f t="shared" si="1"/>
        <v>0.22691775308835263</v>
      </c>
      <c r="I24" s="4">
        <v>0.22</v>
      </c>
      <c r="J24" s="4"/>
    </row>
    <row r="25" spans="1:10" x14ac:dyDescent="0.3">
      <c r="A25" s="20" t="s">
        <v>34</v>
      </c>
      <c r="B25" s="4">
        <v>1.26</v>
      </c>
      <c r="C25" s="4">
        <v>1.24</v>
      </c>
      <c r="D25" s="4">
        <v>1.27</v>
      </c>
      <c r="E25" s="4">
        <v>1.38</v>
      </c>
      <c r="F25" s="8">
        <f t="shared" si="0"/>
        <v>1.2875000000000001</v>
      </c>
      <c r="G25" s="8">
        <f t="shared" si="1"/>
        <v>6.2915286960589525E-2</v>
      </c>
      <c r="I25" s="4">
        <v>1.84</v>
      </c>
      <c r="J25" s="4"/>
    </row>
    <row r="26" spans="1:10" x14ac:dyDescent="0.3">
      <c r="A26" s="20" t="s">
        <v>40</v>
      </c>
      <c r="B26" s="4">
        <v>1.08</v>
      </c>
      <c r="C26" s="4">
        <v>1.73</v>
      </c>
      <c r="D26" s="4">
        <v>1.86</v>
      </c>
      <c r="E26" s="4">
        <v>1.79</v>
      </c>
      <c r="F26" s="8">
        <f t="shared" si="0"/>
        <v>1.615</v>
      </c>
      <c r="G26" s="8">
        <f t="shared" si="1"/>
        <v>0.36060134959998896</v>
      </c>
      <c r="I26" s="4">
        <v>1.06</v>
      </c>
      <c r="J26" s="4"/>
    </row>
    <row r="27" spans="1:10" x14ac:dyDescent="0.3">
      <c r="A27" s="20" t="s">
        <v>35</v>
      </c>
      <c r="B27" s="4">
        <v>7.0000000000000007E-2</v>
      </c>
      <c r="C27" s="4">
        <v>0.08</v>
      </c>
      <c r="D27" s="4">
        <v>0.05</v>
      </c>
      <c r="E27" s="4">
        <v>7.0000000000000007E-2</v>
      </c>
      <c r="F27" s="8">
        <f t="shared" si="0"/>
        <v>6.7500000000000004E-2</v>
      </c>
      <c r="G27" s="8">
        <f t="shared" si="1"/>
        <v>1.2583057392117913E-2</v>
      </c>
      <c r="I27" s="4">
        <v>7.0000000000000007E-2</v>
      </c>
      <c r="J27" s="4"/>
    </row>
    <row r="28" spans="1:10" x14ac:dyDescent="0.3">
      <c r="A28" s="20" t="s">
        <v>36</v>
      </c>
      <c r="B28" s="4">
        <v>0.85</v>
      </c>
      <c r="C28" s="4">
        <v>0.9</v>
      </c>
      <c r="D28" s="4">
        <v>0.82</v>
      </c>
      <c r="E28" s="4">
        <v>1.1000000000000001</v>
      </c>
      <c r="F28" s="8">
        <f t="shared" si="0"/>
        <v>0.91749999999999998</v>
      </c>
      <c r="G28" s="8">
        <f t="shared" si="1"/>
        <v>0.12606215398233836</v>
      </c>
      <c r="I28" s="4">
        <v>0.89</v>
      </c>
      <c r="J28" s="4"/>
    </row>
    <row r="29" spans="1:10" x14ac:dyDescent="0.3">
      <c r="A29" s="20" t="s">
        <v>37</v>
      </c>
      <c r="B29" s="4">
        <v>1.73</v>
      </c>
      <c r="C29" s="4">
        <v>1.59</v>
      </c>
      <c r="D29" s="4">
        <v>1.69</v>
      </c>
      <c r="E29" s="4"/>
      <c r="F29" s="8">
        <f t="shared" si="0"/>
        <v>1.67</v>
      </c>
      <c r="G29" s="8">
        <f t="shared" si="1"/>
        <v>7.2111025509279725E-2</v>
      </c>
      <c r="I29" s="4">
        <v>1.65</v>
      </c>
      <c r="J29" s="4"/>
    </row>
    <row r="30" spans="1:10" x14ac:dyDescent="0.3">
      <c r="A30" s="20" t="s">
        <v>38</v>
      </c>
      <c r="B30" s="4">
        <v>1.49</v>
      </c>
      <c r="C30" s="4">
        <v>1.33</v>
      </c>
      <c r="D30" s="4">
        <v>1.26</v>
      </c>
      <c r="E30" s="4">
        <v>1.4</v>
      </c>
      <c r="F30" s="8">
        <f t="shared" si="0"/>
        <v>1.37</v>
      </c>
      <c r="G30" s="8">
        <f t="shared" si="1"/>
        <v>9.8319208025017479E-2</v>
      </c>
      <c r="I30" s="4">
        <v>1.37</v>
      </c>
      <c r="J30" s="4"/>
    </row>
    <row r="31" spans="1:10" x14ac:dyDescent="0.3">
      <c r="A31" s="20" t="s">
        <v>39</v>
      </c>
      <c r="B31" s="4">
        <v>0.84</v>
      </c>
      <c r="C31" s="4">
        <v>1.02</v>
      </c>
      <c r="D31" s="4">
        <v>0.89</v>
      </c>
      <c r="E31" s="4">
        <v>1.02</v>
      </c>
      <c r="F31" s="8">
        <f t="shared" si="0"/>
        <v>0.9425</v>
      </c>
      <c r="G31" s="8">
        <f t="shared" si="1"/>
        <v>9.1787798753429115E-2</v>
      </c>
      <c r="I31" s="4">
        <v>0.96</v>
      </c>
      <c r="J31" s="4"/>
    </row>
    <row r="32" spans="1:10" x14ac:dyDescent="0.3">
      <c r="A32" s="6"/>
      <c r="H32" t="s">
        <v>9</v>
      </c>
      <c r="I32">
        <f>AVERAGE(I20:I31)</f>
        <v>1.0866666666666669</v>
      </c>
    </row>
    <row r="33" spans="8:9" x14ac:dyDescent="0.3">
      <c r="H33" t="s">
        <v>20</v>
      </c>
      <c r="I33">
        <f>_xlfn.STDEV.S(I20:I31)</f>
        <v>0.71047146105223424</v>
      </c>
    </row>
  </sheetData>
  <mergeCells count="3">
    <mergeCell ref="B19:E19"/>
    <mergeCell ref="B1:C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C3A4-97CE-48F4-9CD2-5967AA998316}">
  <dimension ref="A1:I8"/>
  <sheetViews>
    <sheetView workbookViewId="0">
      <selection activeCell="I1" sqref="A1:I1"/>
    </sheetView>
  </sheetViews>
  <sheetFormatPr defaultRowHeight="14.4" x14ac:dyDescent="0.3"/>
  <cols>
    <col min="1" max="1" width="7.5546875" bestFit="1" customWidth="1"/>
    <col min="2" max="2" width="8.5546875" bestFit="1" customWidth="1"/>
    <col min="3" max="3" width="11.21875" bestFit="1" customWidth="1"/>
    <col min="4" max="4" width="20.21875" bestFit="1" customWidth="1"/>
    <col min="5" max="5" width="14.21875" bestFit="1" customWidth="1"/>
    <col min="6" max="6" width="14.5546875" bestFit="1" customWidth="1"/>
    <col min="7" max="7" width="14.77734375" bestFit="1" customWidth="1"/>
    <col min="8" max="8" width="15.44140625" bestFit="1" customWidth="1"/>
    <col min="9" max="9" width="15.21875" bestFit="1" customWidth="1"/>
  </cols>
  <sheetData>
    <row r="1" spans="1:9" x14ac:dyDescent="0.3">
      <c r="A1" s="18" t="s">
        <v>46</v>
      </c>
      <c r="B1" s="18" t="s">
        <v>47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  <c r="I1" s="18" t="s">
        <v>54</v>
      </c>
    </row>
    <row r="2" spans="1:9" x14ac:dyDescent="0.3">
      <c r="A2" s="10" t="s">
        <v>55</v>
      </c>
      <c r="B2" s="9" t="s">
        <v>56</v>
      </c>
      <c r="C2" s="9">
        <v>835570</v>
      </c>
      <c r="D2" s="9">
        <v>2389</v>
      </c>
      <c r="E2" s="9">
        <v>1</v>
      </c>
      <c r="F2" s="9">
        <v>0</v>
      </c>
      <c r="G2" s="9">
        <v>1</v>
      </c>
      <c r="H2" s="9">
        <v>2</v>
      </c>
      <c r="I2" s="9">
        <v>0</v>
      </c>
    </row>
    <row r="3" spans="1:9" x14ac:dyDescent="0.3">
      <c r="A3" s="10" t="s">
        <v>57</v>
      </c>
      <c r="B3" s="9" t="s">
        <v>56</v>
      </c>
      <c r="C3" s="9">
        <v>2253031</v>
      </c>
      <c r="D3" s="9">
        <v>14410</v>
      </c>
      <c r="E3" s="9">
        <v>9</v>
      </c>
      <c r="F3" s="9">
        <v>5</v>
      </c>
      <c r="G3" s="9">
        <v>42</v>
      </c>
      <c r="H3" s="9">
        <v>75</v>
      </c>
      <c r="I3" s="9">
        <v>2</v>
      </c>
    </row>
    <row r="4" spans="1:9" x14ac:dyDescent="0.3">
      <c r="A4" s="10" t="s">
        <v>58</v>
      </c>
      <c r="B4" s="9" t="s">
        <v>59</v>
      </c>
      <c r="C4" s="9">
        <v>1556238</v>
      </c>
      <c r="D4" s="9">
        <v>2818</v>
      </c>
      <c r="E4" s="9">
        <v>30</v>
      </c>
      <c r="F4" s="9">
        <v>19</v>
      </c>
      <c r="G4" s="9">
        <v>240</v>
      </c>
      <c r="H4" s="9">
        <v>300</v>
      </c>
      <c r="I4" s="9">
        <v>24</v>
      </c>
    </row>
    <row r="5" spans="1:9" x14ac:dyDescent="0.3">
      <c r="A5" s="10" t="s">
        <v>60</v>
      </c>
      <c r="B5" s="9" t="s">
        <v>59</v>
      </c>
      <c r="C5" s="9">
        <v>1025028</v>
      </c>
      <c r="D5" s="9">
        <v>2613</v>
      </c>
      <c r="E5" s="9">
        <v>10</v>
      </c>
      <c r="F5" s="9">
        <v>4</v>
      </c>
      <c r="G5" s="9">
        <v>207</v>
      </c>
      <c r="H5" s="9">
        <v>221</v>
      </c>
      <c r="I5" s="9">
        <v>12</v>
      </c>
    </row>
    <row r="6" spans="1:9" x14ac:dyDescent="0.3">
      <c r="A6" s="10" t="s">
        <v>61</v>
      </c>
      <c r="B6" s="9" t="s">
        <v>59</v>
      </c>
      <c r="C6" s="9">
        <v>1160598</v>
      </c>
      <c r="D6" s="9">
        <v>11271</v>
      </c>
      <c r="E6" s="9">
        <v>96</v>
      </c>
      <c r="F6" s="9">
        <v>38</v>
      </c>
      <c r="G6" s="9">
        <v>808</v>
      </c>
      <c r="H6" s="9">
        <v>618</v>
      </c>
      <c r="I6" s="9">
        <v>47</v>
      </c>
    </row>
    <row r="7" spans="1:9" x14ac:dyDescent="0.3">
      <c r="A7" s="10" t="s">
        <v>62</v>
      </c>
      <c r="B7" s="9" t="s">
        <v>59</v>
      </c>
      <c r="C7" s="9">
        <v>2024756</v>
      </c>
      <c r="D7" s="9">
        <v>1415</v>
      </c>
      <c r="E7" s="9">
        <v>0</v>
      </c>
      <c r="F7" s="9">
        <v>4</v>
      </c>
      <c r="G7" s="9">
        <v>103</v>
      </c>
      <c r="H7" s="9">
        <v>73</v>
      </c>
      <c r="I7" s="9">
        <v>6</v>
      </c>
    </row>
    <row r="8" spans="1:9" x14ac:dyDescent="0.3">
      <c r="A8" s="11" t="s">
        <v>63</v>
      </c>
      <c r="B8" s="12"/>
      <c r="C8" s="12">
        <f>SUM(C2:C7)</f>
        <v>8855221</v>
      </c>
      <c r="D8" s="12">
        <f>SUM(D2:D7)</f>
        <v>34916</v>
      </c>
      <c r="E8" s="12">
        <f>SUM(E2:E7)</f>
        <v>146</v>
      </c>
      <c r="F8" s="12">
        <f t="shared" ref="F8:I8" si="0">SUM(F2:F7)</f>
        <v>70</v>
      </c>
      <c r="G8" s="12">
        <f t="shared" si="0"/>
        <v>1401</v>
      </c>
      <c r="H8" s="12">
        <f t="shared" si="0"/>
        <v>1289</v>
      </c>
      <c r="I8" s="12">
        <f t="shared" si="0"/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5D69-DD17-470A-9447-27790CDAB520}">
  <dimension ref="A1:AD17"/>
  <sheetViews>
    <sheetView topLeftCell="U1" workbookViewId="0">
      <selection activeCell="AD1" sqref="A1:AD1"/>
    </sheetView>
  </sheetViews>
  <sheetFormatPr defaultRowHeight="14.4" x14ac:dyDescent="0.3"/>
  <cols>
    <col min="1" max="1" width="8.77734375" style="13"/>
  </cols>
  <sheetData>
    <row r="1" spans="1:30" x14ac:dyDescent="0.3">
      <c r="A1" s="17"/>
      <c r="B1" s="24" t="s">
        <v>80</v>
      </c>
      <c r="C1" s="24"/>
      <c r="D1" s="24"/>
      <c r="E1" s="24"/>
      <c r="F1" s="24"/>
      <c r="G1" s="24"/>
      <c r="H1" s="24"/>
      <c r="I1" s="24" t="s">
        <v>81</v>
      </c>
      <c r="J1" s="24"/>
      <c r="K1" s="24"/>
      <c r="L1" s="24"/>
      <c r="M1" s="24"/>
      <c r="N1" s="24"/>
      <c r="O1" s="24"/>
      <c r="P1" s="24" t="s">
        <v>82</v>
      </c>
      <c r="Q1" s="24"/>
      <c r="R1" s="24"/>
      <c r="S1" s="24"/>
      <c r="T1" s="24"/>
      <c r="U1" s="24"/>
      <c r="V1" s="24"/>
      <c r="W1" s="24" t="s">
        <v>84</v>
      </c>
      <c r="X1" s="24"/>
      <c r="Y1" s="24"/>
      <c r="Z1" s="24"/>
      <c r="AA1" s="24"/>
      <c r="AB1" s="24"/>
      <c r="AC1" s="24"/>
      <c r="AD1" s="17"/>
    </row>
    <row r="2" spans="1:30" x14ac:dyDescent="0.3">
      <c r="B2" s="14" t="s">
        <v>77</v>
      </c>
      <c r="C2" s="14" t="s">
        <v>78</v>
      </c>
      <c r="D2" s="14" t="s">
        <v>79</v>
      </c>
      <c r="E2" s="14" t="s">
        <v>73</v>
      </c>
      <c r="F2" s="14" t="s">
        <v>74</v>
      </c>
      <c r="G2" s="14" t="s">
        <v>75</v>
      </c>
      <c r="H2" s="14" t="s">
        <v>11</v>
      </c>
      <c r="I2" s="14" t="s">
        <v>77</v>
      </c>
      <c r="J2" s="14" t="s">
        <v>78</v>
      </c>
      <c r="K2" s="14" t="s">
        <v>79</v>
      </c>
      <c r="L2" s="14" t="s">
        <v>73</v>
      </c>
      <c r="M2" s="14" t="s">
        <v>74</v>
      </c>
      <c r="N2" s="14" t="s">
        <v>75</v>
      </c>
      <c r="O2" s="14" t="s">
        <v>11</v>
      </c>
      <c r="P2" s="14" t="s">
        <v>77</v>
      </c>
      <c r="Q2" s="14" t="s">
        <v>78</v>
      </c>
      <c r="R2" s="14" t="s">
        <v>79</v>
      </c>
      <c r="S2" s="14" t="s">
        <v>73</v>
      </c>
      <c r="T2" s="14" t="s">
        <v>74</v>
      </c>
      <c r="U2" s="14" t="s">
        <v>75</v>
      </c>
      <c r="V2" s="14" t="s">
        <v>11</v>
      </c>
      <c r="W2" s="14" t="s">
        <v>77</v>
      </c>
      <c r="X2" s="14" t="s">
        <v>78</v>
      </c>
      <c r="Y2" s="14" t="s">
        <v>79</v>
      </c>
      <c r="Z2" s="14" t="s">
        <v>73</v>
      </c>
      <c r="AA2" s="14" t="s">
        <v>74</v>
      </c>
      <c r="AB2" s="14" t="s">
        <v>75</v>
      </c>
      <c r="AC2" s="14" t="s">
        <v>11</v>
      </c>
    </row>
    <row r="3" spans="1:30" x14ac:dyDescent="0.3">
      <c r="B3" s="4">
        <v>5</v>
      </c>
      <c r="C3" s="4">
        <v>6</v>
      </c>
      <c r="D3" s="4">
        <v>6</v>
      </c>
      <c r="E3" s="4">
        <v>6</v>
      </c>
      <c r="F3" s="4">
        <v>5</v>
      </c>
      <c r="G3" s="4">
        <v>5</v>
      </c>
      <c r="H3" s="4">
        <v>10</v>
      </c>
      <c r="I3" s="4">
        <v>17</v>
      </c>
      <c r="J3" s="4">
        <v>25</v>
      </c>
      <c r="K3" s="4">
        <v>26.4</v>
      </c>
      <c r="L3" s="4">
        <v>19.399999999999999</v>
      </c>
      <c r="M3" s="4">
        <v>20.399999999999999</v>
      </c>
      <c r="N3" s="4">
        <v>17.8</v>
      </c>
      <c r="O3" s="4">
        <v>18</v>
      </c>
      <c r="P3" s="4">
        <v>1643.9</v>
      </c>
      <c r="Q3" s="4">
        <v>2416.9</v>
      </c>
      <c r="R3" s="4">
        <v>2201.1</v>
      </c>
      <c r="S3" s="4">
        <v>2043</v>
      </c>
      <c r="T3" s="4">
        <v>2176.1</v>
      </c>
      <c r="U3" s="4"/>
      <c r="V3" s="4">
        <v>813.7</v>
      </c>
      <c r="W3" s="4">
        <v>9.6699999999999994E-2</v>
      </c>
      <c r="X3" s="4">
        <v>9.6675999999999998E-2</v>
      </c>
      <c r="Y3" s="4">
        <v>8.3375000000000005E-2</v>
      </c>
      <c r="Z3" s="4">
        <v>0.105309</v>
      </c>
      <c r="AA3" s="4">
        <v>0.106672</v>
      </c>
      <c r="AB3" s="4">
        <v>0.124427</v>
      </c>
      <c r="AC3" s="4">
        <v>4.5206000000000003E-2</v>
      </c>
    </row>
    <row r="4" spans="1:30" x14ac:dyDescent="0.3">
      <c r="B4" s="4">
        <v>5</v>
      </c>
      <c r="C4" s="4">
        <v>6</v>
      </c>
      <c r="D4" s="4">
        <v>4</v>
      </c>
      <c r="E4" s="4">
        <v>6</v>
      </c>
      <c r="F4" s="4">
        <v>6</v>
      </c>
      <c r="G4" s="4">
        <v>7</v>
      </c>
      <c r="H4" s="4">
        <v>10</v>
      </c>
      <c r="I4" s="4">
        <v>18</v>
      </c>
      <c r="J4" s="4"/>
      <c r="K4" s="4">
        <v>17.5</v>
      </c>
      <c r="L4" s="4">
        <v>16.2</v>
      </c>
      <c r="M4" s="4">
        <v>18.600000000000001</v>
      </c>
      <c r="N4" s="4">
        <v>17.8</v>
      </c>
      <c r="O4" s="4">
        <v>20</v>
      </c>
      <c r="P4" s="4">
        <v>1821.5</v>
      </c>
      <c r="Q4" s="4">
        <v>2864.7</v>
      </c>
      <c r="R4" s="4">
        <v>2152.6999999999998</v>
      </c>
      <c r="S4" s="4">
        <v>1518.6</v>
      </c>
      <c r="T4" s="4">
        <v>2052.6999999999998</v>
      </c>
      <c r="U4" s="4"/>
      <c r="V4" s="4">
        <v>665.3</v>
      </c>
      <c r="W4" s="4">
        <v>0.10119400000000001</v>
      </c>
      <c r="X4" s="4">
        <v>9.8782999999999996E-2</v>
      </c>
      <c r="Y4" s="4">
        <v>0.123011</v>
      </c>
      <c r="Z4" s="4">
        <v>9.3741000000000005E-2</v>
      </c>
      <c r="AA4" s="4">
        <v>0.11036</v>
      </c>
      <c r="AB4" s="4">
        <v>0.108691</v>
      </c>
      <c r="AC4" s="4">
        <v>3.3265000000000003E-2</v>
      </c>
    </row>
    <row r="5" spans="1:30" x14ac:dyDescent="0.3">
      <c r="B5" s="4">
        <v>7</v>
      </c>
      <c r="C5" s="4">
        <v>4</v>
      </c>
      <c r="D5" s="4">
        <v>5</v>
      </c>
      <c r="E5" s="4">
        <v>4</v>
      </c>
      <c r="F5" s="4">
        <v>5</v>
      </c>
      <c r="G5" s="4">
        <v>6</v>
      </c>
      <c r="H5" s="4">
        <v>9</v>
      </c>
      <c r="I5" s="4">
        <v>21</v>
      </c>
      <c r="J5" s="4">
        <v>29</v>
      </c>
      <c r="K5" s="4">
        <v>18.5</v>
      </c>
      <c r="L5" s="4"/>
      <c r="M5" s="4">
        <v>23.7</v>
      </c>
      <c r="N5" s="4"/>
      <c r="O5" s="4">
        <v>23</v>
      </c>
      <c r="P5" s="4">
        <v>1865.9</v>
      </c>
      <c r="Q5" s="4">
        <v>2121.5</v>
      </c>
      <c r="R5" s="4">
        <v>2244.6</v>
      </c>
      <c r="S5" s="4"/>
      <c r="T5" s="4">
        <v>2465.3000000000002</v>
      </c>
      <c r="U5" s="4"/>
      <c r="V5" s="4">
        <v>925</v>
      </c>
      <c r="W5" s="4">
        <v>8.8852E-2</v>
      </c>
      <c r="X5" s="4">
        <v>0.106075</v>
      </c>
      <c r="Y5" s="4">
        <v>0.12132999999999999</v>
      </c>
      <c r="Z5" s="4"/>
      <c r="AA5" s="4">
        <v>0.104021</v>
      </c>
      <c r="AB5" s="4"/>
      <c r="AC5" s="4">
        <v>4.0217000000000003E-2</v>
      </c>
    </row>
    <row r="6" spans="1:30" x14ac:dyDescent="0.3">
      <c r="B6" s="4">
        <v>6</v>
      </c>
      <c r="C6" s="4">
        <v>6</v>
      </c>
      <c r="D6" s="4">
        <v>5</v>
      </c>
      <c r="E6" s="4">
        <v>6</v>
      </c>
      <c r="F6" s="4">
        <v>6</v>
      </c>
      <c r="G6" s="4"/>
      <c r="H6" s="4">
        <v>9</v>
      </c>
      <c r="I6" s="4">
        <v>22</v>
      </c>
      <c r="J6" s="4"/>
      <c r="K6" s="4">
        <v>24.3</v>
      </c>
      <c r="L6" s="4">
        <v>19.8</v>
      </c>
      <c r="M6" s="4">
        <v>17.5</v>
      </c>
      <c r="N6" s="4">
        <v>18.7</v>
      </c>
      <c r="O6" s="4">
        <v>23</v>
      </c>
      <c r="P6" s="4">
        <v>2246.4</v>
      </c>
      <c r="Q6" s="4">
        <v>1967.1</v>
      </c>
      <c r="R6" s="4">
        <v>2378.4</v>
      </c>
      <c r="S6" s="4">
        <v>2304</v>
      </c>
      <c r="T6" s="4">
        <v>2217.9</v>
      </c>
      <c r="U6" s="4">
        <v>2214.8000000000002</v>
      </c>
      <c r="V6" s="4">
        <v>1000.7</v>
      </c>
      <c r="W6" s="4">
        <v>0.10210900000000001</v>
      </c>
      <c r="X6" s="4">
        <v>9.8354999999999998E-2</v>
      </c>
      <c r="Y6" s="4">
        <v>9.7877000000000006E-2</v>
      </c>
      <c r="Z6" s="4">
        <v>0.116364</v>
      </c>
      <c r="AA6" s="4">
        <v>0.12673699999999999</v>
      </c>
      <c r="AB6" s="4">
        <v>0.12898899999999999</v>
      </c>
      <c r="AC6" s="4">
        <v>4.3508999999999999E-2</v>
      </c>
    </row>
    <row r="7" spans="1:30" x14ac:dyDescent="0.3">
      <c r="B7" s="4">
        <v>5</v>
      </c>
      <c r="C7" s="4">
        <v>4</v>
      </c>
      <c r="D7" s="4">
        <v>5</v>
      </c>
      <c r="E7" s="4">
        <v>4</v>
      </c>
      <c r="F7" s="4"/>
      <c r="G7" s="4">
        <v>6</v>
      </c>
      <c r="H7" s="4">
        <v>10</v>
      </c>
      <c r="I7" s="4">
        <v>24</v>
      </c>
      <c r="J7" s="4"/>
      <c r="K7" s="4"/>
      <c r="L7" s="4">
        <v>23.8</v>
      </c>
      <c r="M7" s="4"/>
      <c r="N7" s="4">
        <v>19</v>
      </c>
      <c r="O7" s="4">
        <v>23</v>
      </c>
      <c r="P7" s="4">
        <v>2040.1</v>
      </c>
      <c r="Q7" s="4">
        <v>2617.6999999999998</v>
      </c>
      <c r="R7" s="4"/>
      <c r="S7" s="4">
        <v>2535.6999999999998</v>
      </c>
      <c r="T7" s="4"/>
      <c r="U7" s="4">
        <v>1934.7</v>
      </c>
      <c r="V7" s="4">
        <v>908.8</v>
      </c>
      <c r="W7" s="4">
        <v>8.5003999999999996E-2</v>
      </c>
      <c r="X7" s="4">
        <v>0.109071</v>
      </c>
      <c r="Y7" s="4"/>
      <c r="Z7" s="4">
        <v>0.106542</v>
      </c>
      <c r="AA7" s="4"/>
      <c r="AB7" s="4">
        <v>0.10230499999999999</v>
      </c>
      <c r="AC7" s="4">
        <v>3.9513E-2</v>
      </c>
    </row>
    <row r="8" spans="1:30" x14ac:dyDescent="0.3">
      <c r="B8" s="4">
        <v>6</v>
      </c>
      <c r="C8" s="4">
        <v>5</v>
      </c>
      <c r="D8" s="4">
        <v>6</v>
      </c>
      <c r="E8" s="4">
        <v>5</v>
      </c>
      <c r="F8" s="4">
        <v>5</v>
      </c>
      <c r="G8" s="4">
        <v>5</v>
      </c>
      <c r="H8" s="4">
        <v>10</v>
      </c>
      <c r="I8" s="4">
        <v>20</v>
      </c>
      <c r="J8" s="4">
        <v>20</v>
      </c>
      <c r="K8" s="4">
        <v>25.3</v>
      </c>
      <c r="L8" s="4">
        <v>25.2</v>
      </c>
      <c r="M8" s="4">
        <v>17.399999999999999</v>
      </c>
      <c r="N8" s="4"/>
      <c r="O8" s="4">
        <v>25</v>
      </c>
      <c r="P8" s="4">
        <v>2780.1</v>
      </c>
      <c r="Q8" s="4">
        <v>2658.6</v>
      </c>
      <c r="R8" s="4">
        <v>2538.8000000000002</v>
      </c>
      <c r="S8" s="4">
        <v>2536.9</v>
      </c>
      <c r="T8" s="4">
        <v>1883.3</v>
      </c>
      <c r="U8" s="4"/>
      <c r="V8" s="4">
        <v>1044</v>
      </c>
      <c r="W8" s="4">
        <v>0.13900499999999999</v>
      </c>
      <c r="X8" s="4">
        <v>0.12084499999999999</v>
      </c>
      <c r="Y8" s="4">
        <v>0.10034800000000001</v>
      </c>
      <c r="Z8" s="4">
        <v>0.100671</v>
      </c>
      <c r="AA8" s="4">
        <v>0.108236</v>
      </c>
      <c r="AB8" s="4"/>
      <c r="AC8" s="4">
        <v>4.1759999999999999E-2</v>
      </c>
    </row>
    <row r="9" spans="1:30" x14ac:dyDescent="0.3">
      <c r="B9" s="4"/>
      <c r="C9" s="4">
        <v>5</v>
      </c>
      <c r="D9" s="4">
        <v>5</v>
      </c>
      <c r="E9" s="4">
        <v>5</v>
      </c>
      <c r="F9" s="4">
        <v>5</v>
      </c>
      <c r="G9" s="4"/>
      <c r="H9" s="4">
        <v>10</v>
      </c>
      <c r="I9" s="4"/>
      <c r="J9" s="4">
        <v>20</v>
      </c>
      <c r="K9" s="4">
        <v>19.5</v>
      </c>
      <c r="L9" s="4">
        <v>21.6</v>
      </c>
      <c r="M9" s="4">
        <v>19.5</v>
      </c>
      <c r="N9" s="4"/>
      <c r="O9" s="4"/>
      <c r="P9" s="4">
        <v>1256.7</v>
      </c>
      <c r="Q9" s="4">
        <v>2331.1</v>
      </c>
      <c r="R9" s="4">
        <v>2104.4</v>
      </c>
      <c r="S9" s="4">
        <v>2476.8000000000002</v>
      </c>
      <c r="T9" s="4">
        <v>2080.1</v>
      </c>
      <c r="U9" s="4">
        <v>2412.1</v>
      </c>
      <c r="V9" s="4"/>
      <c r="W9" s="4">
        <v>0.114245</v>
      </c>
      <c r="X9" s="4">
        <v>0.14569399999999999</v>
      </c>
      <c r="Y9" s="4">
        <v>0.107918</v>
      </c>
      <c r="Z9" s="4">
        <v>0.11466700000000001</v>
      </c>
      <c r="AA9" s="4">
        <v>0.106672</v>
      </c>
      <c r="AB9" s="4"/>
      <c r="AC9" s="4"/>
    </row>
    <row r="10" spans="1:30" x14ac:dyDescent="0.3">
      <c r="B10" s="4"/>
      <c r="C10" s="4">
        <v>5</v>
      </c>
      <c r="D10" s="4"/>
      <c r="E10" s="4">
        <v>5</v>
      </c>
      <c r="F10" s="4">
        <v>6</v>
      </c>
      <c r="G10" s="4"/>
      <c r="H10" s="4">
        <v>10</v>
      </c>
      <c r="I10" s="4"/>
      <c r="J10" s="4"/>
      <c r="K10" s="4"/>
      <c r="L10" s="4"/>
      <c r="M10" s="4">
        <v>24</v>
      </c>
      <c r="N10" s="4"/>
      <c r="O10" s="4"/>
      <c r="P10" s="4">
        <v>1483.9</v>
      </c>
      <c r="Q10" s="4">
        <v>1699.6</v>
      </c>
      <c r="R10" s="4"/>
      <c r="S10" s="4"/>
      <c r="T10" s="4">
        <v>3630.4</v>
      </c>
      <c r="U10" s="4">
        <v>1943.8</v>
      </c>
      <c r="V10" s="4"/>
      <c r="W10" s="4">
        <v>0.114146</v>
      </c>
      <c r="X10" s="4">
        <v>0.12139999999999999</v>
      </c>
      <c r="Y10" s="4"/>
      <c r="Z10" s="4"/>
      <c r="AA10" s="4">
        <v>0.15126700000000001</v>
      </c>
      <c r="AB10" s="4"/>
      <c r="AC10" s="4"/>
    </row>
    <row r="11" spans="1:30" x14ac:dyDescent="0.3">
      <c r="B11" s="4"/>
      <c r="C11" s="4"/>
      <c r="D11" s="4"/>
      <c r="E11" s="4"/>
      <c r="F11" s="4">
        <v>6</v>
      </c>
      <c r="G11" s="4"/>
      <c r="H11" s="4"/>
      <c r="I11" s="4"/>
      <c r="J11" s="4"/>
      <c r="K11" s="4"/>
      <c r="L11" s="4"/>
      <c r="M11" s="4">
        <v>24</v>
      </c>
      <c r="N11" s="4"/>
      <c r="O11" s="4"/>
      <c r="P11" s="4">
        <v>1685.3</v>
      </c>
      <c r="Q11" s="4">
        <v>1722.2</v>
      </c>
      <c r="R11" s="4"/>
      <c r="S11" s="4"/>
      <c r="T11" s="4">
        <v>2315.1</v>
      </c>
      <c r="U11" s="4"/>
      <c r="V11" s="4"/>
      <c r="W11" s="4">
        <v>0.10533099999999999</v>
      </c>
      <c r="X11" s="4">
        <v>0.107638</v>
      </c>
      <c r="Y11" s="4"/>
      <c r="Z11" s="4"/>
      <c r="AA11" s="4">
        <v>9.6462999999999993E-2</v>
      </c>
      <c r="AB11" s="4"/>
      <c r="AC11" s="4"/>
    </row>
    <row r="12" spans="1:30" x14ac:dyDescent="0.3">
      <c r="P12" s="4">
        <v>1736.2</v>
      </c>
      <c r="Q12" s="4">
        <v>1805.6</v>
      </c>
      <c r="R12" s="4"/>
      <c r="S12" s="4"/>
      <c r="T12" s="4"/>
      <c r="U12" s="4"/>
      <c r="V12" s="4"/>
      <c r="W12" s="4">
        <v>0.108513</v>
      </c>
      <c r="X12" s="4">
        <v>0.106212</v>
      </c>
      <c r="Y12" s="4"/>
      <c r="Z12" s="4"/>
      <c r="AA12" s="4"/>
      <c r="AB12" s="4"/>
      <c r="AC12" s="4"/>
    </row>
    <row r="13" spans="1:30" x14ac:dyDescent="0.3">
      <c r="A13" s="13" t="s">
        <v>9</v>
      </c>
      <c r="B13">
        <f>AVERAGE(B3:B12)</f>
        <v>5.666666666666667</v>
      </c>
      <c r="C13" s="13">
        <f t="shared" ref="C13:V13" si="0">AVERAGE(C3:C12)</f>
        <v>5.125</v>
      </c>
      <c r="D13" s="13">
        <f t="shared" si="0"/>
        <v>5.1428571428571432</v>
      </c>
      <c r="E13" s="13">
        <f t="shared" si="0"/>
        <v>5.125</v>
      </c>
      <c r="F13" s="13">
        <f t="shared" si="0"/>
        <v>5.5</v>
      </c>
      <c r="G13" s="13">
        <f t="shared" si="0"/>
        <v>5.8</v>
      </c>
      <c r="H13" s="13">
        <f t="shared" si="0"/>
        <v>9.75</v>
      </c>
      <c r="I13" s="13">
        <f t="shared" si="0"/>
        <v>20.333333333333332</v>
      </c>
      <c r="J13" s="13">
        <f t="shared" si="0"/>
        <v>23.5</v>
      </c>
      <c r="K13" s="13">
        <f t="shared" si="0"/>
        <v>21.916666666666668</v>
      </c>
      <c r="L13" s="13">
        <f t="shared" si="0"/>
        <v>21</v>
      </c>
      <c r="M13" s="13">
        <f t="shared" si="0"/>
        <v>20.637499999999999</v>
      </c>
      <c r="N13" s="13">
        <f t="shared" si="0"/>
        <v>18.324999999999999</v>
      </c>
      <c r="O13" s="13">
        <f t="shared" si="0"/>
        <v>22</v>
      </c>
      <c r="P13" s="13">
        <f t="shared" si="0"/>
        <v>1856.0000000000005</v>
      </c>
      <c r="Q13" s="13">
        <f t="shared" si="0"/>
        <v>2220.5</v>
      </c>
      <c r="R13" s="13">
        <f t="shared" si="0"/>
        <v>2269.9999999999995</v>
      </c>
      <c r="S13" s="13">
        <f t="shared" si="0"/>
        <v>2235.8333333333335</v>
      </c>
      <c r="T13" s="13">
        <f t="shared" si="0"/>
        <v>2352.6124999999997</v>
      </c>
      <c r="U13" s="13">
        <f t="shared" si="0"/>
        <v>2126.35</v>
      </c>
      <c r="V13" s="13">
        <f t="shared" si="0"/>
        <v>892.91666666666663</v>
      </c>
      <c r="W13" s="13">
        <f t="shared" ref="W13:AC13" si="1">AVERAGE(W4:W12)</f>
        <v>0.10648877777777778</v>
      </c>
      <c r="X13" s="13">
        <f t="shared" si="1"/>
        <v>0.11267477777777778</v>
      </c>
      <c r="Y13" s="13">
        <f t="shared" si="1"/>
        <v>0.11009679999999999</v>
      </c>
      <c r="Z13" s="13">
        <f t="shared" si="1"/>
        <v>0.10639700000000001</v>
      </c>
      <c r="AA13" s="13">
        <f t="shared" si="1"/>
        <v>0.11482228571428572</v>
      </c>
      <c r="AB13" s="13">
        <f t="shared" si="1"/>
        <v>0.11332833333333332</v>
      </c>
      <c r="AC13" s="13">
        <f t="shared" si="1"/>
        <v>3.9652800000000002E-2</v>
      </c>
    </row>
    <row r="14" spans="1:30" x14ac:dyDescent="0.3">
      <c r="A14" s="13" t="s">
        <v>83</v>
      </c>
      <c r="B14">
        <f>_xlfn.STDEV.S(B3:B12)</f>
        <v>0.81649658092772714</v>
      </c>
      <c r="C14" s="13">
        <f t="shared" ref="C14:V14" si="2">_xlfn.STDEV.S(C3:C12)</f>
        <v>0.83452296039628016</v>
      </c>
      <c r="D14" s="13">
        <f t="shared" si="2"/>
        <v>0.6900655593423547</v>
      </c>
      <c r="E14" s="13">
        <f t="shared" si="2"/>
        <v>0.83452296039628016</v>
      </c>
      <c r="F14" s="13">
        <f t="shared" si="2"/>
        <v>0.53452248382484879</v>
      </c>
      <c r="G14" s="13">
        <f t="shared" si="2"/>
        <v>0.83666002653407723</v>
      </c>
      <c r="H14" s="13">
        <f t="shared" si="2"/>
        <v>0.46291004988627571</v>
      </c>
      <c r="I14" s="13">
        <f t="shared" si="2"/>
        <v>2.581988897471617</v>
      </c>
      <c r="J14" s="13">
        <f t="shared" si="2"/>
        <v>4.358898943540674</v>
      </c>
      <c r="K14" s="13">
        <f t="shared" si="2"/>
        <v>3.8535265234154923</v>
      </c>
      <c r="L14" s="13">
        <f t="shared" si="2"/>
        <v>3.2520762598684447</v>
      </c>
      <c r="M14" s="13">
        <f t="shared" si="2"/>
        <v>2.8739905059988309</v>
      </c>
      <c r="N14" s="13">
        <f t="shared" si="2"/>
        <v>0.61846584384264858</v>
      </c>
      <c r="O14" s="13">
        <f t="shared" si="2"/>
        <v>2.5298221281347035</v>
      </c>
      <c r="P14" s="13">
        <f t="shared" si="2"/>
        <v>425.26460782278286</v>
      </c>
      <c r="Q14" s="13">
        <f t="shared" si="2"/>
        <v>419.16486812072725</v>
      </c>
      <c r="R14" s="13">
        <f t="shared" si="2"/>
        <v>161.60384896406404</v>
      </c>
      <c r="S14" s="13">
        <f t="shared" si="2"/>
        <v>398.71822966434149</v>
      </c>
      <c r="T14" s="13">
        <f t="shared" si="2"/>
        <v>545.18875745011565</v>
      </c>
      <c r="U14" s="13">
        <f t="shared" si="2"/>
        <v>230.60116362817135</v>
      </c>
      <c r="V14" s="13">
        <f t="shared" si="2"/>
        <v>136.97420803445661</v>
      </c>
      <c r="W14" s="13">
        <f t="shared" ref="W14:AC14" si="3">_xlfn.STDEV.S(W4:W12)</f>
        <v>1.5816934751855187E-2</v>
      </c>
      <c r="X14" s="13">
        <f t="shared" si="3"/>
        <v>1.481076257133453E-2</v>
      </c>
      <c r="Y14" s="13">
        <f t="shared" si="3"/>
        <v>1.1641210491181742E-2</v>
      </c>
      <c r="Z14" s="13">
        <f t="shared" si="3"/>
        <v>9.4962680301263602E-3</v>
      </c>
      <c r="AA14" s="13">
        <f t="shared" si="3"/>
        <v>1.8500572384967686E-2</v>
      </c>
      <c r="AB14" s="13">
        <f t="shared" si="3"/>
        <v>1.3933327288674923E-2</v>
      </c>
      <c r="AC14" s="13">
        <f t="shared" si="3"/>
        <v>3.8875578709518894E-3</v>
      </c>
    </row>
    <row r="15" spans="1:30" x14ac:dyDescent="0.3">
      <c r="P15" s="4"/>
      <c r="R15" s="4"/>
      <c r="S15" s="4"/>
      <c r="T15" s="4"/>
      <c r="U15" s="4"/>
      <c r="V15" s="4"/>
      <c r="W15" s="4"/>
      <c r="Y15" s="4"/>
      <c r="Z15" s="4"/>
      <c r="AA15" s="4"/>
      <c r="AB15" s="4"/>
      <c r="AC15" s="4"/>
    </row>
    <row r="16" spans="1:30" x14ac:dyDescent="0.3">
      <c r="P16" s="4"/>
      <c r="R16" s="4"/>
      <c r="S16" s="4"/>
      <c r="T16" s="4"/>
      <c r="U16" s="4"/>
      <c r="V16" s="4"/>
      <c r="W16" s="4"/>
      <c r="Y16" s="4"/>
      <c r="Z16" s="4"/>
      <c r="AA16" s="4"/>
      <c r="AB16" s="4"/>
      <c r="AC16" s="4"/>
    </row>
    <row r="17" spans="16:22" x14ac:dyDescent="0.3">
      <c r="P17" s="4"/>
      <c r="R17" s="4"/>
      <c r="S17" s="4"/>
      <c r="T17" s="4"/>
      <c r="U17" s="4"/>
      <c r="V17" s="4"/>
    </row>
  </sheetData>
  <mergeCells count="4">
    <mergeCell ref="B1:H1"/>
    <mergeCell ref="I1:O1"/>
    <mergeCell ref="P1:V1"/>
    <mergeCell ref="W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6475-643A-44D9-86DC-CC07D8F2221E}">
  <dimension ref="A1:AE8"/>
  <sheetViews>
    <sheetView topLeftCell="P1" workbookViewId="0">
      <selection activeCell="Y1" sqref="A1:AE1"/>
    </sheetView>
  </sheetViews>
  <sheetFormatPr defaultRowHeight="14.4" x14ac:dyDescent="0.3"/>
  <sheetData>
    <row r="1" spans="1:31" x14ac:dyDescent="0.3">
      <c r="A1" s="24" t="s">
        <v>93</v>
      </c>
      <c r="B1" s="24"/>
      <c r="C1" s="24"/>
      <c r="D1" s="24"/>
      <c r="E1" s="24"/>
      <c r="F1" s="24"/>
      <c r="G1" s="24"/>
      <c r="H1" s="24"/>
      <c r="I1" s="24" t="s">
        <v>94</v>
      </c>
      <c r="J1" s="24"/>
      <c r="K1" s="24"/>
      <c r="L1" s="24"/>
      <c r="M1" s="24"/>
      <c r="N1" s="24"/>
      <c r="O1" s="24"/>
      <c r="P1" s="24"/>
      <c r="Q1" s="24" t="s">
        <v>95</v>
      </c>
      <c r="R1" s="24"/>
      <c r="S1" s="24"/>
      <c r="T1" s="24"/>
      <c r="U1" s="24"/>
      <c r="V1" s="24"/>
      <c r="W1" s="24"/>
      <c r="X1" s="24"/>
      <c r="Y1" s="24" t="s">
        <v>103</v>
      </c>
      <c r="Z1" s="24"/>
      <c r="AA1" s="24"/>
      <c r="AB1" s="24"/>
      <c r="AC1" s="24"/>
      <c r="AD1" s="24"/>
      <c r="AE1" s="24"/>
    </row>
    <row r="2" spans="1:31" x14ac:dyDescent="0.3">
      <c r="A2" s="14" t="s">
        <v>85</v>
      </c>
      <c r="B2" s="14" t="s">
        <v>86</v>
      </c>
      <c r="C2" s="14" t="s">
        <v>87</v>
      </c>
      <c r="D2" s="14" t="s">
        <v>88</v>
      </c>
      <c r="E2" s="14" t="s">
        <v>89</v>
      </c>
      <c r="F2" s="14" t="s">
        <v>90</v>
      </c>
      <c r="G2" s="14" t="s">
        <v>91</v>
      </c>
      <c r="H2" s="14" t="s">
        <v>92</v>
      </c>
      <c r="I2" s="14" t="s">
        <v>85</v>
      </c>
      <c r="J2" s="14" t="s">
        <v>86</v>
      </c>
      <c r="K2" s="14" t="s">
        <v>87</v>
      </c>
      <c r="L2" s="14" t="s">
        <v>88</v>
      </c>
      <c r="M2" s="14" t="s">
        <v>89</v>
      </c>
      <c r="N2" s="14" t="s">
        <v>90</v>
      </c>
      <c r="O2" s="14" t="s">
        <v>91</v>
      </c>
      <c r="P2" s="14" t="s">
        <v>92</v>
      </c>
      <c r="Q2" s="14" t="s">
        <v>85</v>
      </c>
      <c r="R2" s="14" t="s">
        <v>86</v>
      </c>
      <c r="S2" s="14" t="s">
        <v>87</v>
      </c>
      <c r="T2" s="14" t="s">
        <v>88</v>
      </c>
      <c r="U2" s="14" t="s">
        <v>89</v>
      </c>
      <c r="V2" s="14" t="s">
        <v>90</v>
      </c>
      <c r="W2" s="14" t="s">
        <v>91</v>
      </c>
      <c r="X2" s="14" t="s">
        <v>92</v>
      </c>
      <c r="Y2" s="14" t="s">
        <v>96</v>
      </c>
      <c r="Z2" s="14" t="s">
        <v>97</v>
      </c>
      <c r="AA2" s="14" t="s">
        <v>98</v>
      </c>
      <c r="AB2" s="14" t="s">
        <v>99</v>
      </c>
      <c r="AC2" s="14" t="s">
        <v>100</v>
      </c>
      <c r="AD2" s="14" t="s">
        <v>101</v>
      </c>
      <c r="AE2" s="14" t="s">
        <v>102</v>
      </c>
    </row>
    <row r="3" spans="1:31" x14ac:dyDescent="0.3">
      <c r="A3" s="4">
        <v>697</v>
      </c>
      <c r="B3" s="4">
        <v>51</v>
      </c>
      <c r="C3" s="4">
        <v>259</v>
      </c>
      <c r="D3" s="4">
        <v>104</v>
      </c>
      <c r="E3" s="4">
        <v>19</v>
      </c>
      <c r="F3" s="4">
        <v>16</v>
      </c>
      <c r="G3" s="4">
        <v>230</v>
      </c>
      <c r="H3" s="4">
        <v>99</v>
      </c>
      <c r="I3" s="4">
        <v>327</v>
      </c>
      <c r="J3" s="4">
        <v>72</v>
      </c>
      <c r="K3" s="4">
        <v>188</v>
      </c>
      <c r="L3" s="4">
        <v>81</v>
      </c>
      <c r="M3" s="4">
        <v>75</v>
      </c>
      <c r="N3" s="4">
        <v>68</v>
      </c>
      <c r="O3" s="4">
        <v>103</v>
      </c>
      <c r="P3" s="4">
        <v>68</v>
      </c>
      <c r="Q3" s="4">
        <v>176</v>
      </c>
      <c r="R3" s="4">
        <v>170</v>
      </c>
      <c r="S3" s="4">
        <v>380</v>
      </c>
      <c r="T3" s="4">
        <v>346</v>
      </c>
      <c r="U3" s="4">
        <v>74</v>
      </c>
      <c r="V3" s="4">
        <v>88</v>
      </c>
      <c r="W3" s="4">
        <v>114</v>
      </c>
      <c r="X3" s="4">
        <v>116</v>
      </c>
      <c r="Y3" s="4">
        <v>0</v>
      </c>
      <c r="Z3" s="4">
        <v>0</v>
      </c>
      <c r="AA3" s="4">
        <v>0</v>
      </c>
      <c r="AB3" s="4">
        <v>0.1</v>
      </c>
      <c r="AC3" s="4">
        <v>0.1</v>
      </c>
      <c r="AD3" s="4">
        <v>0.1</v>
      </c>
      <c r="AE3" s="4">
        <v>0</v>
      </c>
    </row>
    <row r="4" spans="1:31" x14ac:dyDescent="0.3">
      <c r="A4" s="4">
        <v>414</v>
      </c>
      <c r="B4" s="4">
        <v>43</v>
      </c>
      <c r="C4" s="4">
        <v>570</v>
      </c>
      <c r="D4" s="4">
        <v>252</v>
      </c>
      <c r="E4" s="4">
        <v>11</v>
      </c>
      <c r="F4" s="4">
        <v>35</v>
      </c>
      <c r="G4" s="4">
        <v>255</v>
      </c>
      <c r="H4" s="4">
        <v>77</v>
      </c>
      <c r="I4" s="4">
        <v>152</v>
      </c>
      <c r="J4" s="4">
        <v>96</v>
      </c>
      <c r="K4" s="4">
        <v>113</v>
      </c>
      <c r="L4" s="4">
        <v>161</v>
      </c>
      <c r="M4" s="4">
        <v>45</v>
      </c>
      <c r="N4" s="4">
        <v>79</v>
      </c>
      <c r="O4" s="4">
        <v>94</v>
      </c>
      <c r="P4" s="4">
        <v>79</v>
      </c>
      <c r="Q4" s="4">
        <v>685</v>
      </c>
      <c r="R4" s="4">
        <v>133</v>
      </c>
      <c r="S4" s="4">
        <v>259</v>
      </c>
      <c r="T4" s="4">
        <v>247</v>
      </c>
      <c r="U4" s="4">
        <v>48</v>
      </c>
      <c r="V4" s="4">
        <v>83</v>
      </c>
      <c r="W4" s="4">
        <v>113</v>
      </c>
      <c r="X4" s="4">
        <v>139</v>
      </c>
      <c r="Y4" s="4">
        <v>0</v>
      </c>
      <c r="Z4" s="4">
        <v>0</v>
      </c>
      <c r="AA4" s="4">
        <v>0.1</v>
      </c>
      <c r="AB4" s="4">
        <v>0</v>
      </c>
      <c r="AC4" s="4">
        <v>0.1</v>
      </c>
      <c r="AD4" s="4">
        <v>0</v>
      </c>
      <c r="AE4" s="4">
        <v>0</v>
      </c>
    </row>
    <row r="5" spans="1:31" x14ac:dyDescent="0.3">
      <c r="A5" s="4">
        <v>243</v>
      </c>
      <c r="B5" s="4">
        <v>96</v>
      </c>
      <c r="C5" s="4">
        <v>64</v>
      </c>
      <c r="D5" s="4">
        <v>98</v>
      </c>
      <c r="E5" s="4">
        <v>18</v>
      </c>
      <c r="F5" s="4">
        <v>25</v>
      </c>
      <c r="G5" s="4">
        <v>258</v>
      </c>
      <c r="H5" s="4">
        <v>194</v>
      </c>
      <c r="I5" s="4">
        <v>91</v>
      </c>
      <c r="J5" s="4">
        <v>96</v>
      </c>
      <c r="K5" s="4">
        <v>78</v>
      </c>
      <c r="L5" s="4">
        <v>106</v>
      </c>
      <c r="M5" s="4">
        <v>74</v>
      </c>
      <c r="N5" s="4">
        <v>99</v>
      </c>
      <c r="O5" s="4">
        <v>120</v>
      </c>
      <c r="P5" s="4">
        <v>99</v>
      </c>
      <c r="Q5" s="4">
        <v>234</v>
      </c>
      <c r="R5" s="4">
        <v>146</v>
      </c>
      <c r="S5" s="4">
        <v>212</v>
      </c>
      <c r="T5" s="4">
        <v>185</v>
      </c>
      <c r="U5" s="4">
        <v>93</v>
      </c>
      <c r="V5" s="4">
        <v>126</v>
      </c>
      <c r="W5" s="4">
        <v>185</v>
      </c>
      <c r="X5" s="4">
        <v>228</v>
      </c>
      <c r="Y5" s="4">
        <v>0.1</v>
      </c>
      <c r="Z5" s="4">
        <v>0</v>
      </c>
      <c r="AA5" s="4">
        <v>0</v>
      </c>
      <c r="AB5" s="4">
        <v>0</v>
      </c>
      <c r="AC5" s="4">
        <v>0.1</v>
      </c>
      <c r="AD5" s="4">
        <v>0.1</v>
      </c>
      <c r="AE5" s="4">
        <v>0</v>
      </c>
    </row>
    <row r="6" spans="1:31" x14ac:dyDescent="0.3">
      <c r="A6" s="4">
        <v>130</v>
      </c>
      <c r="B6" s="4">
        <v>161</v>
      </c>
      <c r="C6" s="4">
        <v>130</v>
      </c>
      <c r="D6" s="4">
        <v>100</v>
      </c>
      <c r="E6" s="4">
        <v>15</v>
      </c>
      <c r="F6" s="4">
        <v>25</v>
      </c>
      <c r="G6" s="4">
        <v>56</v>
      </c>
      <c r="H6" s="4">
        <v>64</v>
      </c>
      <c r="I6" s="4">
        <v>75</v>
      </c>
      <c r="J6" s="4">
        <v>146</v>
      </c>
      <c r="K6" s="4">
        <v>101</v>
      </c>
      <c r="L6" s="4">
        <v>112</v>
      </c>
      <c r="M6" s="4">
        <v>79</v>
      </c>
      <c r="N6" s="4">
        <v>75</v>
      </c>
      <c r="O6" s="4">
        <v>88</v>
      </c>
      <c r="P6" s="4">
        <v>75</v>
      </c>
      <c r="Q6" s="4">
        <v>183</v>
      </c>
      <c r="R6" s="4">
        <v>82</v>
      </c>
      <c r="S6" s="4">
        <v>257</v>
      </c>
      <c r="T6" s="4">
        <v>193</v>
      </c>
      <c r="U6" s="4">
        <v>93</v>
      </c>
      <c r="V6" s="4">
        <v>81</v>
      </c>
      <c r="W6" s="4">
        <v>149</v>
      </c>
      <c r="X6" s="4">
        <v>167</v>
      </c>
      <c r="Y6" s="4">
        <v>0.2</v>
      </c>
      <c r="Z6" s="4">
        <v>0.1</v>
      </c>
      <c r="AA6" s="4">
        <v>0</v>
      </c>
      <c r="AB6" s="4">
        <v>0.1</v>
      </c>
      <c r="AC6" s="4">
        <v>0.1</v>
      </c>
      <c r="AD6" s="4">
        <v>0.1</v>
      </c>
      <c r="AE6" s="4">
        <v>0.1</v>
      </c>
    </row>
    <row r="7" spans="1:31" x14ac:dyDescent="0.3">
      <c r="A7" s="4"/>
      <c r="B7" s="4">
        <v>92</v>
      </c>
      <c r="C7" s="4"/>
      <c r="D7" s="4">
        <v>102</v>
      </c>
      <c r="E7" s="4"/>
      <c r="F7" s="4">
        <v>37</v>
      </c>
      <c r="G7" s="4">
        <v>66</v>
      </c>
      <c r="H7" s="4">
        <v>99</v>
      </c>
      <c r="I7" s="4"/>
      <c r="J7" s="4">
        <v>93</v>
      </c>
      <c r="K7" s="4"/>
      <c r="L7" s="4">
        <v>119</v>
      </c>
      <c r="M7" s="4"/>
      <c r="N7" s="4">
        <v>83</v>
      </c>
      <c r="O7" s="4">
        <v>99</v>
      </c>
      <c r="P7" s="4">
        <v>83</v>
      </c>
      <c r="Q7" s="4"/>
      <c r="R7" s="4">
        <v>274</v>
      </c>
      <c r="S7" s="4"/>
      <c r="T7" s="4">
        <v>153</v>
      </c>
      <c r="U7" s="4"/>
      <c r="V7" s="4">
        <v>136</v>
      </c>
      <c r="W7" s="4">
        <v>259</v>
      </c>
      <c r="X7" s="4">
        <v>191</v>
      </c>
      <c r="Y7" s="4">
        <v>0</v>
      </c>
      <c r="Z7" s="4"/>
      <c r="AA7" s="4">
        <v>0</v>
      </c>
      <c r="AB7" s="4"/>
      <c r="AC7" s="4">
        <v>0.1</v>
      </c>
      <c r="AD7" s="4">
        <v>0.1</v>
      </c>
      <c r="AE7" s="4">
        <v>0</v>
      </c>
    </row>
    <row r="8" spans="1:31" x14ac:dyDescent="0.3">
      <c r="A8" s="4"/>
      <c r="B8" s="4">
        <v>49</v>
      </c>
      <c r="C8" s="4"/>
      <c r="D8" s="4">
        <v>138</v>
      </c>
      <c r="E8" s="4"/>
      <c r="F8" s="4">
        <v>17</v>
      </c>
      <c r="G8" s="4">
        <v>137</v>
      </c>
      <c r="H8" s="4">
        <v>84</v>
      </c>
      <c r="I8" s="4"/>
      <c r="J8" s="4">
        <v>58</v>
      </c>
      <c r="K8" s="4"/>
      <c r="L8" s="4">
        <v>79</v>
      </c>
      <c r="M8" s="4"/>
      <c r="N8" s="4">
        <v>87</v>
      </c>
      <c r="O8" s="4">
        <v>82</v>
      </c>
      <c r="P8" s="4">
        <v>87</v>
      </c>
      <c r="Q8" s="4"/>
      <c r="R8" s="4">
        <v>144</v>
      </c>
      <c r="S8" s="4"/>
      <c r="T8" s="4">
        <v>188</v>
      </c>
      <c r="U8" s="4"/>
      <c r="V8" s="4">
        <v>97</v>
      </c>
      <c r="W8" s="4">
        <v>178</v>
      </c>
      <c r="X8" s="4">
        <v>165</v>
      </c>
      <c r="Y8" s="4">
        <v>0</v>
      </c>
      <c r="Z8" s="4"/>
      <c r="AA8" s="4">
        <v>0.1</v>
      </c>
      <c r="AB8" s="4"/>
      <c r="AC8" s="4">
        <v>0.1</v>
      </c>
      <c r="AD8" s="4">
        <v>0</v>
      </c>
      <c r="AE8" s="4">
        <v>0</v>
      </c>
    </row>
  </sheetData>
  <mergeCells count="4">
    <mergeCell ref="A1:H1"/>
    <mergeCell ref="I1:P1"/>
    <mergeCell ref="Q1:X1"/>
    <mergeCell ref="Y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C22E-A7F0-4428-AA49-A1B92823E123}">
  <dimension ref="A1:BF69"/>
  <sheetViews>
    <sheetView workbookViewId="0">
      <selection sqref="A1:AV1"/>
    </sheetView>
  </sheetViews>
  <sheetFormatPr defaultRowHeight="14.4" x14ac:dyDescent="0.3"/>
  <sheetData>
    <row r="1" spans="1:58" s="13" customFormat="1" x14ac:dyDescent="0.3">
      <c r="A1" s="24" t="s">
        <v>120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pans="1:58" x14ac:dyDescent="0.3">
      <c r="A2" s="14"/>
      <c r="B2" s="27" t="s">
        <v>64</v>
      </c>
      <c r="C2" s="27"/>
      <c r="D2" s="27"/>
      <c r="E2" s="27"/>
      <c r="F2" s="27"/>
      <c r="G2" s="27"/>
      <c r="H2" s="27"/>
      <c r="I2" s="27" t="s">
        <v>65</v>
      </c>
      <c r="J2" s="27"/>
      <c r="K2" s="27"/>
      <c r="L2" s="27"/>
      <c r="M2" s="27"/>
      <c r="N2" s="27"/>
      <c r="O2" s="27"/>
      <c r="P2" s="27" t="s">
        <v>66</v>
      </c>
      <c r="Q2" s="27"/>
      <c r="R2" s="27"/>
      <c r="S2" s="27"/>
      <c r="T2" s="27"/>
      <c r="U2" s="27"/>
      <c r="V2" s="27"/>
      <c r="W2" s="27" t="s">
        <v>67</v>
      </c>
      <c r="X2" s="27"/>
      <c r="Y2" s="27"/>
      <c r="Z2" s="27"/>
      <c r="AA2" s="27"/>
      <c r="AB2" s="27"/>
      <c r="AC2" s="27"/>
      <c r="AD2" s="27" t="s">
        <v>68</v>
      </c>
      <c r="AE2" s="27"/>
      <c r="AF2" s="27"/>
      <c r="AG2" s="27"/>
      <c r="AH2" s="27"/>
      <c r="AI2" s="27"/>
      <c r="AJ2" s="27"/>
      <c r="AK2" s="27" t="s">
        <v>69</v>
      </c>
      <c r="AL2" s="27"/>
      <c r="AM2" s="27"/>
      <c r="AN2" s="27"/>
      <c r="AO2" s="27"/>
      <c r="AP2" s="27"/>
      <c r="AQ2" s="27"/>
      <c r="AR2" s="27" t="s">
        <v>11</v>
      </c>
      <c r="AS2" s="27"/>
      <c r="AT2" s="27"/>
      <c r="AU2" s="27"/>
      <c r="AV2" s="27"/>
      <c r="AW2" s="27"/>
      <c r="AX2" s="27"/>
      <c r="AY2" s="17"/>
      <c r="AZ2" s="17"/>
      <c r="BA2" s="17"/>
      <c r="BB2" s="17"/>
      <c r="BC2" s="17"/>
      <c r="BD2" s="17"/>
      <c r="BE2" s="17"/>
      <c r="BF2" s="17"/>
    </row>
    <row r="3" spans="1:58" x14ac:dyDescent="0.3">
      <c r="A3" s="6" t="s">
        <v>70</v>
      </c>
      <c r="B3" s="4">
        <v>71</v>
      </c>
      <c r="C3" s="4">
        <v>45</v>
      </c>
      <c r="D3" s="4"/>
      <c r="E3" s="4"/>
      <c r="F3" s="4"/>
      <c r="G3" s="4"/>
      <c r="H3" s="4"/>
      <c r="I3" s="4">
        <v>41</v>
      </c>
      <c r="J3" s="4"/>
      <c r="K3" s="4">
        <v>65</v>
      </c>
      <c r="L3" s="4">
        <v>94</v>
      </c>
      <c r="M3" s="4">
        <v>31</v>
      </c>
      <c r="N3" s="4"/>
      <c r="O3" s="4"/>
      <c r="P3" s="4">
        <v>111</v>
      </c>
      <c r="Q3" s="4">
        <v>119</v>
      </c>
      <c r="R3" s="4"/>
      <c r="S3" s="4">
        <v>117</v>
      </c>
      <c r="T3" s="4"/>
      <c r="U3" s="4"/>
      <c r="V3" s="4"/>
      <c r="W3" s="4">
        <v>76</v>
      </c>
      <c r="X3" s="4">
        <v>40</v>
      </c>
      <c r="Y3" s="4">
        <v>56</v>
      </c>
      <c r="Z3" s="4"/>
      <c r="AA3" s="4"/>
      <c r="AB3" s="4"/>
      <c r="AC3" s="4"/>
      <c r="AD3" s="4">
        <v>52</v>
      </c>
      <c r="AE3" s="4">
        <v>65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>
        <v>186</v>
      </c>
      <c r="AS3" s="4">
        <v>160</v>
      </c>
      <c r="AT3" s="4">
        <v>156</v>
      </c>
      <c r="AU3" s="4">
        <v>169</v>
      </c>
      <c r="AV3" s="4"/>
      <c r="AW3" s="4"/>
      <c r="AX3" s="4"/>
    </row>
    <row r="4" spans="1:58" x14ac:dyDescent="0.3">
      <c r="A4" s="6" t="s">
        <v>71</v>
      </c>
      <c r="B4" s="4">
        <v>49</v>
      </c>
      <c r="C4" s="4">
        <v>45</v>
      </c>
      <c r="D4" s="4">
        <v>45</v>
      </c>
      <c r="E4" s="4">
        <v>78</v>
      </c>
      <c r="F4" s="4"/>
      <c r="G4" s="4"/>
      <c r="H4" s="4"/>
      <c r="I4" s="4">
        <v>37</v>
      </c>
      <c r="J4" s="4">
        <v>65</v>
      </c>
      <c r="K4" s="4"/>
      <c r="L4" s="4"/>
      <c r="M4" s="4"/>
      <c r="N4" s="4"/>
      <c r="O4" s="4"/>
      <c r="P4" s="4">
        <v>132</v>
      </c>
      <c r="Q4" s="4">
        <v>128</v>
      </c>
      <c r="R4" s="4">
        <v>102</v>
      </c>
      <c r="S4" s="4"/>
      <c r="T4" s="4"/>
      <c r="U4" s="4"/>
      <c r="V4" s="4"/>
      <c r="W4" s="4">
        <v>57</v>
      </c>
      <c r="X4" s="4">
        <v>71</v>
      </c>
      <c r="Y4" s="4">
        <v>63</v>
      </c>
      <c r="Z4" s="4"/>
      <c r="AA4" s="4"/>
      <c r="AB4" s="4"/>
      <c r="AC4" s="4"/>
      <c r="AD4" s="4">
        <v>78</v>
      </c>
      <c r="AE4" s="4">
        <v>83</v>
      </c>
      <c r="AF4" s="4">
        <v>52</v>
      </c>
      <c r="AG4" s="4">
        <v>95</v>
      </c>
      <c r="AH4" s="4">
        <v>73</v>
      </c>
      <c r="AI4" s="4">
        <v>52</v>
      </c>
      <c r="AJ4" s="4"/>
      <c r="AK4" s="4">
        <v>59</v>
      </c>
      <c r="AL4" s="4">
        <v>60</v>
      </c>
      <c r="AM4" s="4">
        <v>103</v>
      </c>
      <c r="AN4" s="4">
        <v>84</v>
      </c>
      <c r="AO4" s="4"/>
      <c r="AP4" s="4"/>
      <c r="AQ4" s="4"/>
      <c r="AR4" s="4">
        <v>78</v>
      </c>
      <c r="AS4" s="4">
        <v>205</v>
      </c>
      <c r="AT4" s="4">
        <v>207</v>
      </c>
      <c r="AU4" s="4">
        <v>201</v>
      </c>
      <c r="AV4" s="4"/>
      <c r="AW4" s="4"/>
      <c r="AX4" s="4"/>
    </row>
    <row r="8" spans="1:58" x14ac:dyDescent="0.3">
      <c r="A8" s="24" t="s">
        <v>119</v>
      </c>
      <c r="B8" s="24"/>
      <c r="C8" s="24"/>
      <c r="D8" s="24"/>
      <c r="E8" s="24"/>
      <c r="F8" s="24"/>
      <c r="G8" s="24"/>
      <c r="H8" s="24"/>
      <c r="I8" s="24"/>
      <c r="J8" s="24"/>
    </row>
    <row r="9" spans="1:58" x14ac:dyDescent="0.3">
      <c r="A9" s="19" t="s">
        <v>110</v>
      </c>
      <c r="B9" s="19" t="s">
        <v>111</v>
      </c>
      <c r="C9" s="19" t="s">
        <v>112</v>
      </c>
      <c r="D9" s="19" t="s">
        <v>11</v>
      </c>
      <c r="E9" s="19" t="s">
        <v>113</v>
      </c>
      <c r="F9" s="19" t="s">
        <v>114</v>
      </c>
      <c r="G9" s="19" t="s">
        <v>115</v>
      </c>
      <c r="H9" s="19" t="s">
        <v>116</v>
      </c>
      <c r="I9" s="19" t="s">
        <v>117</v>
      </c>
      <c r="J9" s="19" t="s">
        <v>118</v>
      </c>
    </row>
    <row r="10" spans="1:58" x14ac:dyDescent="0.3">
      <c r="A10" s="4">
        <v>13</v>
      </c>
      <c r="B10" s="4"/>
      <c r="C10" s="4"/>
      <c r="D10" s="4"/>
      <c r="E10" s="4"/>
      <c r="F10" s="4">
        <v>1</v>
      </c>
      <c r="G10" s="4"/>
      <c r="H10" s="4"/>
      <c r="I10" s="4"/>
      <c r="J10" s="4"/>
    </row>
    <row r="11" spans="1:58" x14ac:dyDescent="0.3">
      <c r="A11" s="4">
        <v>14</v>
      </c>
      <c r="B11" s="4"/>
      <c r="C11" s="4"/>
      <c r="D11" s="4"/>
      <c r="E11" s="4"/>
      <c r="F11" s="4"/>
      <c r="G11" s="4"/>
      <c r="H11" s="4"/>
      <c r="I11" s="4">
        <v>1</v>
      </c>
      <c r="J11" s="4"/>
    </row>
    <row r="12" spans="1:58" x14ac:dyDescent="0.3">
      <c r="A12" s="4">
        <v>14</v>
      </c>
      <c r="B12" s="4"/>
      <c r="C12" s="4"/>
      <c r="D12" s="4"/>
      <c r="E12" s="4"/>
      <c r="F12" s="4"/>
      <c r="G12" s="4"/>
      <c r="H12" s="4"/>
      <c r="I12" s="4">
        <v>1</v>
      </c>
      <c r="J12" s="4">
        <v>1</v>
      </c>
    </row>
    <row r="13" spans="1:58" x14ac:dyDescent="0.3">
      <c r="A13" s="4">
        <v>15</v>
      </c>
      <c r="B13" s="4"/>
      <c r="C13" s="4"/>
      <c r="D13" s="4"/>
      <c r="E13" s="4"/>
      <c r="F13" s="4"/>
      <c r="G13" s="4">
        <v>1</v>
      </c>
      <c r="H13" s="4"/>
      <c r="I13" s="4">
        <v>1</v>
      </c>
      <c r="J13" s="4"/>
    </row>
    <row r="14" spans="1:58" x14ac:dyDescent="0.3">
      <c r="A14" s="4">
        <v>16</v>
      </c>
      <c r="B14" s="4"/>
      <c r="C14" s="4"/>
      <c r="D14" s="4"/>
      <c r="E14" s="4"/>
      <c r="F14" s="4"/>
      <c r="G14" s="4"/>
      <c r="H14" s="4"/>
      <c r="I14" s="4"/>
      <c r="J14" s="4">
        <v>1</v>
      </c>
    </row>
    <row r="15" spans="1:58" x14ac:dyDescent="0.3">
      <c r="A15" s="4">
        <v>22</v>
      </c>
      <c r="B15" s="4"/>
      <c r="C15" s="4"/>
      <c r="D15" s="4"/>
      <c r="E15" s="4"/>
      <c r="F15" s="4"/>
      <c r="G15" s="4"/>
      <c r="H15" s="4"/>
      <c r="I15" s="4">
        <v>1</v>
      </c>
      <c r="J15" s="4">
        <v>1</v>
      </c>
    </row>
    <row r="16" spans="1:58" x14ac:dyDescent="0.3">
      <c r="A16" s="4">
        <v>25</v>
      </c>
      <c r="B16" s="4"/>
      <c r="C16" s="4"/>
      <c r="D16" s="4"/>
      <c r="E16" s="4">
        <v>1</v>
      </c>
      <c r="F16" s="4"/>
      <c r="G16" s="4"/>
      <c r="H16" s="4"/>
      <c r="I16" s="4"/>
      <c r="J16" s="4">
        <v>1</v>
      </c>
    </row>
    <row r="17" spans="1:10" x14ac:dyDescent="0.3">
      <c r="A17" s="4">
        <v>26</v>
      </c>
      <c r="B17" s="4"/>
      <c r="C17" s="4">
        <v>1</v>
      </c>
      <c r="D17" s="4"/>
      <c r="E17" s="4"/>
      <c r="F17" s="4"/>
      <c r="G17" s="4"/>
      <c r="H17" s="4"/>
      <c r="I17" s="4"/>
      <c r="J17" s="4"/>
    </row>
    <row r="18" spans="1:10" x14ac:dyDescent="0.3">
      <c r="A18" s="4">
        <v>34</v>
      </c>
      <c r="B18" s="4"/>
      <c r="C18" s="4"/>
      <c r="D18" s="4"/>
      <c r="E18" s="4"/>
      <c r="F18" s="4"/>
      <c r="G18" s="4"/>
      <c r="H18" s="4">
        <v>1</v>
      </c>
      <c r="I18" s="4"/>
      <c r="J18" s="4"/>
    </row>
    <row r="19" spans="1:10" x14ac:dyDescent="0.3">
      <c r="A19" s="4">
        <v>39</v>
      </c>
      <c r="B19" s="4"/>
      <c r="C19" s="4">
        <v>1</v>
      </c>
      <c r="D19" s="4"/>
      <c r="E19" s="4"/>
      <c r="F19" s="4"/>
      <c r="G19" s="4"/>
      <c r="H19" s="4"/>
      <c r="I19" s="4"/>
      <c r="J19" s="4"/>
    </row>
    <row r="20" spans="1:10" x14ac:dyDescent="0.3">
      <c r="A20" s="4">
        <v>48</v>
      </c>
      <c r="B20" s="4"/>
      <c r="C20" s="4">
        <v>1</v>
      </c>
      <c r="D20" s="4"/>
      <c r="E20" s="4"/>
      <c r="F20" s="4"/>
      <c r="G20" s="4"/>
      <c r="H20" s="4"/>
      <c r="I20" s="4"/>
      <c r="J20" s="4"/>
    </row>
    <row r="21" spans="1:10" x14ac:dyDescent="0.3">
      <c r="A21" s="4">
        <v>48</v>
      </c>
      <c r="B21" s="4"/>
      <c r="C21" s="4">
        <v>1</v>
      </c>
      <c r="D21" s="4"/>
      <c r="E21" s="4"/>
      <c r="F21" s="4"/>
      <c r="G21" s="4"/>
      <c r="H21" s="4"/>
      <c r="I21" s="4"/>
      <c r="J21" s="4"/>
    </row>
    <row r="22" spans="1:10" x14ac:dyDescent="0.3">
      <c r="A22" s="4">
        <v>55</v>
      </c>
      <c r="B22" s="4"/>
      <c r="C22" s="4"/>
      <c r="D22" s="4"/>
      <c r="E22" s="4"/>
      <c r="F22" s="4"/>
      <c r="G22" s="4"/>
      <c r="H22" s="4">
        <v>1</v>
      </c>
      <c r="I22" s="4"/>
      <c r="J22" s="4"/>
    </row>
    <row r="23" spans="1:10" x14ac:dyDescent="0.3">
      <c r="A23" s="4">
        <v>57</v>
      </c>
      <c r="B23" s="4"/>
      <c r="C23" s="4"/>
      <c r="D23" s="4"/>
      <c r="E23" s="4"/>
      <c r="F23" s="4"/>
      <c r="G23" s="4"/>
      <c r="H23" s="4">
        <v>1</v>
      </c>
      <c r="I23" s="4"/>
      <c r="J23" s="4"/>
    </row>
    <row r="24" spans="1:10" x14ac:dyDescent="0.3">
      <c r="A24" s="4">
        <v>61</v>
      </c>
      <c r="B24" s="4"/>
      <c r="C24" s="4">
        <v>1</v>
      </c>
      <c r="D24" s="4"/>
      <c r="E24" s="4"/>
      <c r="F24" s="4"/>
      <c r="G24" s="4"/>
      <c r="H24" s="4"/>
      <c r="I24" s="4"/>
      <c r="J24" s="4"/>
    </row>
    <row r="25" spans="1:10" x14ac:dyDescent="0.3">
      <c r="A25" s="4">
        <v>84</v>
      </c>
      <c r="B25" s="4">
        <v>0</v>
      </c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s="4">
        <v>84</v>
      </c>
      <c r="B26" s="4">
        <v>0</v>
      </c>
      <c r="C26" s="4"/>
      <c r="D26" s="4"/>
      <c r="E26" s="4"/>
      <c r="F26" s="4"/>
      <c r="G26" s="4"/>
      <c r="H26" s="4"/>
      <c r="I26" s="4"/>
      <c r="J26" s="4"/>
    </row>
    <row r="27" spans="1:10" x14ac:dyDescent="0.3">
      <c r="A27" s="4">
        <v>84</v>
      </c>
      <c r="B27" s="4">
        <v>0</v>
      </c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4">
        <v>84</v>
      </c>
      <c r="B28" s="4">
        <v>0</v>
      </c>
      <c r="C28" s="4"/>
      <c r="D28" s="4"/>
      <c r="E28" s="4"/>
      <c r="F28" s="4"/>
      <c r="G28" s="4"/>
      <c r="H28" s="4"/>
      <c r="I28" s="4"/>
      <c r="J28" s="4"/>
    </row>
    <row r="29" spans="1:10" x14ac:dyDescent="0.3">
      <c r="A29" s="4">
        <v>84</v>
      </c>
      <c r="B29" s="4">
        <v>0</v>
      </c>
      <c r="C29" s="4"/>
      <c r="D29" s="4"/>
      <c r="E29" s="4"/>
      <c r="F29" s="4"/>
      <c r="G29" s="4"/>
      <c r="H29" s="4"/>
      <c r="I29" s="4"/>
      <c r="J29" s="4"/>
    </row>
    <row r="30" spans="1:10" x14ac:dyDescent="0.3">
      <c r="A30" s="4">
        <v>84</v>
      </c>
      <c r="B30" s="4">
        <v>0</v>
      </c>
      <c r="C30" s="4"/>
      <c r="D30" s="4"/>
      <c r="E30" s="4"/>
      <c r="F30" s="4"/>
      <c r="G30" s="4"/>
      <c r="H30" s="4"/>
      <c r="I30" s="4"/>
      <c r="J30" s="4"/>
    </row>
    <row r="31" spans="1:10" x14ac:dyDescent="0.3">
      <c r="A31" s="4">
        <v>84</v>
      </c>
      <c r="B31" s="4"/>
      <c r="C31" s="4">
        <v>0</v>
      </c>
      <c r="D31" s="4"/>
      <c r="E31" s="4"/>
      <c r="F31" s="4"/>
      <c r="G31" s="4"/>
      <c r="H31" s="4"/>
      <c r="I31" s="4"/>
      <c r="J31" s="4"/>
    </row>
    <row r="32" spans="1:10" x14ac:dyDescent="0.3">
      <c r="A32" s="4">
        <v>84</v>
      </c>
      <c r="B32" s="4"/>
      <c r="C32" s="4">
        <v>0</v>
      </c>
      <c r="D32" s="4"/>
      <c r="E32" s="4"/>
      <c r="F32" s="4"/>
      <c r="G32" s="4"/>
      <c r="H32" s="4"/>
      <c r="I32" s="4"/>
      <c r="J32" s="4"/>
    </row>
    <row r="33" spans="1:10" x14ac:dyDescent="0.3">
      <c r="A33" s="4">
        <v>84</v>
      </c>
      <c r="B33" s="4"/>
      <c r="C33" s="4">
        <v>0</v>
      </c>
      <c r="D33" s="4"/>
      <c r="E33" s="4"/>
      <c r="F33" s="4"/>
      <c r="G33" s="4"/>
      <c r="H33" s="4"/>
      <c r="I33" s="4"/>
      <c r="J33" s="4"/>
    </row>
    <row r="34" spans="1:10" x14ac:dyDescent="0.3">
      <c r="A34" s="4">
        <v>84</v>
      </c>
      <c r="B34" s="4"/>
      <c r="C34" s="4">
        <v>0</v>
      </c>
      <c r="D34" s="4"/>
      <c r="E34" s="4"/>
      <c r="F34" s="4"/>
      <c r="G34" s="4"/>
      <c r="H34" s="4"/>
      <c r="I34" s="4"/>
      <c r="J34" s="4"/>
    </row>
    <row r="35" spans="1:10" x14ac:dyDescent="0.3">
      <c r="A35" s="4">
        <v>84</v>
      </c>
      <c r="B35" s="4"/>
      <c r="C35" s="4">
        <v>0</v>
      </c>
      <c r="D35" s="4"/>
      <c r="E35" s="4"/>
      <c r="F35" s="4"/>
      <c r="G35" s="4"/>
      <c r="H35" s="4"/>
      <c r="I35" s="4"/>
      <c r="J35" s="4"/>
    </row>
    <row r="36" spans="1:10" x14ac:dyDescent="0.3">
      <c r="A36" s="4">
        <v>84</v>
      </c>
      <c r="B36" s="4"/>
      <c r="C36" s="4">
        <v>0</v>
      </c>
      <c r="D36" s="4"/>
      <c r="E36" s="4"/>
      <c r="F36" s="4"/>
      <c r="G36" s="4"/>
      <c r="H36" s="4"/>
      <c r="I36" s="4"/>
      <c r="J36" s="4"/>
    </row>
    <row r="37" spans="1:10" x14ac:dyDescent="0.3">
      <c r="A37" s="4">
        <v>84</v>
      </c>
      <c r="B37" s="4"/>
      <c r="C37" s="4">
        <v>0</v>
      </c>
      <c r="D37" s="4"/>
      <c r="E37" s="4"/>
      <c r="F37" s="4"/>
      <c r="G37" s="4"/>
      <c r="H37" s="4"/>
      <c r="I37" s="4"/>
      <c r="J37" s="4"/>
    </row>
    <row r="38" spans="1:10" x14ac:dyDescent="0.3">
      <c r="A38" s="4">
        <v>84</v>
      </c>
      <c r="B38" s="4"/>
      <c r="C38" s="4"/>
      <c r="D38" s="4">
        <v>0</v>
      </c>
      <c r="E38" s="4"/>
      <c r="F38" s="4"/>
      <c r="G38" s="4"/>
      <c r="H38" s="4"/>
      <c r="I38" s="4"/>
      <c r="J38" s="4"/>
    </row>
    <row r="39" spans="1:10" x14ac:dyDescent="0.3">
      <c r="A39" s="4">
        <v>84</v>
      </c>
      <c r="B39" s="4"/>
      <c r="C39" s="4"/>
      <c r="D39" s="4">
        <v>0</v>
      </c>
      <c r="E39" s="4"/>
      <c r="F39" s="4"/>
      <c r="G39" s="4"/>
      <c r="H39" s="4"/>
      <c r="I39" s="4"/>
      <c r="J39" s="4"/>
    </row>
    <row r="40" spans="1:10" x14ac:dyDescent="0.3">
      <c r="A40" s="4">
        <v>84</v>
      </c>
      <c r="B40" s="4"/>
      <c r="C40" s="4"/>
      <c r="D40" s="4">
        <v>0</v>
      </c>
      <c r="E40" s="4"/>
      <c r="F40" s="4"/>
      <c r="G40" s="4"/>
      <c r="H40" s="4"/>
      <c r="I40" s="4"/>
      <c r="J40" s="4"/>
    </row>
    <row r="41" spans="1:10" x14ac:dyDescent="0.3">
      <c r="A41" s="4">
        <v>84</v>
      </c>
      <c r="B41" s="4"/>
      <c r="C41" s="4"/>
      <c r="D41" s="4">
        <v>0</v>
      </c>
      <c r="E41" s="4"/>
      <c r="F41" s="4"/>
      <c r="G41" s="4"/>
      <c r="H41" s="4"/>
      <c r="I41" s="4"/>
      <c r="J41" s="4"/>
    </row>
    <row r="42" spans="1:10" x14ac:dyDescent="0.3">
      <c r="A42" s="4">
        <v>84</v>
      </c>
      <c r="B42" s="4"/>
      <c r="C42" s="4"/>
      <c r="D42" s="4">
        <v>0</v>
      </c>
      <c r="E42" s="4"/>
      <c r="F42" s="4"/>
      <c r="G42" s="4"/>
      <c r="H42" s="4"/>
      <c r="I42" s="4"/>
      <c r="J42" s="4"/>
    </row>
    <row r="43" spans="1:10" x14ac:dyDescent="0.3">
      <c r="A43" s="4">
        <v>84</v>
      </c>
      <c r="B43" s="4"/>
      <c r="C43" s="4"/>
      <c r="D43" s="4">
        <v>0</v>
      </c>
      <c r="E43" s="4"/>
      <c r="F43" s="4"/>
      <c r="G43" s="4"/>
      <c r="H43" s="4"/>
      <c r="I43" s="4"/>
      <c r="J43" s="4"/>
    </row>
    <row r="44" spans="1:10" x14ac:dyDescent="0.3">
      <c r="A44" s="4">
        <v>84</v>
      </c>
      <c r="B44" s="4"/>
      <c r="C44" s="4"/>
      <c r="D44" s="4">
        <v>0</v>
      </c>
      <c r="E44" s="4"/>
      <c r="F44" s="4"/>
      <c r="G44" s="4"/>
      <c r="H44" s="4"/>
      <c r="I44" s="4"/>
      <c r="J44" s="4"/>
    </row>
    <row r="45" spans="1:10" x14ac:dyDescent="0.3">
      <c r="A45" s="4">
        <v>84</v>
      </c>
      <c r="B45" s="4"/>
      <c r="C45" s="4"/>
      <c r="D45" s="4">
        <v>0</v>
      </c>
      <c r="E45" s="4"/>
      <c r="F45" s="4"/>
      <c r="G45" s="4"/>
      <c r="H45" s="4"/>
      <c r="I45" s="4"/>
      <c r="J45" s="4"/>
    </row>
    <row r="46" spans="1:10" x14ac:dyDescent="0.3">
      <c r="A46" s="4">
        <v>84</v>
      </c>
      <c r="B46" s="4"/>
      <c r="C46" s="4"/>
      <c r="D46" s="4"/>
      <c r="E46" s="4">
        <v>0</v>
      </c>
      <c r="F46" s="4"/>
      <c r="G46" s="4"/>
      <c r="H46" s="4"/>
      <c r="I46" s="4"/>
      <c r="J46" s="4"/>
    </row>
    <row r="47" spans="1:10" x14ac:dyDescent="0.3">
      <c r="A47" s="4">
        <v>84</v>
      </c>
      <c r="B47" s="4"/>
      <c r="C47" s="4"/>
      <c r="D47" s="4"/>
      <c r="E47" s="4">
        <v>0</v>
      </c>
      <c r="F47" s="4"/>
      <c r="G47" s="4"/>
      <c r="H47" s="4"/>
      <c r="I47" s="4"/>
      <c r="J47" s="4"/>
    </row>
    <row r="48" spans="1:10" x14ac:dyDescent="0.3">
      <c r="A48" s="4">
        <v>84</v>
      </c>
      <c r="B48" s="4"/>
      <c r="C48" s="4"/>
      <c r="D48" s="4"/>
      <c r="E48" s="4">
        <v>0</v>
      </c>
      <c r="F48" s="4"/>
      <c r="G48" s="4"/>
      <c r="H48" s="4"/>
      <c r="I48" s="4"/>
      <c r="J48" s="4"/>
    </row>
    <row r="49" spans="1:10" x14ac:dyDescent="0.3">
      <c r="A49" s="4">
        <v>84</v>
      </c>
      <c r="B49" s="4"/>
      <c r="C49" s="4"/>
      <c r="D49" s="4"/>
      <c r="E49" s="4">
        <v>0</v>
      </c>
      <c r="F49" s="4"/>
      <c r="G49" s="4"/>
      <c r="H49" s="4"/>
      <c r="I49" s="4"/>
      <c r="J49" s="4"/>
    </row>
    <row r="50" spans="1:10" x14ac:dyDescent="0.3">
      <c r="A50" s="4">
        <v>84</v>
      </c>
      <c r="B50" s="4"/>
      <c r="C50" s="4"/>
      <c r="D50" s="4"/>
      <c r="E50" s="4">
        <v>0</v>
      </c>
      <c r="F50" s="4"/>
      <c r="G50" s="4"/>
      <c r="H50" s="4"/>
      <c r="I50" s="4"/>
      <c r="J50" s="4"/>
    </row>
    <row r="51" spans="1:10" x14ac:dyDescent="0.3">
      <c r="A51" s="4">
        <v>84</v>
      </c>
      <c r="B51" s="4"/>
      <c r="C51" s="4"/>
      <c r="D51" s="4"/>
      <c r="E51" s="4">
        <v>0</v>
      </c>
      <c r="F51" s="4"/>
      <c r="G51" s="4"/>
      <c r="H51" s="4"/>
      <c r="I51" s="4"/>
      <c r="J51" s="4"/>
    </row>
    <row r="52" spans="1:10" x14ac:dyDescent="0.3">
      <c r="A52" s="4">
        <v>84</v>
      </c>
      <c r="B52" s="4"/>
      <c r="C52" s="4"/>
      <c r="D52" s="4"/>
      <c r="E52" s="4"/>
      <c r="F52" s="4">
        <v>0</v>
      </c>
      <c r="G52" s="4"/>
      <c r="H52" s="4"/>
      <c r="I52" s="4"/>
      <c r="J52" s="4"/>
    </row>
    <row r="53" spans="1:10" x14ac:dyDescent="0.3">
      <c r="A53" s="4">
        <v>84</v>
      </c>
      <c r="B53" s="4"/>
      <c r="C53" s="4"/>
      <c r="D53" s="4"/>
      <c r="E53" s="4"/>
      <c r="F53" s="4">
        <v>0</v>
      </c>
      <c r="G53" s="4"/>
      <c r="H53" s="4"/>
      <c r="I53" s="4"/>
      <c r="J53" s="4"/>
    </row>
    <row r="54" spans="1:10" x14ac:dyDescent="0.3">
      <c r="A54" s="4">
        <v>84</v>
      </c>
      <c r="B54" s="4"/>
      <c r="C54" s="4"/>
      <c r="D54" s="4"/>
      <c r="E54" s="4"/>
      <c r="F54" s="4">
        <v>0</v>
      </c>
      <c r="G54" s="4"/>
      <c r="H54" s="4"/>
      <c r="I54" s="4"/>
      <c r="J54" s="4"/>
    </row>
    <row r="55" spans="1:10" x14ac:dyDescent="0.3">
      <c r="A55" s="4">
        <v>84</v>
      </c>
      <c r="B55" s="4"/>
      <c r="C55" s="4"/>
      <c r="D55" s="4"/>
      <c r="E55" s="4"/>
      <c r="F55" s="4">
        <v>0</v>
      </c>
      <c r="G55" s="4"/>
      <c r="H55" s="4"/>
      <c r="I55" s="4"/>
      <c r="J55" s="4"/>
    </row>
    <row r="56" spans="1:10" x14ac:dyDescent="0.3">
      <c r="A56" s="4">
        <v>84</v>
      </c>
      <c r="B56" s="4"/>
      <c r="C56" s="4"/>
      <c r="D56" s="4"/>
      <c r="E56" s="4"/>
      <c r="F56" s="4">
        <v>0</v>
      </c>
      <c r="G56" s="4"/>
      <c r="H56" s="4"/>
      <c r="I56" s="4"/>
      <c r="J56" s="4"/>
    </row>
    <row r="57" spans="1:10" x14ac:dyDescent="0.3">
      <c r="A57" s="4">
        <v>84</v>
      </c>
      <c r="B57" s="4"/>
      <c r="C57" s="4"/>
      <c r="D57" s="4"/>
      <c r="E57" s="4"/>
      <c r="F57" s="4">
        <v>0</v>
      </c>
      <c r="G57" s="4"/>
      <c r="H57" s="4"/>
      <c r="I57" s="4"/>
      <c r="J57" s="4"/>
    </row>
    <row r="58" spans="1:10" x14ac:dyDescent="0.3">
      <c r="A58" s="4">
        <v>84</v>
      </c>
      <c r="B58" s="4"/>
      <c r="C58" s="4"/>
      <c r="D58" s="4"/>
      <c r="E58" s="4"/>
      <c r="F58" s="4"/>
      <c r="G58" s="4">
        <v>0</v>
      </c>
      <c r="H58" s="4"/>
      <c r="I58" s="4"/>
      <c r="J58" s="4"/>
    </row>
    <row r="59" spans="1:10" x14ac:dyDescent="0.3">
      <c r="A59" s="4">
        <v>84</v>
      </c>
      <c r="B59" s="4"/>
      <c r="C59" s="4"/>
      <c r="D59" s="4"/>
      <c r="E59" s="4"/>
      <c r="F59" s="4"/>
      <c r="G59" s="4">
        <v>0</v>
      </c>
      <c r="H59" s="4"/>
      <c r="I59" s="4"/>
      <c r="J59" s="4"/>
    </row>
    <row r="60" spans="1:10" x14ac:dyDescent="0.3">
      <c r="A60" s="4">
        <v>84</v>
      </c>
      <c r="B60" s="4"/>
      <c r="C60" s="4"/>
      <c r="D60" s="4"/>
      <c r="E60" s="4"/>
      <c r="F60" s="4"/>
      <c r="G60" s="4">
        <v>0</v>
      </c>
      <c r="H60" s="4"/>
      <c r="I60" s="4"/>
      <c r="J60" s="4"/>
    </row>
    <row r="61" spans="1:10" x14ac:dyDescent="0.3">
      <c r="A61" s="4">
        <v>84</v>
      </c>
      <c r="B61" s="4"/>
      <c r="C61" s="4"/>
      <c r="D61" s="4"/>
      <c r="E61" s="4"/>
      <c r="F61" s="4"/>
      <c r="G61" s="4">
        <v>0</v>
      </c>
      <c r="H61" s="4"/>
      <c r="I61" s="4"/>
      <c r="J61" s="4"/>
    </row>
    <row r="62" spans="1:10" x14ac:dyDescent="0.3">
      <c r="A62" s="4">
        <v>84</v>
      </c>
      <c r="B62" s="4"/>
      <c r="C62" s="4"/>
      <c r="D62" s="4"/>
      <c r="E62" s="4"/>
      <c r="F62" s="4"/>
      <c r="G62" s="4">
        <v>0</v>
      </c>
      <c r="H62" s="4"/>
      <c r="I62" s="4"/>
      <c r="J62" s="4"/>
    </row>
    <row r="63" spans="1:10" x14ac:dyDescent="0.3">
      <c r="A63" s="4">
        <v>84</v>
      </c>
      <c r="B63" s="4"/>
      <c r="C63" s="4"/>
      <c r="D63" s="4"/>
      <c r="E63" s="4"/>
      <c r="F63" s="4"/>
      <c r="G63" s="4">
        <v>0</v>
      </c>
      <c r="H63" s="4"/>
      <c r="I63" s="4"/>
      <c r="J63" s="4"/>
    </row>
    <row r="64" spans="1:10" x14ac:dyDescent="0.3">
      <c r="A64" s="4">
        <v>84</v>
      </c>
      <c r="B64" s="4"/>
      <c r="C64" s="4"/>
      <c r="D64" s="4"/>
      <c r="E64" s="4"/>
      <c r="F64" s="4"/>
      <c r="G64" s="4">
        <v>0</v>
      </c>
      <c r="H64" s="4"/>
      <c r="I64" s="4"/>
      <c r="J64" s="4"/>
    </row>
    <row r="65" spans="1:10" x14ac:dyDescent="0.3">
      <c r="A65" s="4">
        <v>84</v>
      </c>
      <c r="B65" s="4"/>
      <c r="C65" s="4"/>
      <c r="D65" s="4"/>
      <c r="E65" s="4"/>
      <c r="F65" s="4"/>
      <c r="G65" s="4">
        <v>0</v>
      </c>
      <c r="H65" s="4"/>
      <c r="I65" s="4"/>
      <c r="J65" s="4"/>
    </row>
    <row r="66" spans="1:10" x14ac:dyDescent="0.3">
      <c r="A66" s="4">
        <v>84</v>
      </c>
      <c r="B66" s="4"/>
      <c r="C66" s="4"/>
      <c r="D66" s="4"/>
      <c r="E66" s="4"/>
      <c r="F66" s="4"/>
      <c r="G66" s="4"/>
      <c r="H66" s="4">
        <v>0</v>
      </c>
      <c r="I66" s="4"/>
      <c r="J66" s="4"/>
    </row>
    <row r="67" spans="1:10" x14ac:dyDescent="0.3">
      <c r="A67" s="4">
        <v>84</v>
      </c>
      <c r="B67" s="4"/>
      <c r="C67" s="4"/>
      <c r="D67" s="4"/>
      <c r="E67" s="4"/>
      <c r="F67" s="4"/>
      <c r="G67" s="4"/>
      <c r="H67" s="4">
        <v>0</v>
      </c>
      <c r="I67" s="4"/>
      <c r="J67" s="4"/>
    </row>
    <row r="68" spans="1:10" x14ac:dyDescent="0.3">
      <c r="A68" s="4">
        <v>84</v>
      </c>
      <c r="B68" s="4"/>
      <c r="C68" s="4"/>
      <c r="D68" s="4"/>
      <c r="E68" s="4"/>
      <c r="F68" s="4"/>
      <c r="G68" s="4"/>
      <c r="H68" s="4">
        <v>0</v>
      </c>
      <c r="I68" s="4"/>
      <c r="J68" s="4"/>
    </row>
    <row r="69" spans="1:10" x14ac:dyDescent="0.3">
      <c r="A69" s="4">
        <v>84</v>
      </c>
      <c r="B69" s="4"/>
      <c r="C69" s="4"/>
      <c r="D69" s="4"/>
      <c r="E69" s="4"/>
      <c r="F69" s="4"/>
      <c r="G69" s="4"/>
      <c r="H69" s="4">
        <v>0</v>
      </c>
      <c r="I69" s="4"/>
      <c r="J69" s="4"/>
    </row>
  </sheetData>
  <mergeCells count="9">
    <mergeCell ref="AR2:AX2"/>
    <mergeCell ref="A8:J8"/>
    <mergeCell ref="A1:AV1"/>
    <mergeCell ref="B2:H2"/>
    <mergeCell ref="I2:O2"/>
    <mergeCell ref="P2:V2"/>
    <mergeCell ref="W2:AC2"/>
    <mergeCell ref="AD2:AJ2"/>
    <mergeCell ref="AK2:A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Supp Fig 1</vt:lpstr>
      <vt:lpstr>Supp Fig 2</vt:lpstr>
      <vt:lpstr>Supp Fig 3</vt:lpstr>
      <vt:lpstr>Supp Fig 4</vt:lpstr>
      <vt:lpstr>Supp Fig 5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Koeberl</dc:creator>
  <cp:lastModifiedBy>Troy Von Beck, Ph.D.</cp:lastModifiedBy>
  <dcterms:created xsi:type="dcterms:W3CDTF">2024-03-03T18:12:54Z</dcterms:created>
  <dcterms:modified xsi:type="dcterms:W3CDTF">2025-07-10T19:26:12Z</dcterms:modified>
</cp:coreProperties>
</file>