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Personliga mappar\Roberto\RBoi DATA NYSTRÖM\PROJECTS\CKAP4 _ various\CKAP4 _ from 11.21 (HPOD)\___HPOD paper CKAP4___\_JCI insight submission\2024 review\"/>
    </mc:Choice>
  </mc:AlternateContent>
  <xr:revisionPtr revIDLastSave="0" documentId="13_ncr:1_{1883335A-5A8A-4409-B8E5-64497ED7E0B2}" xr6:coauthVersionLast="47" xr6:coauthVersionMax="47" xr10:uidLastSave="{00000000-0000-0000-0000-000000000000}"/>
  <bookViews>
    <workbookView xWindow="-120" yWindow="-120" windowWidth="38640" windowHeight="21240" xr2:uid="{DB3CF4F6-B0DA-4461-93CC-709ED9356545}"/>
  </bookViews>
  <sheets>
    <sheet name="Figure 1D" sheetId="1" r:id="rId1"/>
    <sheet name="Figure 1E" sheetId="23" r:id="rId2"/>
    <sheet name="Figure 3A" sheetId="2" r:id="rId3"/>
    <sheet name="Figure 3B" sheetId="3" r:id="rId4"/>
    <sheet name="Figure 4A" sheetId="4" r:id="rId5"/>
    <sheet name="Figure 4C" sheetId="5" r:id="rId6"/>
    <sheet name="Figure 4E" sheetId="22" r:id="rId7"/>
    <sheet name="Figure 4F" sheetId="6" r:id="rId8"/>
    <sheet name="Figure 5B" sheetId="7" r:id="rId9"/>
    <sheet name="Figure 5C" sheetId="24" r:id="rId10"/>
    <sheet name="Figure 6B" sheetId="20" r:id="rId11"/>
    <sheet name="Figure 6C" sheetId="21" r:id="rId12"/>
    <sheet name="Figure 6F" sheetId="8" r:id="rId13"/>
    <sheet name="Figure 6G" sheetId="9" r:id="rId14"/>
    <sheet name="Figure 7A" sheetId="10" r:id="rId15"/>
    <sheet name="Figure 7B" sheetId="11" r:id="rId16"/>
    <sheet name="Figure 7C" sheetId="19" r:id="rId17"/>
    <sheet name="Figure 7D" sheetId="18" r:id="rId18"/>
    <sheet name="Figure 8B" sheetId="12" r:id="rId19"/>
    <sheet name="Figure 8D" sheetId="25" r:id="rId20"/>
    <sheet name="S Figure 1A" sheetId="13" r:id="rId21"/>
    <sheet name="S Figure 1B" sheetId="14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5" l="1"/>
  <c r="I10" i="25"/>
  <c r="H10" i="25"/>
  <c r="E53" i="12"/>
  <c r="D53" i="12"/>
  <c r="C53" i="12"/>
  <c r="D10" i="25"/>
  <c r="C10" i="25"/>
  <c r="B10" i="25"/>
  <c r="C8" i="23"/>
  <c r="D8" i="23"/>
  <c r="E8" i="23"/>
  <c r="J9" i="24"/>
  <c r="I9" i="24"/>
  <c r="H9" i="24"/>
  <c r="E9" i="24"/>
  <c r="D9" i="24"/>
  <c r="C9" i="24"/>
  <c r="C28" i="1"/>
  <c r="D28" i="1"/>
  <c r="C29" i="1"/>
  <c r="D29" i="1"/>
  <c r="B29" i="1"/>
  <c r="B28" i="1"/>
  <c r="P23" i="22"/>
  <c r="O23" i="22"/>
  <c r="N23" i="22"/>
  <c r="M23" i="22"/>
  <c r="P6" i="22"/>
  <c r="O6" i="22"/>
  <c r="N6" i="22"/>
  <c r="M6" i="22"/>
  <c r="O25" i="22" l="1"/>
  <c r="O8" i="22"/>
  <c r="N8" i="22"/>
  <c r="P8" i="22"/>
  <c r="N25" i="22"/>
  <c r="P25" i="22"/>
  <c r="E9" i="21" l="1"/>
  <c r="D9" i="21"/>
  <c r="C9" i="21"/>
  <c r="E9" i="20"/>
  <c r="D9" i="20"/>
  <c r="C9" i="20"/>
  <c r="J9" i="18"/>
  <c r="I9" i="18"/>
  <c r="H9" i="18"/>
  <c r="E9" i="18"/>
  <c r="D9" i="18"/>
  <c r="C9" i="18"/>
  <c r="J42" i="12"/>
  <c r="I42" i="12"/>
  <c r="H42" i="12"/>
  <c r="E42" i="12"/>
  <c r="D42" i="12"/>
  <c r="C42" i="12"/>
  <c r="J31" i="12"/>
  <c r="I31" i="12"/>
  <c r="H31" i="12"/>
  <c r="D31" i="12"/>
  <c r="E31" i="12"/>
  <c r="C31" i="12"/>
  <c r="J20" i="12"/>
  <c r="I20" i="12"/>
  <c r="H20" i="12"/>
  <c r="C20" i="12"/>
  <c r="E20" i="12"/>
  <c r="D20" i="12"/>
  <c r="J9" i="12"/>
  <c r="I9" i="12"/>
  <c r="H9" i="12"/>
  <c r="D9" i="12"/>
  <c r="E9" i="12"/>
  <c r="C9" i="12"/>
  <c r="D11" i="9" l="1"/>
  <c r="D12" i="9"/>
  <c r="D10" i="9"/>
  <c r="C11" i="9"/>
  <c r="C12" i="9"/>
  <c r="C10" i="9"/>
  <c r="B10" i="9"/>
  <c r="B11" i="9"/>
  <c r="B12" i="9"/>
  <c r="C9" i="7"/>
  <c r="D9" i="7"/>
  <c r="B9" i="7"/>
  <c r="C6" i="6"/>
  <c r="D6" i="6"/>
  <c r="B6" i="6"/>
  <c r="C62" i="4"/>
  <c r="D62" i="4"/>
  <c r="E62" i="4"/>
  <c r="B62" i="4"/>
  <c r="C8" i="3"/>
  <c r="D8" i="3"/>
  <c r="B8" i="3"/>
  <c r="C6" i="2"/>
  <c r="D6" i="2"/>
  <c r="B6" i="2"/>
</calcChain>
</file>

<file path=xl/sharedStrings.xml><?xml version="1.0" encoding="utf-8"?>
<sst xmlns="http://schemas.openxmlformats.org/spreadsheetml/2006/main" count="475" uniqueCount="239">
  <si>
    <t>Control</t>
  </si>
  <si>
    <t>DKD</t>
  </si>
  <si>
    <t>HGEC</t>
  </si>
  <si>
    <t>HMC</t>
  </si>
  <si>
    <t>HPOD</t>
  </si>
  <si>
    <t>mean</t>
  </si>
  <si>
    <t>Control MO 75 µM</t>
  </si>
  <si>
    <t>CKAP4 MO 30µM</t>
  </si>
  <si>
    <t>CKAP4 MO 50µM</t>
  </si>
  <si>
    <t>CKAP4 MO 75µM</t>
  </si>
  <si>
    <t>Untreated</t>
  </si>
  <si>
    <t>wt</t>
  </si>
  <si>
    <t>scr</t>
  </si>
  <si>
    <t>CKAP4 KD</t>
  </si>
  <si>
    <t>WT</t>
  </si>
  <si>
    <t>Scr</t>
  </si>
  <si>
    <t>VVPW</t>
  </si>
  <si>
    <t>CKAP4 OE</t>
  </si>
  <si>
    <t>Elapsed time</t>
  </si>
  <si>
    <t>0:00:00</t>
  </si>
  <si>
    <t>45:00:00</t>
  </si>
  <si>
    <t>117:00:00</t>
  </si>
  <si>
    <t>data per replicate</t>
  </si>
  <si>
    <t>control</t>
  </si>
  <si>
    <t>scramble</t>
  </si>
  <si>
    <t>CKAP4</t>
  </si>
  <si>
    <t>total B1 integrin</t>
  </si>
  <si>
    <t>active B1 integrin</t>
  </si>
  <si>
    <t>ITGA3</t>
  </si>
  <si>
    <t>ITGAV</t>
  </si>
  <si>
    <t>ITGB3</t>
  </si>
  <si>
    <t>ITGB5</t>
  </si>
  <si>
    <t>RAP1A/B</t>
  </si>
  <si>
    <t>MAP1A</t>
  </si>
  <si>
    <t>DST</t>
  </si>
  <si>
    <t>PDIA3</t>
  </si>
  <si>
    <t>8% Scr</t>
  </si>
  <si>
    <t>20% Scr</t>
  </si>
  <si>
    <t>25% Scr</t>
  </si>
  <si>
    <t>32% Scr</t>
  </si>
  <si>
    <t>4% CKAP4 KD</t>
  </si>
  <si>
    <t>8% CKAP4 KD</t>
  </si>
  <si>
    <t>16% CKAP4 KD</t>
  </si>
  <si>
    <t>20% CKAP4 KD</t>
  </si>
  <si>
    <t>25% CKAP4 KD</t>
  </si>
  <si>
    <t>32% CKAP4 KD</t>
  </si>
  <si>
    <t>8% VVPW</t>
  </si>
  <si>
    <t>16% VVPW</t>
  </si>
  <si>
    <t>4% CKAP4 OE</t>
  </si>
  <si>
    <t>8% CKAP4 OE</t>
  </si>
  <si>
    <t>16% CKAP4 OE</t>
  </si>
  <si>
    <t>P1</t>
  </si>
  <si>
    <t>P2</t>
  </si>
  <si>
    <t>P3</t>
  </si>
  <si>
    <t>P4</t>
  </si>
  <si>
    <t>Control MO 75 µM n=56</t>
  </si>
  <si>
    <t>CKAP4 MO 30µM n=51</t>
  </si>
  <si>
    <t>CKAP4 MO 50µM n=45</t>
  </si>
  <si>
    <t>CKAP4 MO 75µM n=33</t>
  </si>
  <si>
    <t>percentages of total larvae per each phenotype</t>
  </si>
  <si>
    <t>mean KD</t>
  </si>
  <si>
    <t>mean scr</t>
  </si>
  <si>
    <t>mean VVPW</t>
  </si>
  <si>
    <t>mean OE</t>
  </si>
  <si>
    <t>PROTEIN</t>
  </si>
  <si>
    <t>APC</t>
  </si>
  <si>
    <t>ARHGAP1</t>
  </si>
  <si>
    <t>ARHGAP10</t>
  </si>
  <si>
    <t>ARHGAP17</t>
  </si>
  <si>
    <t>ARHGAP18</t>
  </si>
  <si>
    <t>ARHGAP21</t>
  </si>
  <si>
    <t>ARHGAP23</t>
  </si>
  <si>
    <t>ARHGAP26</t>
  </si>
  <si>
    <t>ARHGAP27</t>
  </si>
  <si>
    <t>ARHGAP29</t>
  </si>
  <si>
    <t>ARHGAP35</t>
  </si>
  <si>
    <t>ARHGAP42</t>
  </si>
  <si>
    <t>ARHGAP5</t>
  </si>
  <si>
    <t>ARHGAP6</t>
  </si>
  <si>
    <t>ARHGAP9</t>
  </si>
  <si>
    <t>ARHGDIA</t>
  </si>
  <si>
    <t>ARHGEF1</t>
  </si>
  <si>
    <t>ARHGEF10</t>
  </si>
  <si>
    <t>ARHGEF10L</t>
  </si>
  <si>
    <t>ARHGEF11</t>
  </si>
  <si>
    <t>ARHGEF12</t>
  </si>
  <si>
    <t>ARHGEF17</t>
  </si>
  <si>
    <t>ARHGEF18</t>
  </si>
  <si>
    <t>ARHGEF2</t>
  </si>
  <si>
    <t>ARHGEF28</t>
  </si>
  <si>
    <t>ARHGEF37</t>
  </si>
  <si>
    <t>ARHGEF40</t>
  </si>
  <si>
    <t>ARHGEF5</t>
  </si>
  <si>
    <t>ARHGEF6</t>
  </si>
  <si>
    <t>ARHGEF7</t>
  </si>
  <si>
    <t>CDC42</t>
  </si>
  <si>
    <t>CFL1</t>
  </si>
  <si>
    <t>CFL2</t>
  </si>
  <si>
    <t>CLASP1</t>
  </si>
  <si>
    <t>CLASP2</t>
  </si>
  <si>
    <t>DYNC1H1</t>
  </si>
  <si>
    <t>DYNC2H1</t>
  </si>
  <si>
    <t>FERMT2</t>
  </si>
  <si>
    <t>FERMT3</t>
  </si>
  <si>
    <t>GDI2</t>
  </si>
  <si>
    <t>ILK</t>
  </si>
  <si>
    <t>ILKAP</t>
  </si>
  <si>
    <t>ITGA1</t>
  </si>
  <si>
    <t>ITGA11</t>
  </si>
  <si>
    <t>ITGA2</t>
  </si>
  <si>
    <t>ITGA5</t>
  </si>
  <si>
    <t>ITGA6</t>
  </si>
  <si>
    <t>ITGB1</t>
  </si>
  <si>
    <t>ITGB1BP1</t>
  </si>
  <si>
    <t>ITGB4</t>
  </si>
  <si>
    <t>ITGB8</t>
  </si>
  <si>
    <t>KATNA1</t>
  </si>
  <si>
    <t>MACF1</t>
  </si>
  <si>
    <t>MAP1B</t>
  </si>
  <si>
    <t>MARK4</t>
  </si>
  <si>
    <t>PFN1</t>
  </si>
  <si>
    <t>PFN2</t>
  </si>
  <si>
    <t>PLEC</t>
  </si>
  <si>
    <t>PTK2</t>
  </si>
  <si>
    <t>PXN</t>
  </si>
  <si>
    <t>RAC1</t>
  </si>
  <si>
    <t>RAC2</t>
  </si>
  <si>
    <t>RAC3</t>
  </si>
  <si>
    <t>RAP1A</t>
  </si>
  <si>
    <t>RAP1B</t>
  </si>
  <si>
    <t>RAP1GDS1</t>
  </si>
  <si>
    <t>RAP2A</t>
  </si>
  <si>
    <t>RAP2B</t>
  </si>
  <si>
    <t>RAPGEF2</t>
  </si>
  <si>
    <t>RAPGEF6</t>
  </si>
  <si>
    <t>RHOA</t>
  </si>
  <si>
    <t>RHOB</t>
  </si>
  <si>
    <t>RHOC</t>
  </si>
  <si>
    <t>RHOD</t>
  </si>
  <si>
    <t>RHOG</t>
  </si>
  <si>
    <t>SRC</t>
  </si>
  <si>
    <t>TLN1</t>
  </si>
  <si>
    <t>TLN2</t>
  </si>
  <si>
    <t>TUBA1B</t>
  </si>
  <si>
    <t>TUBA1C</t>
  </si>
  <si>
    <t>TUBA4A</t>
  </si>
  <si>
    <t>TUBAL3</t>
  </si>
  <si>
    <t>TUBB</t>
  </si>
  <si>
    <t>TUBB2A</t>
  </si>
  <si>
    <t>TUBB2B</t>
  </si>
  <si>
    <t>TUBB3</t>
  </si>
  <si>
    <t>TUBB4A</t>
  </si>
  <si>
    <t>TUBB4B</t>
  </si>
  <si>
    <t>TUBB6</t>
  </si>
  <si>
    <t>TUBG1</t>
  </si>
  <si>
    <t>TUBG2</t>
  </si>
  <si>
    <t>TUBGCP2</t>
  </si>
  <si>
    <t>TUBGCP3</t>
  </si>
  <si>
    <t>TUBGCP4</t>
  </si>
  <si>
    <t>TUBGCP5</t>
  </si>
  <si>
    <t>TUBGCP6</t>
  </si>
  <si>
    <t>VCL</t>
  </si>
  <si>
    <t>x axis</t>
  </si>
  <si>
    <t>y axis</t>
  </si>
  <si>
    <t>log2 Fold Change</t>
  </si>
  <si>
    <t>minus Log10 p val</t>
  </si>
  <si>
    <t>no stress fibers (0)</t>
  </si>
  <si>
    <t>with stress fibers (1)</t>
  </si>
  <si>
    <t>total</t>
  </si>
  <si>
    <t>percentage 0</t>
  </si>
  <si>
    <t>percentage 1</t>
  </si>
  <si>
    <t>in CKAP4 KD vs scramble</t>
  </si>
  <si>
    <t xml:space="preserve">ranked by  increasing Log2 fold change </t>
  </si>
  <si>
    <t>as in heatmap</t>
  </si>
  <si>
    <t>ranked by increasing log2 Fold Change</t>
  </si>
  <si>
    <t>Volcano plot with selected protein families</t>
  </si>
  <si>
    <t>q value is ns</t>
  </si>
  <si>
    <t>CKAP4 relative gene expression</t>
  </si>
  <si>
    <t>ACTN4</t>
  </si>
  <si>
    <t>TUBA/TUBB</t>
  </si>
  <si>
    <t>Title</t>
  </si>
  <si>
    <t>normal</t>
  </si>
  <si>
    <t>partial effacement</t>
  </si>
  <si>
    <t>complete effacement</t>
  </si>
  <si>
    <t>Control Mo 75 μM</t>
  </si>
  <si>
    <t>CKAP4 MO 75 μM</t>
  </si>
  <si>
    <t>PERCENTAGES</t>
  </si>
  <si>
    <t>partial</t>
  </si>
  <si>
    <t>effaced</t>
  </si>
  <si>
    <t>TOTAL</t>
  </si>
  <si>
    <t>n=8</t>
  </si>
  <si>
    <t>CONTROL MORPHOLINO</t>
  </si>
  <si>
    <t>CKAP4 KD MORPHOLINO</t>
  </si>
  <si>
    <t>%</t>
  </si>
  <si>
    <t>pics</t>
  </si>
  <si>
    <t>n=14</t>
  </si>
  <si>
    <t>RAW DATA</t>
  </si>
  <si>
    <t>IgAN</t>
  </si>
  <si>
    <t>SEM</t>
  </si>
  <si>
    <t>glomeruli</t>
  </si>
  <si>
    <t>biopsies</t>
  </si>
  <si>
    <r>
      <t>intact ATF6</t>
    </r>
    <r>
      <rPr>
        <b/>
        <sz val="11"/>
        <color theme="1"/>
        <rFont val="Aptos Narrow"/>
        <family val="2"/>
      </rPr>
      <t>α</t>
    </r>
  </si>
  <si>
    <r>
      <t>cleaved ATF6</t>
    </r>
    <r>
      <rPr>
        <b/>
        <sz val="11"/>
        <color theme="1"/>
        <rFont val="Aptos Narrow"/>
        <family val="2"/>
      </rPr>
      <t>α</t>
    </r>
  </si>
  <si>
    <t>Mtl 55mM, Glc 5 mM</t>
  </si>
  <si>
    <t>Glc 60mM</t>
  </si>
  <si>
    <t>osmotic control</t>
  </si>
  <si>
    <t>untreated control</t>
  </si>
  <si>
    <t xml:space="preserve"> Glc 5 mM</t>
  </si>
  <si>
    <t>high glucose</t>
  </si>
  <si>
    <t>Sorting: alphabetical order</t>
  </si>
  <si>
    <t>heatmap: only p val &lt; 0.05</t>
  </si>
  <si>
    <t>average values</t>
  </si>
  <si>
    <t>wt 1</t>
  </si>
  <si>
    <t>wt 2</t>
  </si>
  <si>
    <t>wt 3</t>
  </si>
  <si>
    <t>wt 4</t>
  </si>
  <si>
    <t>wt 5</t>
  </si>
  <si>
    <t>wt 6</t>
  </si>
  <si>
    <t>wt 7</t>
  </si>
  <si>
    <t>wt 8</t>
  </si>
  <si>
    <t>scr 1</t>
  </si>
  <si>
    <t>scr 2</t>
  </si>
  <si>
    <t>scr 3</t>
  </si>
  <si>
    <t>scr 4</t>
  </si>
  <si>
    <t>scr 5</t>
  </si>
  <si>
    <t>scr 6</t>
  </si>
  <si>
    <t>scr 7</t>
  </si>
  <si>
    <t>scr 8</t>
  </si>
  <si>
    <t>CKAP4 kd 1</t>
  </si>
  <si>
    <t>CKAP4 kd 2</t>
  </si>
  <si>
    <t>CKAP4 kd 3</t>
  </si>
  <si>
    <t>CKAP4 kd 4</t>
  </si>
  <si>
    <t>CKAP4 kd 5</t>
  </si>
  <si>
    <t>CKAP4 kd 6</t>
  </si>
  <si>
    <t>CKAP4 kd 7</t>
  </si>
  <si>
    <t>CKAP4 kd 8</t>
  </si>
  <si>
    <t>CKAP4 KD</t>
  </si>
  <si>
    <t>FOXM1/GAPDH normalized gene expression</t>
  </si>
  <si>
    <t>FOXM1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</si>
</sst>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0000000000"/>
    <numFmt numFmtId="167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ptos Narrow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center"/>
    </xf>
    <xf numFmtId="166" fontId="0" fillId="0" borderId="0" xfId="0" applyNumberFormat="1"/>
    <xf numFmtId="0" fontId="2" fillId="0" borderId="0" xfId="0" applyFont="1"/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11" fontId="0" fillId="0" borderId="0" xfId="0" applyNumberForma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167" fontId="5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2D1F2-E612-4CE5-B0FA-584958FDCFE6}">
  <dimension ref="A1:D32"/>
  <sheetViews>
    <sheetView tabSelected="1" workbookViewId="0">
      <selection activeCell="G32" sqref="G32"/>
    </sheetView>
  </sheetViews>
  <sheetFormatPr defaultRowHeight="15" x14ac:dyDescent="0.25"/>
  <cols>
    <col min="1" max="1" width="12.28515625" customWidth="1"/>
    <col min="2" max="2" width="11.140625" style="1" customWidth="1"/>
    <col min="3" max="3" width="10.7109375" style="1" customWidth="1"/>
    <col min="4" max="4" width="12.42578125" customWidth="1"/>
  </cols>
  <sheetData>
    <row r="1" spans="2:4" x14ac:dyDescent="0.25">
      <c r="B1" s="2" t="s">
        <v>0</v>
      </c>
      <c r="C1" s="2" t="s">
        <v>1</v>
      </c>
      <c r="D1" s="2" t="s">
        <v>197</v>
      </c>
    </row>
    <row r="2" spans="2:4" x14ac:dyDescent="0.25">
      <c r="B2" s="25">
        <v>0.77049180299999998</v>
      </c>
      <c r="C2" s="25">
        <v>0.50632900000000003</v>
      </c>
      <c r="D2" s="25">
        <v>0.735294</v>
      </c>
    </row>
    <row r="3" spans="2:4" x14ac:dyDescent="0.25">
      <c r="B3" s="25">
        <v>0.824561404</v>
      </c>
      <c r="C3" s="25">
        <v>0.461538</v>
      </c>
      <c r="D3" s="25">
        <v>0.76087000000000005</v>
      </c>
    </row>
    <row r="4" spans="2:4" x14ac:dyDescent="0.25">
      <c r="B4" s="25">
        <v>0.84848484800000001</v>
      </c>
      <c r="C4" s="25">
        <v>0.382353</v>
      </c>
      <c r="D4" s="25">
        <v>0.854545</v>
      </c>
    </row>
    <row r="5" spans="2:4" x14ac:dyDescent="0.25">
      <c r="B5" s="25">
        <v>0.73469387799999997</v>
      </c>
      <c r="C5" s="25">
        <v>0.56521699999999997</v>
      </c>
      <c r="D5" s="25">
        <v>0.82142899999999996</v>
      </c>
    </row>
    <row r="6" spans="2:4" x14ac:dyDescent="0.25">
      <c r="B6" s="25">
        <v>0.61290322600000002</v>
      </c>
      <c r="C6" s="25">
        <v>0.43373499999999998</v>
      </c>
      <c r="D6" s="25">
        <v>0.765625</v>
      </c>
    </row>
    <row r="7" spans="2:4" x14ac:dyDescent="0.25">
      <c r="B7" s="25">
        <v>0.50666666699999996</v>
      </c>
      <c r="C7" s="25">
        <v>0.461538</v>
      </c>
      <c r="D7" s="25">
        <v>0.58666700000000005</v>
      </c>
    </row>
    <row r="8" spans="2:4" x14ac:dyDescent="0.25">
      <c r="B8" s="25">
        <v>0.57894736800000002</v>
      </c>
      <c r="C8" s="25">
        <v>0.31730799999999998</v>
      </c>
      <c r="D8" s="25">
        <v>0.84210499999999999</v>
      </c>
    </row>
    <row r="9" spans="2:4" x14ac:dyDescent="0.25">
      <c r="B9" s="25">
        <v>0.55813953500000002</v>
      </c>
      <c r="C9" s="25">
        <v>0.43410900000000002</v>
      </c>
      <c r="D9" s="25">
        <v>0.894737</v>
      </c>
    </row>
    <row r="10" spans="2:4" x14ac:dyDescent="0.25">
      <c r="B10" s="25">
        <v>0.51249999999999996</v>
      </c>
      <c r="C10" s="25">
        <v>0.466667</v>
      </c>
      <c r="D10" s="25">
        <v>0.81333299999999997</v>
      </c>
    </row>
    <row r="11" spans="2:4" x14ac:dyDescent="0.25">
      <c r="B11" s="25">
        <v>0.71186440699999998</v>
      </c>
      <c r="C11" s="25">
        <v>0.48837199999999997</v>
      </c>
      <c r="D11" s="25">
        <v>0.72413799999999995</v>
      </c>
    </row>
    <row r="12" spans="2:4" x14ac:dyDescent="0.25">
      <c r="B12" s="25">
        <v>0.890625</v>
      </c>
      <c r="C12" s="25">
        <v>0.60317500000000002</v>
      </c>
      <c r="D12" s="25">
        <v>0.72413799999999995</v>
      </c>
    </row>
    <row r="13" spans="2:4" x14ac:dyDescent="0.25">
      <c r="B13" s="25">
        <v>0.66666666699999999</v>
      </c>
      <c r="C13" s="25">
        <v>0.51515200000000005</v>
      </c>
      <c r="D13" s="25">
        <v>0.81428599999999995</v>
      </c>
    </row>
    <row r="14" spans="2:4" x14ac:dyDescent="0.25">
      <c r="B14" s="25">
        <v>0.590163934</v>
      </c>
      <c r="C14" s="25">
        <v>0.64772700000000005</v>
      </c>
      <c r="D14" s="25">
        <v>0.82278499999999999</v>
      </c>
    </row>
    <row r="15" spans="2:4" x14ac:dyDescent="0.25">
      <c r="B15" s="25">
        <v>0.66666666699999999</v>
      </c>
      <c r="C15" s="25">
        <v>0.66153799999999996</v>
      </c>
      <c r="D15" s="25">
        <v>0.466667</v>
      </c>
    </row>
    <row r="16" spans="2:4" x14ac:dyDescent="0.25">
      <c r="B16" s="25">
        <v>0.63461538500000003</v>
      </c>
      <c r="C16" s="25">
        <v>0.49473699999999998</v>
      </c>
      <c r="D16" s="25">
        <v>0.65277799999999997</v>
      </c>
    </row>
    <row r="17" spans="1:4" x14ac:dyDescent="0.25">
      <c r="B17" s="25">
        <v>0.62121212100000001</v>
      </c>
      <c r="C17" s="25">
        <v>0.47368399999999999</v>
      </c>
      <c r="D17" s="25">
        <v>0.60416700000000001</v>
      </c>
    </row>
    <row r="18" spans="1:4" x14ac:dyDescent="0.25">
      <c r="B18" s="25">
        <v>0.68656716399999995</v>
      </c>
      <c r="C18" s="25">
        <v>0.69565200000000005</v>
      </c>
      <c r="D18" s="25">
        <v>0.37362600000000001</v>
      </c>
    </row>
    <row r="19" spans="1:4" x14ac:dyDescent="0.25">
      <c r="B19" s="25">
        <v>0.662162162</v>
      </c>
      <c r="C19" s="25">
        <v>0.30630600000000002</v>
      </c>
      <c r="D19" s="25">
        <v>0.38461499999999998</v>
      </c>
    </row>
    <row r="20" spans="1:4" x14ac:dyDescent="0.25">
      <c r="B20" s="25">
        <v>0.53061224500000004</v>
      </c>
      <c r="C20" s="25">
        <v>0.25688100000000003</v>
      </c>
      <c r="D20" s="25">
        <v>0.556338</v>
      </c>
    </row>
    <row r="21" spans="1:4" x14ac:dyDescent="0.25">
      <c r="B21" s="25">
        <v>0.72641509400000004</v>
      </c>
      <c r="C21" s="25">
        <v>0.48</v>
      </c>
      <c r="D21" s="25">
        <v>0.62857099999999999</v>
      </c>
    </row>
    <row r="22" spans="1:4" x14ac:dyDescent="0.25">
      <c r="B22" s="25">
        <v>0.76315789499999998</v>
      </c>
      <c r="C22" s="25"/>
      <c r="D22" s="25"/>
    </row>
    <row r="23" spans="1:4" x14ac:dyDescent="0.25">
      <c r="B23" s="25">
        <v>0.73333333300000003</v>
      </c>
      <c r="C23" s="25"/>
      <c r="D23" s="25"/>
    </row>
    <row r="24" spans="1:4" x14ac:dyDescent="0.25">
      <c r="B24" s="25">
        <v>0.67021276600000002</v>
      </c>
      <c r="C24" s="25"/>
      <c r="D24" s="25"/>
    </row>
    <row r="25" spans="1:4" x14ac:dyDescent="0.25">
      <c r="B25" s="25">
        <v>0.61842105300000005</v>
      </c>
      <c r="C25" s="25"/>
      <c r="D25" s="25"/>
    </row>
    <row r="26" spans="1:4" x14ac:dyDescent="0.25">
      <c r="B26" s="24"/>
      <c r="C26" s="24"/>
      <c r="D26" s="24"/>
    </row>
    <row r="28" spans="1:4" x14ac:dyDescent="0.25">
      <c r="A28" s="2" t="s">
        <v>5</v>
      </c>
      <c r="B28" s="26">
        <f>AVERAGE(B2:B26)</f>
        <v>0.67167019258333338</v>
      </c>
      <c r="C28" s="26">
        <f>AVERAGE(C2:C26)</f>
        <v>0.4826009</v>
      </c>
      <c r="D28" s="26">
        <f>AVERAGE(D2:D26)</f>
        <v>0.6913357</v>
      </c>
    </row>
    <row r="29" spans="1:4" x14ac:dyDescent="0.25">
      <c r="A29" s="2" t="s">
        <v>198</v>
      </c>
      <c r="B29" s="10">
        <f>_xlfn.STDEV.S(B2:B26)/SQRT(COUNT(B2:B26))</f>
        <v>2.1035867003736747E-2</v>
      </c>
      <c r="C29" s="10">
        <f>_xlfn.STDEV.S(C2:C26)/SQRT(COUNT(C2:C26))</f>
        <v>2.5813610908007417E-2</v>
      </c>
      <c r="D29" s="10">
        <f>_xlfn.STDEV.S(D2:D26)/SQRT(COUNT(D2:D26))</f>
        <v>3.468200464924142E-2</v>
      </c>
    </row>
    <row r="31" spans="1:4" x14ac:dyDescent="0.25">
      <c r="A31" s="2" t="s">
        <v>200</v>
      </c>
      <c r="B31" s="1">
        <v>5</v>
      </c>
      <c r="C31" s="1">
        <v>5</v>
      </c>
      <c r="D31" s="1">
        <v>4</v>
      </c>
    </row>
    <row r="32" spans="1:4" x14ac:dyDescent="0.25">
      <c r="A32" s="2" t="s">
        <v>199</v>
      </c>
      <c r="B32" s="1">
        <v>5</v>
      </c>
      <c r="C32" s="1">
        <v>4</v>
      </c>
      <c r="D32" s="1">
        <v>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E598C-0DC7-48C8-B9D0-5FB3FCEE1CD6}">
  <dimension ref="B1:S9"/>
  <sheetViews>
    <sheetView workbookViewId="0">
      <selection activeCell="C11" sqref="C11"/>
    </sheetView>
  </sheetViews>
  <sheetFormatPr defaultRowHeight="15" x14ac:dyDescent="0.25"/>
  <cols>
    <col min="2" max="10" width="12.28515625" style="1" customWidth="1"/>
  </cols>
  <sheetData>
    <row r="1" spans="2:19" x14ac:dyDescent="0.25">
      <c r="D1" s="2" t="s">
        <v>201</v>
      </c>
      <c r="I1" s="2" t="s">
        <v>202</v>
      </c>
    </row>
    <row r="3" spans="2:19" x14ac:dyDescent="0.25">
      <c r="C3" s="2" t="s">
        <v>11</v>
      </c>
      <c r="D3" s="2" t="s">
        <v>12</v>
      </c>
      <c r="E3" s="2" t="s">
        <v>13</v>
      </c>
      <c r="H3" s="2" t="s">
        <v>11</v>
      </c>
      <c r="I3" s="2" t="s">
        <v>12</v>
      </c>
      <c r="J3" s="2" t="s">
        <v>13</v>
      </c>
    </row>
    <row r="4" spans="2:19" x14ac:dyDescent="0.25">
      <c r="C4" s="1">
        <v>45198335</v>
      </c>
      <c r="D4" s="1">
        <v>38821140</v>
      </c>
      <c r="E4" s="1">
        <v>44362249</v>
      </c>
      <c r="H4" s="29">
        <v>42853239</v>
      </c>
      <c r="I4" s="29">
        <v>33102251</v>
      </c>
      <c r="J4" s="29">
        <v>32110240</v>
      </c>
    </row>
    <row r="5" spans="2:19" x14ac:dyDescent="0.25">
      <c r="C5" s="1">
        <v>44541964</v>
      </c>
      <c r="D5" s="1">
        <v>50066798</v>
      </c>
      <c r="E5" s="1">
        <v>39697641</v>
      </c>
      <c r="H5" s="29">
        <v>37486610</v>
      </c>
      <c r="I5" s="29">
        <v>29080938</v>
      </c>
      <c r="J5" s="29">
        <v>33504258</v>
      </c>
    </row>
    <row r="6" spans="2:19" x14ac:dyDescent="0.25">
      <c r="C6" s="1">
        <v>38836936</v>
      </c>
      <c r="D6" s="1">
        <v>33661333</v>
      </c>
      <c r="E6" s="1">
        <v>47458864</v>
      </c>
      <c r="H6" s="29">
        <v>39446276</v>
      </c>
      <c r="I6" s="29">
        <v>34217132</v>
      </c>
      <c r="J6" s="29">
        <v>38218204</v>
      </c>
      <c r="P6" s="28"/>
      <c r="Q6" s="27"/>
      <c r="R6" s="27"/>
      <c r="S6" s="27"/>
    </row>
    <row r="7" spans="2:19" x14ac:dyDescent="0.25">
      <c r="C7" s="1">
        <v>42400102</v>
      </c>
      <c r="D7" s="1">
        <v>39073361</v>
      </c>
      <c r="E7" s="1">
        <v>40059573</v>
      </c>
      <c r="H7" s="29">
        <v>36865987</v>
      </c>
      <c r="I7" s="29">
        <v>38835513</v>
      </c>
      <c r="J7" s="29">
        <v>43030590</v>
      </c>
      <c r="P7" s="28"/>
      <c r="Q7" s="27"/>
      <c r="R7" s="27"/>
      <c r="S7" s="27"/>
    </row>
    <row r="8" spans="2:19" x14ac:dyDescent="0.25">
      <c r="P8" s="28"/>
      <c r="Q8" s="27"/>
      <c r="R8" s="27"/>
      <c r="S8" s="27"/>
    </row>
    <row r="9" spans="2:19" s="1" customFormat="1" x14ac:dyDescent="0.25">
      <c r="B9" s="2" t="s">
        <v>5</v>
      </c>
      <c r="C9" s="3">
        <f>AVERAGE(C4:C7)</f>
        <v>42744334.25</v>
      </c>
      <c r="D9" s="3">
        <f t="shared" ref="D9:E9" si="0">AVERAGE(D4:D7)</f>
        <v>40405658</v>
      </c>
      <c r="E9" s="3">
        <f t="shared" si="0"/>
        <v>42894581.75</v>
      </c>
      <c r="G9" s="2" t="s">
        <v>5</v>
      </c>
      <c r="H9" s="3">
        <f>AVERAGE(H4:H7)</f>
        <v>39163028</v>
      </c>
      <c r="I9" s="3">
        <f t="shared" ref="I9:J9" si="1">AVERAGE(I4:I7)</f>
        <v>33808958.5</v>
      </c>
      <c r="J9" s="3">
        <f t="shared" si="1"/>
        <v>36715823</v>
      </c>
      <c r="P9" s="29"/>
      <c r="Q9" s="29"/>
      <c r="R9" s="29"/>
      <c r="S9" s="2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C4378-207A-4C32-B8A1-B0BA17B043BC}">
  <dimension ref="B1:E9"/>
  <sheetViews>
    <sheetView workbookViewId="0">
      <selection activeCell="I4" sqref="I4"/>
    </sheetView>
  </sheetViews>
  <sheetFormatPr defaultRowHeight="15" x14ac:dyDescent="0.25"/>
  <cols>
    <col min="3" max="5" width="12" bestFit="1" customWidth="1"/>
  </cols>
  <sheetData>
    <row r="1" spans="2:5" x14ac:dyDescent="0.25">
      <c r="C1" s="1"/>
      <c r="D1" s="2" t="s">
        <v>178</v>
      </c>
      <c r="E1" s="1"/>
    </row>
    <row r="2" spans="2:5" x14ac:dyDescent="0.25">
      <c r="C2" s="1"/>
      <c r="D2" s="1"/>
      <c r="E2" s="1"/>
    </row>
    <row r="3" spans="2:5" x14ac:dyDescent="0.25">
      <c r="C3" s="2" t="s">
        <v>11</v>
      </c>
      <c r="D3" s="2" t="s">
        <v>12</v>
      </c>
      <c r="E3" s="2" t="s">
        <v>13</v>
      </c>
    </row>
    <row r="4" spans="2:5" x14ac:dyDescent="0.25">
      <c r="C4">
        <v>74108232</v>
      </c>
      <c r="D4">
        <v>74785531</v>
      </c>
      <c r="E4">
        <v>80879207</v>
      </c>
    </row>
    <row r="5" spans="2:5" x14ac:dyDescent="0.25">
      <c r="C5">
        <v>73536266</v>
      </c>
      <c r="D5">
        <v>78050696</v>
      </c>
      <c r="E5">
        <v>78520809</v>
      </c>
    </row>
    <row r="6" spans="2:5" x14ac:dyDescent="0.25">
      <c r="C6">
        <v>77071018</v>
      </c>
      <c r="D6">
        <v>80406266</v>
      </c>
      <c r="E6">
        <v>84647829</v>
      </c>
    </row>
    <row r="7" spans="2:5" x14ac:dyDescent="0.25">
      <c r="C7">
        <v>81312725</v>
      </c>
      <c r="D7">
        <v>79331720</v>
      </c>
      <c r="E7">
        <v>84646574</v>
      </c>
    </row>
    <row r="9" spans="2:5" x14ac:dyDescent="0.25">
      <c r="B9" s="2" t="s">
        <v>5</v>
      </c>
      <c r="C9" s="3">
        <f>AVERAGE(C4:C7)</f>
        <v>76507060.25</v>
      </c>
      <c r="D9" s="3">
        <f t="shared" ref="D9:E9" si="0">AVERAGE(D4:D7)</f>
        <v>78143553.25</v>
      </c>
      <c r="E9" s="3">
        <f t="shared" si="0"/>
        <v>82173604.75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E99BC-8122-4D64-8250-378D9D7FDB0D}">
  <dimension ref="B1:E9"/>
  <sheetViews>
    <sheetView workbookViewId="0">
      <selection activeCell="K19" sqref="K19"/>
    </sheetView>
  </sheetViews>
  <sheetFormatPr defaultRowHeight="15" x14ac:dyDescent="0.25"/>
  <cols>
    <col min="3" max="5" width="10.85546875" style="1" customWidth="1"/>
  </cols>
  <sheetData>
    <row r="1" spans="2:5" x14ac:dyDescent="0.25">
      <c r="D1" s="2" t="s">
        <v>179</v>
      </c>
    </row>
    <row r="3" spans="2:5" x14ac:dyDescent="0.25">
      <c r="C3" s="2" t="s">
        <v>11</v>
      </c>
      <c r="D3" s="2" t="s">
        <v>12</v>
      </c>
      <c r="E3" s="2" t="s">
        <v>13</v>
      </c>
    </row>
    <row r="4" spans="2:5" x14ac:dyDescent="0.25">
      <c r="C4" s="1">
        <v>133000000</v>
      </c>
      <c r="D4" s="1">
        <v>99169383</v>
      </c>
      <c r="E4" s="1">
        <v>104000000</v>
      </c>
    </row>
    <row r="5" spans="2:5" x14ac:dyDescent="0.25">
      <c r="C5" s="1">
        <v>111000000</v>
      </c>
      <c r="D5" s="1">
        <v>116000000</v>
      </c>
      <c r="E5" s="1">
        <v>88688007</v>
      </c>
    </row>
    <row r="6" spans="2:5" x14ac:dyDescent="0.25">
      <c r="C6" s="1">
        <v>97666409</v>
      </c>
      <c r="D6" s="1">
        <v>105000000</v>
      </c>
      <c r="E6" s="1">
        <v>81120915</v>
      </c>
    </row>
    <row r="7" spans="2:5" x14ac:dyDescent="0.25">
      <c r="C7" s="1">
        <v>82615253</v>
      </c>
      <c r="D7" s="1">
        <v>104000000</v>
      </c>
      <c r="E7" s="1">
        <v>88965763</v>
      </c>
    </row>
    <row r="9" spans="2:5" x14ac:dyDescent="0.25">
      <c r="B9" s="2" t="s">
        <v>5</v>
      </c>
      <c r="C9" s="3">
        <f>AVERAGE(C4:C7)</f>
        <v>106070415.5</v>
      </c>
      <c r="D9" s="3">
        <f t="shared" ref="D9:E9" si="0">AVERAGE(D4:D7)</f>
        <v>106042345.75</v>
      </c>
      <c r="E9" s="3">
        <f t="shared" si="0"/>
        <v>90693671.25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E4457-2053-44D0-B1DA-4075D0C9C5C1}">
  <dimension ref="A1:M99"/>
  <sheetViews>
    <sheetView workbookViewId="0">
      <selection activeCell="H19" sqref="H19"/>
    </sheetView>
  </sheetViews>
  <sheetFormatPr defaultRowHeight="15" x14ac:dyDescent="0.25"/>
  <cols>
    <col min="2" max="6" width="14.28515625" style="1" customWidth="1"/>
    <col min="8" max="8" width="19" bestFit="1" customWidth="1"/>
    <col min="9" max="13" width="18.7109375" style="1" customWidth="1"/>
  </cols>
  <sheetData>
    <row r="1" spans="2:13" x14ac:dyDescent="0.25">
      <c r="B1" s="2" t="s">
        <v>14</v>
      </c>
      <c r="C1" s="2" t="s">
        <v>15</v>
      </c>
      <c r="D1" s="2" t="s">
        <v>13</v>
      </c>
      <c r="E1" s="2" t="s">
        <v>16</v>
      </c>
      <c r="F1" s="2" t="s">
        <v>17</v>
      </c>
      <c r="I1" s="2" t="s">
        <v>14</v>
      </c>
      <c r="J1" s="2" t="s">
        <v>15</v>
      </c>
      <c r="K1" s="2" t="s">
        <v>13</v>
      </c>
      <c r="L1" s="2" t="s">
        <v>16</v>
      </c>
      <c r="M1" s="2" t="s">
        <v>17</v>
      </c>
    </row>
    <row r="2" spans="2:13" x14ac:dyDescent="0.25">
      <c r="B2" s="1">
        <v>0</v>
      </c>
      <c r="C2" s="1">
        <v>1</v>
      </c>
      <c r="D2" s="1">
        <v>1</v>
      </c>
      <c r="E2" s="1">
        <v>1</v>
      </c>
      <c r="F2" s="1">
        <v>1</v>
      </c>
      <c r="H2" s="9" t="s">
        <v>166</v>
      </c>
      <c r="I2" s="1">
        <v>26</v>
      </c>
      <c r="J2" s="1">
        <v>35</v>
      </c>
      <c r="K2" s="1">
        <v>58</v>
      </c>
      <c r="L2" s="1">
        <v>28</v>
      </c>
      <c r="M2" s="1">
        <v>26</v>
      </c>
    </row>
    <row r="3" spans="2:13" x14ac:dyDescent="0.25">
      <c r="B3" s="1">
        <v>1</v>
      </c>
      <c r="C3" s="1">
        <v>1</v>
      </c>
      <c r="D3" s="1">
        <v>0</v>
      </c>
      <c r="E3" s="1">
        <v>1</v>
      </c>
      <c r="F3" s="1">
        <v>0</v>
      </c>
      <c r="H3" s="9" t="s">
        <v>167</v>
      </c>
      <c r="I3" s="1">
        <v>38</v>
      </c>
      <c r="J3" s="1">
        <v>58</v>
      </c>
      <c r="K3" s="1">
        <v>11</v>
      </c>
      <c r="L3" s="1">
        <v>45</v>
      </c>
      <c r="M3" s="1">
        <v>40</v>
      </c>
    </row>
    <row r="4" spans="2:13" ht="15.75" thickBot="1" x14ac:dyDescent="0.3">
      <c r="B4" s="1">
        <v>1</v>
      </c>
      <c r="C4" s="1">
        <v>1</v>
      </c>
      <c r="D4" s="1">
        <v>0</v>
      </c>
      <c r="E4" s="1">
        <v>1</v>
      </c>
      <c r="F4" s="1">
        <v>1</v>
      </c>
      <c r="H4" s="9" t="s">
        <v>168</v>
      </c>
      <c r="I4" s="1">
        <v>64</v>
      </c>
      <c r="J4" s="1">
        <v>93</v>
      </c>
      <c r="K4" s="1">
        <v>69</v>
      </c>
      <c r="L4" s="1">
        <v>73</v>
      </c>
      <c r="M4" s="1">
        <v>66</v>
      </c>
    </row>
    <row r="5" spans="2:13" x14ac:dyDescent="0.25">
      <c r="B5" s="1">
        <v>1</v>
      </c>
      <c r="C5" s="1">
        <v>1</v>
      </c>
      <c r="D5" s="1">
        <v>0</v>
      </c>
      <c r="E5" s="1">
        <v>0</v>
      </c>
      <c r="F5" s="1">
        <v>1</v>
      </c>
      <c r="H5" s="19" t="s">
        <v>169</v>
      </c>
      <c r="I5" s="15">
        <v>41</v>
      </c>
      <c r="J5" s="15">
        <v>38</v>
      </c>
      <c r="K5" s="15">
        <v>84</v>
      </c>
      <c r="L5" s="15">
        <v>38</v>
      </c>
      <c r="M5" s="16">
        <v>39</v>
      </c>
    </row>
    <row r="6" spans="2:13" ht="15.75" thickBot="1" x14ac:dyDescent="0.3">
      <c r="B6" s="1">
        <v>1</v>
      </c>
      <c r="C6" s="1">
        <v>0</v>
      </c>
      <c r="D6" s="1">
        <v>0</v>
      </c>
      <c r="E6" s="1">
        <v>0</v>
      </c>
      <c r="F6" s="1">
        <v>1</v>
      </c>
      <c r="H6" s="20" t="s">
        <v>170</v>
      </c>
      <c r="I6" s="17">
        <v>59</v>
      </c>
      <c r="J6" s="17">
        <v>62</v>
      </c>
      <c r="K6" s="17">
        <v>16</v>
      </c>
      <c r="L6" s="17">
        <v>62</v>
      </c>
      <c r="M6" s="18">
        <v>61</v>
      </c>
    </row>
    <row r="7" spans="2:13" x14ac:dyDescent="0.25">
      <c r="B7" s="1">
        <v>1</v>
      </c>
      <c r="C7" s="1">
        <v>1</v>
      </c>
      <c r="D7" s="1">
        <v>0</v>
      </c>
      <c r="E7" s="1">
        <v>0</v>
      </c>
      <c r="F7" s="1">
        <v>1</v>
      </c>
    </row>
    <row r="8" spans="2:13" x14ac:dyDescent="0.25">
      <c r="B8" s="1">
        <v>0</v>
      </c>
      <c r="C8" s="1">
        <v>1</v>
      </c>
      <c r="D8" s="1">
        <v>0</v>
      </c>
      <c r="E8" s="1">
        <v>1</v>
      </c>
      <c r="F8" s="1">
        <v>1</v>
      </c>
    </row>
    <row r="9" spans="2:13" x14ac:dyDescent="0.25">
      <c r="B9" s="1">
        <v>1</v>
      </c>
      <c r="C9" s="1">
        <v>1</v>
      </c>
      <c r="D9" s="1">
        <v>0</v>
      </c>
      <c r="E9" s="1">
        <v>1</v>
      </c>
      <c r="F9" s="1">
        <v>1</v>
      </c>
    </row>
    <row r="10" spans="2:13" x14ac:dyDescent="0.25">
      <c r="B10" s="1">
        <v>1</v>
      </c>
      <c r="C10" s="1">
        <v>0</v>
      </c>
      <c r="D10" s="1">
        <v>0</v>
      </c>
      <c r="E10" s="1">
        <v>0</v>
      </c>
      <c r="F10" s="1">
        <v>0</v>
      </c>
    </row>
    <row r="11" spans="2:13" x14ac:dyDescent="0.25">
      <c r="B11" s="1">
        <v>1</v>
      </c>
      <c r="C11" s="1">
        <v>0</v>
      </c>
      <c r="D11" s="1">
        <v>0</v>
      </c>
      <c r="E11" s="1">
        <v>0</v>
      </c>
      <c r="F11" s="1">
        <v>1</v>
      </c>
    </row>
    <row r="12" spans="2:13" x14ac:dyDescent="0.25">
      <c r="B12" s="1">
        <v>1</v>
      </c>
      <c r="C12" s="1">
        <v>0</v>
      </c>
      <c r="D12" s="1">
        <v>0</v>
      </c>
      <c r="E12" s="1">
        <v>1</v>
      </c>
      <c r="F12" s="1">
        <v>1</v>
      </c>
    </row>
    <row r="13" spans="2:13" x14ac:dyDescent="0.25">
      <c r="B13" s="1">
        <v>0</v>
      </c>
      <c r="C13" s="1">
        <v>1</v>
      </c>
      <c r="D13" s="1">
        <v>0</v>
      </c>
      <c r="E13" s="1">
        <v>1</v>
      </c>
      <c r="F13" s="1">
        <v>1</v>
      </c>
    </row>
    <row r="14" spans="2:13" x14ac:dyDescent="0.25">
      <c r="B14" s="1">
        <v>1</v>
      </c>
      <c r="C14" s="1">
        <v>1</v>
      </c>
      <c r="D14" s="1">
        <v>0</v>
      </c>
      <c r="E14" s="1">
        <v>1</v>
      </c>
      <c r="F14" s="1">
        <v>1</v>
      </c>
    </row>
    <row r="15" spans="2:13" x14ac:dyDescent="0.25">
      <c r="B15" s="1">
        <v>1</v>
      </c>
      <c r="C15" s="1">
        <v>1</v>
      </c>
      <c r="D15" s="1">
        <v>0</v>
      </c>
      <c r="E15" s="1">
        <v>1</v>
      </c>
      <c r="F15" s="1">
        <v>0</v>
      </c>
    </row>
    <row r="16" spans="2:13" x14ac:dyDescent="0.25">
      <c r="B16" s="1">
        <v>1</v>
      </c>
      <c r="C16" s="1">
        <v>1</v>
      </c>
      <c r="D16" s="1">
        <v>1</v>
      </c>
      <c r="E16" s="1">
        <v>1</v>
      </c>
      <c r="F16" s="1">
        <v>0</v>
      </c>
    </row>
    <row r="17" spans="2:6" x14ac:dyDescent="0.25">
      <c r="B17" s="1">
        <v>0</v>
      </c>
      <c r="C17" s="1">
        <v>1</v>
      </c>
      <c r="D17" s="1">
        <v>1</v>
      </c>
      <c r="E17" s="1">
        <v>1</v>
      </c>
      <c r="F17" s="1">
        <v>1</v>
      </c>
    </row>
    <row r="18" spans="2:6" x14ac:dyDescent="0.25">
      <c r="B18" s="1">
        <v>0</v>
      </c>
      <c r="C18" s="1">
        <v>1</v>
      </c>
      <c r="D18" s="1">
        <v>0</v>
      </c>
      <c r="E18" s="1">
        <v>1</v>
      </c>
      <c r="F18" s="1">
        <v>1</v>
      </c>
    </row>
    <row r="19" spans="2:6" x14ac:dyDescent="0.25">
      <c r="B19" s="1">
        <v>1</v>
      </c>
      <c r="C19" s="1">
        <v>0</v>
      </c>
      <c r="D19" s="1">
        <v>0</v>
      </c>
      <c r="E19" s="1">
        <v>1</v>
      </c>
      <c r="F19" s="1">
        <v>0</v>
      </c>
    </row>
    <row r="20" spans="2:6" x14ac:dyDescent="0.25">
      <c r="B20" s="1">
        <v>1</v>
      </c>
      <c r="C20" s="1">
        <v>1</v>
      </c>
      <c r="D20" s="1">
        <v>0</v>
      </c>
      <c r="E20" s="1">
        <v>0</v>
      </c>
      <c r="F20" s="1">
        <v>0</v>
      </c>
    </row>
    <row r="21" spans="2:6" x14ac:dyDescent="0.25">
      <c r="B21" s="1">
        <v>0</v>
      </c>
      <c r="C21" s="1">
        <v>1</v>
      </c>
      <c r="D21" s="1">
        <v>0</v>
      </c>
      <c r="E21" s="1">
        <v>1</v>
      </c>
      <c r="F21" s="1">
        <v>1</v>
      </c>
    </row>
    <row r="22" spans="2:6" x14ac:dyDescent="0.25">
      <c r="B22" s="1">
        <v>0</v>
      </c>
      <c r="C22" s="1">
        <v>1</v>
      </c>
      <c r="D22" s="1">
        <v>1</v>
      </c>
      <c r="E22" s="1">
        <v>1</v>
      </c>
      <c r="F22" s="1">
        <v>1</v>
      </c>
    </row>
    <row r="23" spans="2:6" x14ac:dyDescent="0.25">
      <c r="B23" s="1">
        <v>0</v>
      </c>
      <c r="C23" s="1">
        <v>0</v>
      </c>
      <c r="D23" s="1">
        <v>1</v>
      </c>
      <c r="E23" s="1">
        <v>1</v>
      </c>
      <c r="F23" s="1">
        <v>1</v>
      </c>
    </row>
    <row r="24" spans="2:6" x14ac:dyDescent="0.25">
      <c r="B24" s="1">
        <v>1</v>
      </c>
      <c r="C24" s="1">
        <v>0</v>
      </c>
      <c r="D24" s="1">
        <v>0</v>
      </c>
      <c r="E24" s="1">
        <v>1</v>
      </c>
      <c r="F24" s="1">
        <v>1</v>
      </c>
    </row>
    <row r="25" spans="2:6" x14ac:dyDescent="0.25">
      <c r="B25" s="1">
        <v>1</v>
      </c>
      <c r="C25" s="1">
        <v>1</v>
      </c>
      <c r="D25" s="1">
        <v>0</v>
      </c>
      <c r="E25" s="1">
        <v>1</v>
      </c>
      <c r="F25" s="1">
        <v>1</v>
      </c>
    </row>
    <row r="26" spans="2:6" x14ac:dyDescent="0.25">
      <c r="B26" s="1">
        <v>1</v>
      </c>
      <c r="C26" s="1">
        <v>1</v>
      </c>
      <c r="D26" s="1">
        <v>0</v>
      </c>
      <c r="E26" s="1">
        <v>1</v>
      </c>
      <c r="F26" s="1">
        <v>0</v>
      </c>
    </row>
    <row r="27" spans="2:6" x14ac:dyDescent="0.25">
      <c r="B27" s="1">
        <v>1</v>
      </c>
      <c r="C27" s="1">
        <v>1</v>
      </c>
      <c r="D27" s="1">
        <v>1</v>
      </c>
      <c r="E27" s="1">
        <v>0</v>
      </c>
      <c r="F27" s="1">
        <v>0</v>
      </c>
    </row>
    <row r="28" spans="2:6" x14ac:dyDescent="0.25">
      <c r="B28" s="1">
        <v>1</v>
      </c>
      <c r="C28" s="1">
        <v>1</v>
      </c>
      <c r="D28" s="1">
        <v>1</v>
      </c>
      <c r="E28" s="1">
        <v>0</v>
      </c>
      <c r="F28" s="1">
        <v>1</v>
      </c>
    </row>
    <row r="29" spans="2:6" x14ac:dyDescent="0.25">
      <c r="B29" s="1">
        <v>0</v>
      </c>
      <c r="C29" s="1">
        <v>1</v>
      </c>
      <c r="D29" s="1">
        <v>0</v>
      </c>
      <c r="E29" s="1">
        <v>0</v>
      </c>
      <c r="F29" s="1">
        <v>1</v>
      </c>
    </row>
    <row r="30" spans="2:6" x14ac:dyDescent="0.25">
      <c r="B30" s="1">
        <v>0</v>
      </c>
      <c r="C30" s="1">
        <v>1</v>
      </c>
      <c r="D30" s="1">
        <v>1</v>
      </c>
      <c r="E30" s="1">
        <v>1</v>
      </c>
      <c r="F30" s="1">
        <v>1</v>
      </c>
    </row>
    <row r="31" spans="2:6" x14ac:dyDescent="0.25">
      <c r="B31" s="1">
        <v>0</v>
      </c>
      <c r="C31" s="1">
        <v>0</v>
      </c>
      <c r="D31" s="1">
        <v>0</v>
      </c>
      <c r="E31" s="1">
        <v>1</v>
      </c>
      <c r="F31" s="1">
        <v>1</v>
      </c>
    </row>
    <row r="32" spans="2:6" x14ac:dyDescent="0.25">
      <c r="B32" s="1">
        <v>0</v>
      </c>
      <c r="C32" s="1">
        <v>1</v>
      </c>
      <c r="D32" s="1">
        <v>0</v>
      </c>
      <c r="E32" s="1">
        <v>1</v>
      </c>
      <c r="F32" s="1">
        <v>1</v>
      </c>
    </row>
    <row r="33" spans="2:6" x14ac:dyDescent="0.25">
      <c r="B33" s="1">
        <v>1</v>
      </c>
      <c r="C33" s="1">
        <v>1</v>
      </c>
      <c r="D33" s="1">
        <v>0</v>
      </c>
      <c r="E33" s="1">
        <v>1</v>
      </c>
      <c r="F33" s="1">
        <v>0</v>
      </c>
    </row>
    <row r="34" spans="2:6" x14ac:dyDescent="0.25">
      <c r="B34" s="1">
        <v>1</v>
      </c>
      <c r="C34" s="1">
        <v>1</v>
      </c>
      <c r="D34" s="1">
        <v>0</v>
      </c>
      <c r="E34" s="1">
        <v>0</v>
      </c>
      <c r="F34" s="1">
        <v>0</v>
      </c>
    </row>
    <row r="35" spans="2:6" x14ac:dyDescent="0.25">
      <c r="B35" s="1">
        <v>1</v>
      </c>
      <c r="C35" s="1">
        <v>1</v>
      </c>
      <c r="D35" s="1">
        <v>0</v>
      </c>
      <c r="E35" s="1">
        <v>1</v>
      </c>
      <c r="F35" s="1">
        <v>1</v>
      </c>
    </row>
    <row r="36" spans="2:6" x14ac:dyDescent="0.25">
      <c r="B36" s="1">
        <v>1</v>
      </c>
      <c r="C36" s="1">
        <v>0</v>
      </c>
      <c r="D36" s="1">
        <v>0</v>
      </c>
      <c r="E36" s="1">
        <v>1</v>
      </c>
      <c r="F36" s="1">
        <v>1</v>
      </c>
    </row>
    <row r="37" spans="2:6" x14ac:dyDescent="0.25">
      <c r="B37" s="1">
        <v>1</v>
      </c>
      <c r="C37" s="1">
        <v>0</v>
      </c>
      <c r="D37" s="1">
        <v>0</v>
      </c>
      <c r="E37" s="1">
        <v>0</v>
      </c>
      <c r="F37" s="1">
        <v>1</v>
      </c>
    </row>
    <row r="38" spans="2:6" x14ac:dyDescent="0.25">
      <c r="B38" s="1">
        <v>1</v>
      </c>
      <c r="C38" s="1">
        <v>0</v>
      </c>
      <c r="D38" s="1">
        <v>0</v>
      </c>
      <c r="E38" s="1">
        <v>0</v>
      </c>
      <c r="F38" s="1">
        <v>1</v>
      </c>
    </row>
    <row r="39" spans="2:6" x14ac:dyDescent="0.25">
      <c r="B39" s="1">
        <v>1</v>
      </c>
      <c r="C39" s="1">
        <v>1</v>
      </c>
      <c r="D39" s="1">
        <v>0</v>
      </c>
      <c r="E39" s="1">
        <v>0</v>
      </c>
      <c r="F39" s="1">
        <v>0</v>
      </c>
    </row>
    <row r="40" spans="2:6" x14ac:dyDescent="0.25">
      <c r="B40" s="1">
        <v>1</v>
      </c>
      <c r="C40" s="1">
        <v>1</v>
      </c>
      <c r="D40" s="1">
        <v>0</v>
      </c>
      <c r="E40" s="1">
        <v>0</v>
      </c>
      <c r="F40" s="1">
        <v>1</v>
      </c>
    </row>
    <row r="41" spans="2:6" x14ac:dyDescent="0.25">
      <c r="B41" s="1">
        <v>1</v>
      </c>
      <c r="C41" s="1">
        <v>1</v>
      </c>
      <c r="D41" s="1">
        <v>0</v>
      </c>
      <c r="E41" s="1">
        <v>1</v>
      </c>
      <c r="F41" s="1">
        <v>1</v>
      </c>
    </row>
    <row r="42" spans="2:6" x14ac:dyDescent="0.25">
      <c r="B42" s="1">
        <v>1</v>
      </c>
      <c r="C42" s="1">
        <v>1</v>
      </c>
      <c r="D42" s="1">
        <v>0</v>
      </c>
      <c r="E42" s="1">
        <v>1</v>
      </c>
      <c r="F42" s="1">
        <v>0</v>
      </c>
    </row>
    <row r="43" spans="2:6" x14ac:dyDescent="0.25">
      <c r="B43" s="1">
        <v>1</v>
      </c>
      <c r="C43" s="1">
        <v>0</v>
      </c>
      <c r="D43" s="1">
        <v>0</v>
      </c>
      <c r="E43" s="1">
        <v>1</v>
      </c>
      <c r="F43" s="1">
        <v>0</v>
      </c>
    </row>
    <row r="44" spans="2:6" x14ac:dyDescent="0.25">
      <c r="B44" s="1">
        <v>0</v>
      </c>
      <c r="C44" s="1">
        <v>0</v>
      </c>
      <c r="D44" s="1">
        <v>0</v>
      </c>
      <c r="E44" s="1">
        <v>1</v>
      </c>
      <c r="F44" s="1">
        <v>0</v>
      </c>
    </row>
    <row r="45" spans="2:6" x14ac:dyDescent="0.25">
      <c r="B45" s="1">
        <v>1</v>
      </c>
      <c r="C45" s="1">
        <v>1</v>
      </c>
      <c r="D45" s="1">
        <v>0</v>
      </c>
      <c r="E45" s="1">
        <v>1</v>
      </c>
      <c r="F45" s="1">
        <v>0</v>
      </c>
    </row>
    <row r="46" spans="2:6" x14ac:dyDescent="0.25">
      <c r="B46" s="1">
        <v>1</v>
      </c>
      <c r="C46" s="1">
        <v>1</v>
      </c>
      <c r="D46" s="1">
        <v>0</v>
      </c>
      <c r="E46" s="1">
        <v>0</v>
      </c>
      <c r="F46" s="1">
        <v>0</v>
      </c>
    </row>
    <row r="47" spans="2:6" x14ac:dyDescent="0.25">
      <c r="B47" s="1">
        <v>0</v>
      </c>
      <c r="C47" s="1">
        <v>1</v>
      </c>
      <c r="D47" s="1">
        <v>0</v>
      </c>
      <c r="E47" s="1">
        <v>0</v>
      </c>
      <c r="F47" s="1">
        <v>0</v>
      </c>
    </row>
    <row r="48" spans="2:6" x14ac:dyDescent="0.25">
      <c r="B48" s="1">
        <v>0</v>
      </c>
      <c r="C48" s="1">
        <v>1</v>
      </c>
      <c r="D48" s="1">
        <v>0</v>
      </c>
      <c r="E48" s="1">
        <v>1</v>
      </c>
      <c r="F48" s="1">
        <v>1</v>
      </c>
    </row>
    <row r="49" spans="2:6" x14ac:dyDescent="0.25">
      <c r="B49" s="1">
        <v>1</v>
      </c>
      <c r="C49" s="1">
        <v>0</v>
      </c>
      <c r="D49" s="1">
        <v>0</v>
      </c>
      <c r="E49" s="1">
        <v>1</v>
      </c>
      <c r="F49" s="1">
        <v>1</v>
      </c>
    </row>
    <row r="50" spans="2:6" x14ac:dyDescent="0.25">
      <c r="B50" s="1">
        <v>1</v>
      </c>
      <c r="C50" s="1">
        <v>0</v>
      </c>
      <c r="D50" s="1">
        <v>0</v>
      </c>
      <c r="E50" s="1">
        <v>1</v>
      </c>
      <c r="F50" s="1">
        <v>1</v>
      </c>
    </row>
    <row r="51" spans="2:6" x14ac:dyDescent="0.25">
      <c r="B51" s="1">
        <v>0</v>
      </c>
      <c r="C51" s="1">
        <v>1</v>
      </c>
      <c r="D51" s="1">
        <v>0</v>
      </c>
      <c r="E51" s="1">
        <v>0</v>
      </c>
      <c r="F51" s="1">
        <v>1</v>
      </c>
    </row>
    <row r="52" spans="2:6" x14ac:dyDescent="0.25">
      <c r="B52" s="1">
        <v>0</v>
      </c>
      <c r="C52" s="1">
        <v>1</v>
      </c>
      <c r="D52" s="1">
        <v>0</v>
      </c>
      <c r="E52" s="1">
        <v>0</v>
      </c>
      <c r="F52" s="1">
        <v>1</v>
      </c>
    </row>
    <row r="53" spans="2:6" x14ac:dyDescent="0.25">
      <c r="B53" s="1">
        <v>0</v>
      </c>
      <c r="C53" s="1">
        <v>1</v>
      </c>
      <c r="D53" s="1">
        <v>0</v>
      </c>
      <c r="E53" s="1">
        <v>1</v>
      </c>
      <c r="F53" s="1">
        <v>0</v>
      </c>
    </row>
    <row r="54" spans="2:6" x14ac:dyDescent="0.25">
      <c r="B54" s="1">
        <v>1</v>
      </c>
      <c r="C54" s="1">
        <v>0</v>
      </c>
      <c r="D54" s="1">
        <v>1</v>
      </c>
      <c r="E54" s="1">
        <v>1</v>
      </c>
      <c r="F54" s="1">
        <v>0</v>
      </c>
    </row>
    <row r="55" spans="2:6" x14ac:dyDescent="0.25">
      <c r="B55" s="1">
        <v>1</v>
      </c>
      <c r="C55" s="1">
        <v>0</v>
      </c>
      <c r="D55" s="1">
        <v>1</v>
      </c>
      <c r="E55" s="1">
        <v>0</v>
      </c>
      <c r="F55" s="1">
        <v>0</v>
      </c>
    </row>
    <row r="56" spans="2:6" x14ac:dyDescent="0.25">
      <c r="B56" s="1">
        <v>0</v>
      </c>
      <c r="C56" s="1">
        <v>0</v>
      </c>
      <c r="D56" s="1">
        <v>0</v>
      </c>
      <c r="E56" s="1">
        <v>1</v>
      </c>
      <c r="F56" s="1">
        <v>0</v>
      </c>
    </row>
    <row r="57" spans="2:6" x14ac:dyDescent="0.25">
      <c r="B57" s="1">
        <v>0</v>
      </c>
      <c r="C57" s="1">
        <v>1</v>
      </c>
      <c r="D57" s="1">
        <v>0</v>
      </c>
      <c r="E57" s="1">
        <v>1</v>
      </c>
      <c r="F57" s="1">
        <v>1</v>
      </c>
    </row>
    <row r="58" spans="2:6" x14ac:dyDescent="0.25">
      <c r="B58" s="1">
        <v>1</v>
      </c>
      <c r="C58" s="1">
        <v>1</v>
      </c>
      <c r="D58" s="1">
        <v>0</v>
      </c>
      <c r="E58" s="1">
        <v>0</v>
      </c>
      <c r="F58" s="1">
        <v>1</v>
      </c>
    </row>
    <row r="59" spans="2:6" x14ac:dyDescent="0.25">
      <c r="B59" s="1">
        <v>1</v>
      </c>
      <c r="C59" s="1">
        <v>1</v>
      </c>
      <c r="D59" s="1">
        <v>0</v>
      </c>
      <c r="E59" s="1">
        <v>0</v>
      </c>
      <c r="F59" s="1">
        <v>1</v>
      </c>
    </row>
    <row r="60" spans="2:6" x14ac:dyDescent="0.25">
      <c r="B60" s="1">
        <v>0</v>
      </c>
      <c r="C60" s="1">
        <v>1</v>
      </c>
      <c r="D60" s="1">
        <v>0</v>
      </c>
      <c r="E60" s="1">
        <v>0</v>
      </c>
      <c r="F60" s="1">
        <v>0</v>
      </c>
    </row>
    <row r="61" spans="2:6" x14ac:dyDescent="0.25">
      <c r="B61" s="1">
        <v>0</v>
      </c>
      <c r="C61" s="1">
        <v>0</v>
      </c>
      <c r="D61" s="1">
        <v>0</v>
      </c>
      <c r="E61" s="1">
        <v>0</v>
      </c>
      <c r="F61" s="1">
        <v>0</v>
      </c>
    </row>
    <row r="62" spans="2:6" x14ac:dyDescent="0.25">
      <c r="B62" s="1">
        <v>0</v>
      </c>
      <c r="C62" s="1">
        <v>0</v>
      </c>
      <c r="D62" s="1">
        <v>0</v>
      </c>
      <c r="E62" s="1">
        <v>1</v>
      </c>
      <c r="F62" s="1">
        <v>0</v>
      </c>
    </row>
    <row r="63" spans="2:6" x14ac:dyDescent="0.25">
      <c r="B63" s="1">
        <v>0</v>
      </c>
      <c r="C63" s="1">
        <v>0</v>
      </c>
      <c r="D63" s="1">
        <v>0</v>
      </c>
      <c r="E63" s="1">
        <v>1</v>
      </c>
      <c r="F63" s="1">
        <v>1</v>
      </c>
    </row>
    <row r="64" spans="2:6" x14ac:dyDescent="0.25">
      <c r="B64" s="1">
        <v>0</v>
      </c>
      <c r="C64" s="1">
        <v>0</v>
      </c>
      <c r="D64" s="1">
        <v>0</v>
      </c>
      <c r="E64" s="1">
        <v>1</v>
      </c>
      <c r="F64" s="1">
        <v>1</v>
      </c>
    </row>
    <row r="65" spans="2:6" x14ac:dyDescent="0.25">
      <c r="B65" s="1">
        <v>0</v>
      </c>
      <c r="C65" s="1">
        <v>1</v>
      </c>
      <c r="D65" s="1">
        <v>0</v>
      </c>
      <c r="E65" s="1">
        <v>0</v>
      </c>
      <c r="F65" s="1">
        <v>1</v>
      </c>
    </row>
    <row r="66" spans="2:6" x14ac:dyDescent="0.25">
      <c r="C66" s="1">
        <v>1</v>
      </c>
      <c r="D66" s="1">
        <v>1</v>
      </c>
      <c r="E66" s="1">
        <v>0</v>
      </c>
      <c r="F66" s="1">
        <v>0</v>
      </c>
    </row>
    <row r="67" spans="2:6" x14ac:dyDescent="0.25">
      <c r="C67" s="1">
        <v>1</v>
      </c>
      <c r="D67" s="1">
        <v>0</v>
      </c>
      <c r="E67" s="1">
        <v>0</v>
      </c>
      <c r="F67" s="1">
        <v>0</v>
      </c>
    </row>
    <row r="68" spans="2:6" x14ac:dyDescent="0.25">
      <c r="C68" s="1">
        <v>1</v>
      </c>
      <c r="D68" s="1">
        <v>0</v>
      </c>
      <c r="E68" s="1">
        <v>0</v>
      </c>
    </row>
    <row r="69" spans="2:6" x14ac:dyDescent="0.25">
      <c r="C69" s="1">
        <v>1</v>
      </c>
      <c r="D69" s="1">
        <v>0</v>
      </c>
      <c r="E69" s="1">
        <v>1</v>
      </c>
    </row>
    <row r="70" spans="2:6" x14ac:dyDescent="0.25">
      <c r="C70" s="1">
        <v>0</v>
      </c>
      <c r="D70" s="1">
        <v>0</v>
      </c>
      <c r="E70" s="1">
        <v>1</v>
      </c>
    </row>
    <row r="71" spans="2:6" x14ac:dyDescent="0.25">
      <c r="C71" s="1">
        <v>0</v>
      </c>
      <c r="E71" s="1">
        <v>1</v>
      </c>
    </row>
    <row r="72" spans="2:6" x14ac:dyDescent="0.25">
      <c r="C72" s="1">
        <v>0</v>
      </c>
      <c r="E72" s="1">
        <v>1</v>
      </c>
    </row>
    <row r="73" spans="2:6" x14ac:dyDescent="0.25">
      <c r="C73" s="1">
        <v>0</v>
      </c>
      <c r="E73" s="1">
        <v>1</v>
      </c>
    </row>
    <row r="74" spans="2:6" x14ac:dyDescent="0.25">
      <c r="C74" s="1">
        <v>1</v>
      </c>
      <c r="E74" s="1">
        <v>0</v>
      </c>
    </row>
    <row r="75" spans="2:6" x14ac:dyDescent="0.25">
      <c r="C75" s="1">
        <v>1</v>
      </c>
    </row>
    <row r="76" spans="2:6" x14ac:dyDescent="0.25">
      <c r="C76" s="1">
        <v>0</v>
      </c>
    </row>
    <row r="77" spans="2:6" x14ac:dyDescent="0.25">
      <c r="C77" s="1">
        <v>0</v>
      </c>
    </row>
    <row r="78" spans="2:6" x14ac:dyDescent="0.25">
      <c r="C78" s="1">
        <v>1</v>
      </c>
    </row>
    <row r="79" spans="2:6" x14ac:dyDescent="0.25">
      <c r="C79" s="1">
        <v>1</v>
      </c>
    </row>
    <row r="80" spans="2:6" x14ac:dyDescent="0.25">
      <c r="C80" s="1">
        <v>1</v>
      </c>
    </row>
    <row r="81" spans="3:3" x14ac:dyDescent="0.25">
      <c r="C81" s="1">
        <v>1</v>
      </c>
    </row>
    <row r="82" spans="3:3" x14ac:dyDescent="0.25">
      <c r="C82" s="1">
        <v>1</v>
      </c>
    </row>
    <row r="83" spans="3:3" x14ac:dyDescent="0.25">
      <c r="C83" s="1">
        <v>0</v>
      </c>
    </row>
    <row r="84" spans="3:3" x14ac:dyDescent="0.25">
      <c r="C84" s="1">
        <v>1</v>
      </c>
    </row>
    <row r="85" spans="3:3" x14ac:dyDescent="0.25">
      <c r="C85" s="1">
        <v>1</v>
      </c>
    </row>
    <row r="86" spans="3:3" x14ac:dyDescent="0.25">
      <c r="C86" s="1">
        <v>1</v>
      </c>
    </row>
    <row r="87" spans="3:3" x14ac:dyDescent="0.25">
      <c r="C87" s="1">
        <v>0</v>
      </c>
    </row>
    <row r="88" spans="3:3" x14ac:dyDescent="0.25">
      <c r="C88" s="1">
        <v>1</v>
      </c>
    </row>
    <row r="89" spans="3:3" x14ac:dyDescent="0.25">
      <c r="C89" s="1">
        <v>1</v>
      </c>
    </row>
    <row r="90" spans="3:3" x14ac:dyDescent="0.25">
      <c r="C90" s="1">
        <v>0</v>
      </c>
    </row>
    <row r="91" spans="3:3" x14ac:dyDescent="0.25">
      <c r="C91" s="1">
        <v>0</v>
      </c>
    </row>
    <row r="92" spans="3:3" x14ac:dyDescent="0.25">
      <c r="C92" s="1">
        <v>0</v>
      </c>
    </row>
    <row r="93" spans="3:3" x14ac:dyDescent="0.25">
      <c r="C93" s="1">
        <v>0</v>
      </c>
    </row>
    <row r="94" spans="3:3" x14ac:dyDescent="0.25">
      <c r="C94" s="1">
        <v>0</v>
      </c>
    </row>
    <row r="97" spans="1:5" x14ac:dyDescent="0.25">
      <c r="A97" s="2"/>
    </row>
    <row r="98" spans="1:5" x14ac:dyDescent="0.25">
      <c r="A98" s="2"/>
    </row>
    <row r="99" spans="1:5" x14ac:dyDescent="0.25">
      <c r="A99" s="2"/>
      <c r="B99" s="4"/>
      <c r="C99" s="4"/>
      <c r="D99" s="4"/>
      <c r="E99" s="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92928-63E4-4B33-AE99-26EBE0C8EE1A}">
  <dimension ref="A1:Y12"/>
  <sheetViews>
    <sheetView workbookViewId="0">
      <selection activeCell="Y14" sqref="Y14"/>
    </sheetView>
  </sheetViews>
  <sheetFormatPr defaultRowHeight="15" x14ac:dyDescent="0.25"/>
  <cols>
    <col min="1" max="1" width="16.85546875" style="1" bestFit="1" customWidth="1"/>
    <col min="2" max="25" width="13.28515625" style="1" customWidth="1"/>
  </cols>
  <sheetData>
    <row r="1" spans="1:25" x14ac:dyDescent="0.25">
      <c r="A1" s="6" t="s">
        <v>22</v>
      </c>
    </row>
    <row r="2" spans="1:25" x14ac:dyDescent="0.25">
      <c r="A2" s="2" t="s">
        <v>18</v>
      </c>
      <c r="B2" s="2" t="s">
        <v>212</v>
      </c>
      <c r="C2" s="2" t="s">
        <v>213</v>
      </c>
      <c r="D2" s="2" t="s">
        <v>214</v>
      </c>
      <c r="E2" s="2" t="s">
        <v>215</v>
      </c>
      <c r="F2" s="2" t="s">
        <v>216</v>
      </c>
      <c r="G2" s="2" t="s">
        <v>217</v>
      </c>
      <c r="H2" s="2" t="s">
        <v>218</v>
      </c>
      <c r="I2" s="2" t="s">
        <v>219</v>
      </c>
      <c r="J2" s="2" t="s">
        <v>220</v>
      </c>
      <c r="K2" s="2" t="s">
        <v>221</v>
      </c>
      <c r="L2" s="2" t="s">
        <v>222</v>
      </c>
      <c r="M2" s="2" t="s">
        <v>223</v>
      </c>
      <c r="N2" s="2" t="s">
        <v>224</v>
      </c>
      <c r="O2" s="2" t="s">
        <v>225</v>
      </c>
      <c r="P2" s="2" t="s">
        <v>226</v>
      </c>
      <c r="Q2" s="2" t="s">
        <v>227</v>
      </c>
      <c r="R2" s="2" t="s">
        <v>228</v>
      </c>
      <c r="S2" s="2" t="s">
        <v>229</v>
      </c>
      <c r="T2" s="2" t="s">
        <v>230</v>
      </c>
      <c r="U2" s="2" t="s">
        <v>231</v>
      </c>
      <c r="V2" s="2" t="s">
        <v>232</v>
      </c>
      <c r="W2" s="2" t="s">
        <v>233</v>
      </c>
      <c r="X2" s="2" t="s">
        <v>234</v>
      </c>
      <c r="Y2" s="2" t="s">
        <v>235</v>
      </c>
    </row>
    <row r="3" spans="1:25" x14ac:dyDescent="0.25">
      <c r="A3" s="1" t="s">
        <v>19</v>
      </c>
      <c r="B3" s="1">
        <v>921762624</v>
      </c>
      <c r="C3" s="1">
        <v>750997120</v>
      </c>
      <c r="D3" s="1">
        <v>667455424</v>
      </c>
      <c r="E3" s="1">
        <v>535596096</v>
      </c>
      <c r="F3" s="1">
        <v>764826560</v>
      </c>
      <c r="G3" s="1">
        <v>623290368</v>
      </c>
      <c r="H3" s="1">
        <v>768568064</v>
      </c>
      <c r="I3" s="1">
        <v>543850816</v>
      </c>
      <c r="J3" s="1">
        <v>733500032</v>
      </c>
      <c r="K3" s="1">
        <v>615558464</v>
      </c>
      <c r="L3" s="1">
        <v>834896128</v>
      </c>
      <c r="M3" s="1">
        <v>517076928</v>
      </c>
      <c r="N3" s="1">
        <v>588348160</v>
      </c>
      <c r="O3" s="1">
        <v>656591040</v>
      </c>
      <c r="P3" s="1">
        <v>1058054272</v>
      </c>
      <c r="Q3" s="1">
        <v>861892032</v>
      </c>
      <c r="R3" s="1">
        <v>608724160</v>
      </c>
      <c r="S3" s="1">
        <v>756693312</v>
      </c>
      <c r="T3" s="1">
        <v>592051776</v>
      </c>
      <c r="U3" s="1">
        <v>721199104</v>
      </c>
      <c r="V3" s="1">
        <v>167871072</v>
      </c>
      <c r="W3" s="1">
        <v>893328128</v>
      </c>
      <c r="X3" s="1">
        <v>720405888</v>
      </c>
      <c r="Y3" s="1">
        <v>825136064</v>
      </c>
    </row>
    <row r="4" spans="1:25" x14ac:dyDescent="0.25">
      <c r="A4" s="1" t="s">
        <v>20</v>
      </c>
      <c r="B4" s="1">
        <v>956902208</v>
      </c>
      <c r="C4" s="1">
        <v>462010016</v>
      </c>
      <c r="D4" s="1">
        <v>458775552</v>
      </c>
      <c r="E4" s="1">
        <v>435934912</v>
      </c>
      <c r="F4" s="1">
        <v>500525248</v>
      </c>
      <c r="G4" s="1">
        <v>414448576</v>
      </c>
      <c r="H4" s="1">
        <v>729288064</v>
      </c>
      <c r="I4" s="1">
        <v>428110720</v>
      </c>
      <c r="J4" s="1">
        <v>772109568</v>
      </c>
      <c r="K4" s="1">
        <v>385238784</v>
      </c>
      <c r="L4" s="1">
        <v>681066880</v>
      </c>
      <c r="M4" s="1">
        <v>526046912</v>
      </c>
      <c r="N4" s="1">
        <v>675057344</v>
      </c>
      <c r="O4" s="1">
        <v>390167488</v>
      </c>
      <c r="P4" s="1">
        <v>717797696</v>
      </c>
      <c r="Q4" s="1">
        <v>630337472</v>
      </c>
      <c r="R4" s="1">
        <v>572949056</v>
      </c>
      <c r="S4" s="1">
        <v>617530432</v>
      </c>
      <c r="T4" s="1">
        <v>377570752</v>
      </c>
      <c r="U4" s="1">
        <v>556637440</v>
      </c>
      <c r="V4" s="1">
        <v>312985472</v>
      </c>
      <c r="W4" s="1">
        <v>771250944</v>
      </c>
      <c r="X4" s="1">
        <v>541031616</v>
      </c>
      <c r="Y4" s="1">
        <v>658149440</v>
      </c>
    </row>
    <row r="5" spans="1:25" x14ac:dyDescent="0.25">
      <c r="A5" s="1" t="s">
        <v>21</v>
      </c>
      <c r="B5" s="1">
        <v>682600768</v>
      </c>
      <c r="C5" s="1">
        <v>574843136</v>
      </c>
      <c r="D5" s="1">
        <v>870165760</v>
      </c>
      <c r="E5" s="1">
        <v>563230848</v>
      </c>
      <c r="F5" s="1">
        <v>683651200</v>
      </c>
      <c r="G5" s="1">
        <v>463299136</v>
      </c>
      <c r="H5" s="1">
        <v>563951744</v>
      </c>
      <c r="I5" s="1">
        <v>598808832</v>
      </c>
      <c r="J5" s="1">
        <v>409732576</v>
      </c>
      <c r="K5" s="1">
        <v>402114688</v>
      </c>
      <c r="L5" s="1">
        <v>345693696</v>
      </c>
      <c r="M5" s="1">
        <v>437116352</v>
      </c>
      <c r="N5" s="1">
        <v>534012864</v>
      </c>
      <c r="O5" s="1">
        <v>450411680</v>
      </c>
      <c r="P5" s="1">
        <v>521815744</v>
      </c>
      <c r="Q5" s="1">
        <v>616209280</v>
      </c>
      <c r="R5" s="1">
        <v>598355328</v>
      </c>
      <c r="S5" s="1">
        <v>492993024</v>
      </c>
      <c r="T5" s="1">
        <v>505678496</v>
      </c>
      <c r="U5" s="1">
        <v>582183488</v>
      </c>
      <c r="V5" s="1">
        <v>546839360</v>
      </c>
      <c r="W5" s="1">
        <v>294882656</v>
      </c>
      <c r="X5" s="1">
        <v>446472672</v>
      </c>
      <c r="Y5" s="1">
        <v>524878048</v>
      </c>
    </row>
    <row r="8" spans="1:25" x14ac:dyDescent="0.25">
      <c r="A8" s="2" t="s">
        <v>211</v>
      </c>
    </row>
    <row r="9" spans="1:25" x14ac:dyDescent="0.25">
      <c r="A9" s="2" t="s">
        <v>18</v>
      </c>
      <c r="B9" s="2" t="s">
        <v>11</v>
      </c>
      <c r="C9" s="2" t="s">
        <v>12</v>
      </c>
      <c r="D9" s="2" t="s">
        <v>13</v>
      </c>
    </row>
    <row r="10" spans="1:25" x14ac:dyDescent="0.25">
      <c r="A10" s="1" t="s">
        <v>19</v>
      </c>
      <c r="B10" s="1">
        <f>AVERAGE(B3:I3)</f>
        <v>697043384</v>
      </c>
      <c r="C10" s="1">
        <f>AVERAGE(J3:Q3)</f>
        <v>733239632</v>
      </c>
      <c r="D10" s="1">
        <f>AVERAGE(R3:Y3)</f>
        <v>660676188</v>
      </c>
    </row>
    <row r="11" spans="1:25" x14ac:dyDescent="0.25">
      <c r="A11" s="1" t="s">
        <v>20</v>
      </c>
      <c r="B11" s="1">
        <f>AVERAGE(B4:I4)</f>
        <v>548249412</v>
      </c>
      <c r="C11" s="1">
        <f>AVERAGE(J4:Q4)</f>
        <v>597227768</v>
      </c>
      <c r="D11" s="1">
        <f>AVERAGE(R4:Y4)</f>
        <v>551013144</v>
      </c>
    </row>
    <row r="12" spans="1:25" x14ac:dyDescent="0.25">
      <c r="A12" s="1" t="s">
        <v>21</v>
      </c>
      <c r="B12" s="1">
        <f>AVERAGE(B5:I5)</f>
        <v>625068928</v>
      </c>
      <c r="C12" s="1">
        <f>AVERAGE(J5:Q5)</f>
        <v>464638360</v>
      </c>
      <c r="D12" s="1">
        <f>AVERAGE(R5:Y5)</f>
        <v>499035384</v>
      </c>
    </row>
  </sheetData>
  <phoneticPr fontId="7" type="noConversion"/>
  <pageMargins left="0.7" right="0.7" top="0.75" bottom="0.75" header="0.3" footer="0.3"/>
  <ignoredErrors>
    <ignoredError sqref="B10:D12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EA4D0-2A94-4CB0-8CBB-D89137239EBA}">
  <dimension ref="B1:F106"/>
  <sheetViews>
    <sheetView workbookViewId="0">
      <selection activeCell="H18" sqref="H18"/>
    </sheetView>
  </sheetViews>
  <sheetFormatPr defaultRowHeight="15" x14ac:dyDescent="0.25"/>
  <cols>
    <col min="2" max="2" width="12.140625" style="1" bestFit="1" customWidth="1"/>
    <col min="3" max="3" width="23.5703125" style="1" bestFit="1" customWidth="1"/>
    <col min="4" max="4" width="22.85546875" bestFit="1" customWidth="1"/>
    <col min="5" max="5" width="16.7109375" bestFit="1" customWidth="1"/>
  </cols>
  <sheetData>
    <row r="1" spans="2:6" x14ac:dyDescent="0.25">
      <c r="C1" s="2" t="s">
        <v>162</v>
      </c>
      <c r="D1" s="2" t="s">
        <v>163</v>
      </c>
    </row>
    <row r="2" spans="2:6" x14ac:dyDescent="0.25">
      <c r="B2" s="2" t="s">
        <v>64</v>
      </c>
      <c r="C2" s="2" t="s">
        <v>164</v>
      </c>
      <c r="D2" s="2" t="s">
        <v>165</v>
      </c>
    </row>
    <row r="3" spans="2:6" x14ac:dyDescent="0.25">
      <c r="B3" s="1" t="s">
        <v>65</v>
      </c>
      <c r="C3" s="10">
        <v>2.89999637752771E-2</v>
      </c>
      <c r="D3" s="10">
        <v>0.32798284184091619</v>
      </c>
      <c r="E3" s="11"/>
    </row>
    <row r="4" spans="2:6" x14ac:dyDescent="0.25">
      <c r="B4" s="1" t="s">
        <v>66</v>
      </c>
      <c r="C4" s="10">
        <v>-0.26133337616920399</v>
      </c>
      <c r="D4" s="10">
        <v>3.8441852926304527</v>
      </c>
      <c r="E4" s="11"/>
      <c r="F4" t="s">
        <v>175</v>
      </c>
    </row>
    <row r="5" spans="2:6" x14ac:dyDescent="0.25">
      <c r="B5" s="1" t="s">
        <v>67</v>
      </c>
      <c r="C5" s="10">
        <v>7.4666678905487005E-2</v>
      </c>
      <c r="D5" s="10">
        <v>1.478216010684021</v>
      </c>
      <c r="E5" s="11"/>
      <c r="F5" t="s">
        <v>209</v>
      </c>
    </row>
    <row r="6" spans="2:6" x14ac:dyDescent="0.25">
      <c r="B6" s="1" t="s">
        <v>68</v>
      </c>
      <c r="C6" s="10">
        <v>9.3333341181278201E-2</v>
      </c>
      <c r="D6" s="10">
        <v>2.7338568422238394</v>
      </c>
      <c r="E6" s="11"/>
    </row>
    <row r="7" spans="2:6" x14ac:dyDescent="0.25">
      <c r="B7" s="1" t="s">
        <v>69</v>
      </c>
      <c r="C7" s="10">
        <v>-0.35166668891906699</v>
      </c>
      <c r="D7" s="10">
        <v>4.8558331791854492</v>
      </c>
      <c r="E7" s="11"/>
      <c r="F7" t="s">
        <v>210</v>
      </c>
    </row>
    <row r="8" spans="2:6" x14ac:dyDescent="0.25">
      <c r="B8" s="1" t="s">
        <v>70</v>
      </c>
      <c r="C8" s="10">
        <v>4.6333353966474498E-2</v>
      </c>
      <c r="D8" s="10">
        <v>0.64059755141144792</v>
      </c>
      <c r="E8" s="11"/>
    </row>
    <row r="9" spans="2:6" x14ac:dyDescent="0.25">
      <c r="B9" s="1" t="s">
        <v>71</v>
      </c>
      <c r="C9" s="10">
        <v>-0.26133331656455899</v>
      </c>
      <c r="D9" s="10">
        <v>1.3245517329887049</v>
      </c>
      <c r="E9" s="11"/>
    </row>
    <row r="10" spans="2:6" x14ac:dyDescent="0.25">
      <c r="B10" s="1" t="s">
        <v>72</v>
      </c>
      <c r="C10" s="10">
        <v>0.10133334249258</v>
      </c>
      <c r="D10" s="10">
        <v>2.0888039689415359</v>
      </c>
      <c r="E10" s="11"/>
      <c r="F10" s="12"/>
    </row>
    <row r="11" spans="2:6" x14ac:dyDescent="0.25">
      <c r="B11" s="1" t="s">
        <v>73</v>
      </c>
      <c r="C11" s="10">
        <v>0.200333356857299</v>
      </c>
      <c r="D11" s="10">
        <v>1.2772018372306109</v>
      </c>
      <c r="E11" s="11"/>
    </row>
    <row r="12" spans="2:6" x14ac:dyDescent="0.25">
      <c r="B12" s="1" t="s">
        <v>74</v>
      </c>
      <c r="C12" s="10">
        <v>-0.31066665053367598</v>
      </c>
      <c r="D12" s="10">
        <v>5.0141167801394202</v>
      </c>
      <c r="E12" s="11"/>
    </row>
    <row r="13" spans="2:6" x14ac:dyDescent="0.25">
      <c r="B13" s="1" t="s">
        <v>75</v>
      </c>
      <c r="C13" s="10">
        <v>6.2333304435014697E-2</v>
      </c>
      <c r="D13" s="10">
        <v>1.4729801193382417</v>
      </c>
      <c r="E13" s="11"/>
    </row>
    <row r="14" spans="2:6" x14ac:dyDescent="0.25">
      <c r="B14" s="1" t="s">
        <v>76</v>
      </c>
      <c r="C14" s="10">
        <v>1.6666689887642801E-2</v>
      </c>
      <c r="D14" s="10">
        <v>0.2773125076012089</v>
      </c>
      <c r="E14" s="11"/>
    </row>
    <row r="15" spans="2:6" x14ac:dyDescent="0.25">
      <c r="B15" s="1" t="s">
        <v>77</v>
      </c>
      <c r="C15" s="10">
        <v>-0.14700001478195099</v>
      </c>
      <c r="D15" s="10">
        <v>3.594101118691039</v>
      </c>
      <c r="E15" s="11"/>
    </row>
    <row r="16" spans="2:6" x14ac:dyDescent="0.25">
      <c r="B16" s="1" t="s">
        <v>78</v>
      </c>
      <c r="C16" s="10">
        <v>-0.20633332431316301</v>
      </c>
      <c r="D16" s="10">
        <v>1.3610036242826165</v>
      </c>
      <c r="E16" s="11"/>
    </row>
    <row r="17" spans="2:5" x14ac:dyDescent="0.25">
      <c r="B17" s="1" t="s">
        <v>79</v>
      </c>
      <c r="C17" s="10">
        <v>-0.223666712641716</v>
      </c>
      <c r="D17" s="10">
        <v>2.8262482585687652</v>
      </c>
      <c r="E17" s="11"/>
    </row>
    <row r="18" spans="2:5" x14ac:dyDescent="0.25">
      <c r="B18" s="1" t="s">
        <v>80</v>
      </c>
      <c r="C18" s="10">
        <v>-0.164000019431114</v>
      </c>
      <c r="D18" s="10">
        <v>2.8373519824351989</v>
      </c>
      <c r="E18" s="11"/>
    </row>
    <row r="19" spans="2:5" x14ac:dyDescent="0.25">
      <c r="B19" s="1" t="s">
        <v>81</v>
      </c>
      <c r="C19" s="10">
        <v>-0.11733333021402299</v>
      </c>
      <c r="D19" s="10">
        <v>3.1720721568046226</v>
      </c>
      <c r="E19" s="11"/>
    </row>
    <row r="20" spans="2:5" x14ac:dyDescent="0.25">
      <c r="B20" s="1" t="s">
        <v>82</v>
      </c>
      <c r="C20" s="10">
        <v>-4.4666688889264998E-2</v>
      </c>
      <c r="D20" s="10">
        <v>1.0296999600192662</v>
      </c>
      <c r="E20" s="11"/>
    </row>
    <row r="21" spans="2:5" x14ac:dyDescent="0.25">
      <c r="B21" s="1" t="s">
        <v>83</v>
      </c>
      <c r="C21" s="10">
        <v>0.212000012397766</v>
      </c>
      <c r="D21" s="10">
        <v>2.1816299638287187</v>
      </c>
      <c r="E21" s="11"/>
    </row>
    <row r="22" spans="2:5" x14ac:dyDescent="0.25">
      <c r="B22" s="1" t="s">
        <v>84</v>
      </c>
      <c r="C22" s="10">
        <v>7.4999965727329199E-2</v>
      </c>
      <c r="D22" s="10">
        <v>0.43518494882609093</v>
      </c>
      <c r="E22" s="11"/>
    </row>
    <row r="23" spans="2:5" x14ac:dyDescent="0.25">
      <c r="B23" s="1" t="s">
        <v>85</v>
      </c>
      <c r="C23" s="10">
        <v>-7.9333305358886705E-2</v>
      </c>
      <c r="D23" s="10">
        <v>1.9475273218522489</v>
      </c>
      <c r="E23" s="11"/>
    </row>
    <row r="24" spans="2:5" x14ac:dyDescent="0.25">
      <c r="B24" s="1" t="s">
        <v>86</v>
      </c>
      <c r="C24" s="10">
        <v>4.3333568610250898E-3</v>
      </c>
      <c r="D24" s="10">
        <v>5.0668150875517008E-2</v>
      </c>
      <c r="E24" s="11"/>
    </row>
    <row r="25" spans="2:5" x14ac:dyDescent="0.25">
      <c r="B25" s="1" t="s">
        <v>87</v>
      </c>
      <c r="C25" s="10">
        <v>0.104999981820583</v>
      </c>
      <c r="D25" s="10">
        <v>2.1675821512943236</v>
      </c>
      <c r="E25" s="11"/>
    </row>
    <row r="26" spans="2:5" x14ac:dyDescent="0.25">
      <c r="B26" s="1" t="s">
        <v>88</v>
      </c>
      <c r="C26" s="10">
        <v>0.18733334541320801</v>
      </c>
      <c r="D26" s="10">
        <v>2.6135313541719367</v>
      </c>
      <c r="E26" s="11"/>
    </row>
    <row r="27" spans="2:5" x14ac:dyDescent="0.25">
      <c r="B27" s="1" t="s">
        <v>89</v>
      </c>
      <c r="C27" s="10">
        <v>-0.21133333444595301</v>
      </c>
      <c r="D27" s="10">
        <v>2.7413706753647982</v>
      </c>
      <c r="E27" s="11"/>
    </row>
    <row r="28" spans="2:5" x14ac:dyDescent="0.25">
      <c r="B28" s="1" t="s">
        <v>90</v>
      </c>
      <c r="C28" s="10">
        <v>0.207000002264976</v>
      </c>
      <c r="D28" s="10">
        <v>1.7687372312853038</v>
      </c>
      <c r="E28" s="11"/>
    </row>
    <row r="29" spans="2:5" x14ac:dyDescent="0.25">
      <c r="B29" s="1" t="s">
        <v>91</v>
      </c>
      <c r="C29" s="10">
        <v>-7.7333368360996205E-2</v>
      </c>
      <c r="D29" s="10">
        <v>2.136628883482659</v>
      </c>
      <c r="E29" s="11"/>
    </row>
    <row r="30" spans="2:5" x14ac:dyDescent="0.25">
      <c r="B30" s="1" t="s">
        <v>92</v>
      </c>
      <c r="C30" s="10">
        <v>-0.14533334970474199</v>
      </c>
      <c r="D30" s="10">
        <v>2.1412115010176418</v>
      </c>
      <c r="E30" s="11"/>
    </row>
    <row r="31" spans="2:5" x14ac:dyDescent="0.25">
      <c r="B31" s="1" t="s">
        <v>93</v>
      </c>
      <c r="C31" s="10">
        <v>-0.10199997574090899</v>
      </c>
      <c r="D31" s="10">
        <v>1.1600218502176443</v>
      </c>
      <c r="E31" s="11"/>
    </row>
    <row r="32" spans="2:5" x14ac:dyDescent="0.25">
      <c r="B32" s="1" t="s">
        <v>94</v>
      </c>
      <c r="C32" s="10">
        <v>-0.28066661953925998</v>
      </c>
      <c r="D32" s="10">
        <v>3.5432707761527444</v>
      </c>
      <c r="E32" s="11"/>
    </row>
    <row r="33" spans="2:5" x14ac:dyDescent="0.25">
      <c r="B33" s="1" t="s">
        <v>95</v>
      </c>
      <c r="C33" s="10">
        <v>-7.2333335876464802E-2</v>
      </c>
      <c r="D33" s="10">
        <v>2.728197636308173</v>
      </c>
      <c r="E33" s="11"/>
    </row>
    <row r="34" spans="2:5" x14ac:dyDescent="0.25">
      <c r="B34" s="1" t="s">
        <v>96</v>
      </c>
      <c r="C34" s="10">
        <v>-0.38266667723655701</v>
      </c>
      <c r="D34" s="10">
        <v>5.9541643798681321</v>
      </c>
      <c r="E34" s="11"/>
    </row>
    <row r="35" spans="2:5" x14ac:dyDescent="0.25">
      <c r="B35" s="1" t="s">
        <v>97</v>
      </c>
      <c r="C35" s="10">
        <v>-0.366000026464462</v>
      </c>
      <c r="D35" s="10">
        <v>3.2809584364573641</v>
      </c>
      <c r="E35" s="11"/>
    </row>
    <row r="36" spans="2:5" x14ac:dyDescent="0.25">
      <c r="B36" s="1" t="s">
        <v>25</v>
      </c>
      <c r="C36" s="10">
        <v>-0.660666704177856</v>
      </c>
      <c r="D36" s="10">
        <v>4.6903994700411342</v>
      </c>
      <c r="E36" s="11"/>
    </row>
    <row r="37" spans="2:5" x14ac:dyDescent="0.25">
      <c r="B37" s="1" t="s">
        <v>98</v>
      </c>
      <c r="C37" s="10">
        <v>-0.30299997329711897</v>
      </c>
      <c r="D37" s="10">
        <v>5.6028912834594848</v>
      </c>
      <c r="E37" s="11"/>
    </row>
    <row r="38" spans="2:5" x14ac:dyDescent="0.25">
      <c r="B38" s="1" t="s">
        <v>99</v>
      </c>
      <c r="C38" s="10">
        <v>-5.5999994277954102E-2</v>
      </c>
      <c r="D38" s="10">
        <v>0.91014735017161252</v>
      </c>
      <c r="E38" s="11"/>
    </row>
    <row r="39" spans="2:5" x14ac:dyDescent="0.25">
      <c r="B39" s="1" t="s">
        <v>34</v>
      </c>
      <c r="C39" s="10">
        <v>-0.21333335340022999</v>
      </c>
      <c r="D39" s="10">
        <v>3.2218230519720898</v>
      </c>
      <c r="E39" s="11"/>
    </row>
    <row r="40" spans="2:5" x14ac:dyDescent="0.25">
      <c r="B40" s="1" t="s">
        <v>100</v>
      </c>
      <c r="C40" s="10">
        <v>-4.3333172798156704E-3</v>
      </c>
      <c r="D40" s="10">
        <v>8.8576030543346604E-2</v>
      </c>
      <c r="E40" s="11"/>
    </row>
    <row r="41" spans="2:5" x14ac:dyDescent="0.25">
      <c r="B41" s="1" t="s">
        <v>101</v>
      </c>
      <c r="C41" s="10">
        <v>9.8666667938232394E-2</v>
      </c>
      <c r="D41" s="10">
        <v>0.23864610153762164</v>
      </c>
    </row>
    <row r="42" spans="2:5" x14ac:dyDescent="0.25">
      <c r="B42" s="1" t="s">
        <v>102</v>
      </c>
      <c r="C42" s="10">
        <v>-4.9666643142700098E-2</v>
      </c>
      <c r="D42" s="10">
        <v>3.9989253669596136</v>
      </c>
    </row>
    <row r="43" spans="2:5" x14ac:dyDescent="0.25">
      <c r="B43" s="1" t="s">
        <v>103</v>
      </c>
      <c r="C43" s="10">
        <v>5.09999990463256E-2</v>
      </c>
      <c r="D43" s="10">
        <v>0.37611098433312606</v>
      </c>
    </row>
    <row r="44" spans="2:5" x14ac:dyDescent="0.25">
      <c r="B44" s="1" t="s">
        <v>104</v>
      </c>
      <c r="C44" s="10">
        <v>-0.111333332955837</v>
      </c>
      <c r="D44" s="10">
        <v>4.7872753933687244</v>
      </c>
    </row>
    <row r="45" spans="2:5" x14ac:dyDescent="0.25">
      <c r="B45" s="1" t="s">
        <v>105</v>
      </c>
      <c r="C45" s="10">
        <v>-5.6333322077989502E-2</v>
      </c>
      <c r="D45" s="10">
        <v>1.5735455130886509</v>
      </c>
    </row>
    <row r="46" spans="2:5" x14ac:dyDescent="0.25">
      <c r="B46" s="1" t="s">
        <v>106</v>
      </c>
      <c r="C46" s="10">
        <v>8.8333345949649797E-2</v>
      </c>
      <c r="D46" s="10">
        <v>1.1409975272034134</v>
      </c>
    </row>
    <row r="47" spans="2:5" x14ac:dyDescent="0.25">
      <c r="B47" s="1" t="s">
        <v>107</v>
      </c>
      <c r="C47" s="10">
        <v>-0.39599999785423201</v>
      </c>
      <c r="D47" s="10">
        <v>3.7318101955391167</v>
      </c>
    </row>
    <row r="48" spans="2:5" x14ac:dyDescent="0.25">
      <c r="B48" s="1" t="s">
        <v>108</v>
      </c>
      <c r="C48" s="10">
        <v>1.44133341312408</v>
      </c>
      <c r="D48" s="10">
        <v>1.7614984118334365</v>
      </c>
    </row>
    <row r="49" spans="2:4" x14ac:dyDescent="0.25">
      <c r="B49" s="1" t="s">
        <v>109</v>
      </c>
      <c r="C49" s="10">
        <v>-7.7999986708164201E-2</v>
      </c>
      <c r="D49" s="10">
        <v>2.740860952503847</v>
      </c>
    </row>
    <row r="50" spans="2:4" x14ac:dyDescent="0.25">
      <c r="B50" s="1" t="s">
        <v>28</v>
      </c>
      <c r="C50" s="10">
        <v>-0.42000001668929998</v>
      </c>
      <c r="D50" s="10">
        <v>5.2061810035868064</v>
      </c>
    </row>
    <row r="51" spans="2:4" x14ac:dyDescent="0.25">
      <c r="B51" s="1" t="s">
        <v>110</v>
      </c>
      <c r="C51" s="10">
        <v>-0.205999985337257</v>
      </c>
      <c r="D51" s="10">
        <v>3.0871462367693465</v>
      </c>
    </row>
    <row r="52" spans="2:4" x14ac:dyDescent="0.25">
      <c r="B52" s="1" t="s">
        <v>111</v>
      </c>
      <c r="C52" s="10">
        <v>4.4333357363939202E-2</v>
      </c>
      <c r="D52" s="10">
        <v>0.6536445419539878</v>
      </c>
    </row>
    <row r="53" spans="2:4" x14ac:dyDescent="0.25">
      <c r="B53" s="1" t="s">
        <v>29</v>
      </c>
      <c r="C53" s="10">
        <v>-0.53299999237060502</v>
      </c>
      <c r="D53" s="10">
        <v>4.6199399937283889</v>
      </c>
    </row>
    <row r="54" spans="2:4" x14ac:dyDescent="0.25">
      <c r="B54" s="1" t="s">
        <v>112</v>
      </c>
      <c r="C54" s="10">
        <v>-0.63666665554046598</v>
      </c>
      <c r="D54" s="10">
        <v>5.3507571381085928</v>
      </c>
    </row>
    <row r="55" spans="2:4" x14ac:dyDescent="0.25">
      <c r="B55" s="1" t="s">
        <v>113</v>
      </c>
      <c r="C55" s="10">
        <v>0.28400003910064697</v>
      </c>
      <c r="D55" s="10">
        <v>1.5139774837633262</v>
      </c>
    </row>
    <row r="56" spans="2:4" x14ac:dyDescent="0.25">
      <c r="B56" s="1" t="s">
        <v>30</v>
      </c>
      <c r="C56" s="10">
        <v>-0.64699995517730702</v>
      </c>
      <c r="D56" s="10">
        <v>5.3709910732938475</v>
      </c>
    </row>
    <row r="57" spans="2:4" x14ac:dyDescent="0.25">
      <c r="B57" s="1" t="s">
        <v>114</v>
      </c>
      <c r="C57" s="10">
        <v>0.117000006139278</v>
      </c>
      <c r="D57" s="10">
        <v>3.5679600537381622</v>
      </c>
    </row>
    <row r="58" spans="2:4" x14ac:dyDescent="0.25">
      <c r="B58" s="1" t="s">
        <v>31</v>
      </c>
      <c r="C58" s="10">
        <v>-0.46300002932548501</v>
      </c>
      <c r="D58" s="10">
        <v>3.7853561331778773</v>
      </c>
    </row>
    <row r="59" spans="2:4" x14ac:dyDescent="0.25">
      <c r="B59" s="1" t="s">
        <v>115</v>
      </c>
      <c r="C59" s="10">
        <v>0.19666664302348999</v>
      </c>
      <c r="D59" s="10">
        <v>2.1236200064205439</v>
      </c>
    </row>
    <row r="60" spans="2:4" x14ac:dyDescent="0.25">
      <c r="B60" s="1" t="s">
        <v>116</v>
      </c>
      <c r="C60" s="10">
        <v>-0.228333339095115</v>
      </c>
      <c r="D60" s="10">
        <v>2.4954790159155023</v>
      </c>
    </row>
    <row r="61" spans="2:4" x14ac:dyDescent="0.25">
      <c r="B61" s="1" t="s">
        <v>117</v>
      </c>
      <c r="C61" s="10">
        <v>-0.222666636109352</v>
      </c>
      <c r="D61" s="10">
        <v>3.9851971836931495</v>
      </c>
    </row>
    <row r="62" spans="2:4" x14ac:dyDescent="0.25">
      <c r="B62" s="1" t="s">
        <v>33</v>
      </c>
      <c r="C62" s="10">
        <v>-0.44133332371711698</v>
      </c>
      <c r="D62" s="10">
        <v>3.6516373238936604</v>
      </c>
    </row>
    <row r="63" spans="2:4" x14ac:dyDescent="0.25">
      <c r="B63" s="1" t="s">
        <v>118</v>
      </c>
      <c r="C63" s="10">
        <v>-7.6666630804538699E-2</v>
      </c>
      <c r="D63" s="10">
        <v>0.76855497948044182</v>
      </c>
    </row>
    <row r="64" spans="2:4" x14ac:dyDescent="0.25">
      <c r="B64" s="1" t="s">
        <v>119</v>
      </c>
      <c r="C64" s="10">
        <v>1.93333625793457E-2</v>
      </c>
      <c r="D64" s="10">
        <v>0.11302996206869677</v>
      </c>
    </row>
    <row r="65" spans="2:4" x14ac:dyDescent="0.25">
      <c r="B65" s="1" t="s">
        <v>120</v>
      </c>
      <c r="C65" s="10">
        <v>0.28733333945274298</v>
      </c>
      <c r="D65" s="10">
        <v>1.2020236212096025</v>
      </c>
    </row>
    <row r="66" spans="2:4" x14ac:dyDescent="0.25">
      <c r="B66" s="1" t="s">
        <v>121</v>
      </c>
      <c r="C66" s="10">
        <v>-2.1333316341042501E-2</v>
      </c>
      <c r="D66" s="10">
        <v>0.23797857031079184</v>
      </c>
    </row>
    <row r="67" spans="2:4" x14ac:dyDescent="0.25">
      <c r="B67" s="1" t="s">
        <v>122</v>
      </c>
      <c r="C67" s="10">
        <v>-4.0333330631256097E-2</v>
      </c>
      <c r="D67" s="10">
        <v>1.0189650630553204</v>
      </c>
    </row>
    <row r="68" spans="2:4" x14ac:dyDescent="0.25">
      <c r="B68" s="1" t="s">
        <v>123</v>
      </c>
      <c r="C68" s="10">
        <v>-0.116666674613952</v>
      </c>
      <c r="D68" s="10">
        <v>3.6955655646353094</v>
      </c>
    </row>
    <row r="69" spans="2:4" x14ac:dyDescent="0.25">
      <c r="B69" s="1" t="s">
        <v>124</v>
      </c>
      <c r="C69" s="10">
        <v>-0.17533333599567399</v>
      </c>
      <c r="D69" s="10">
        <v>2.3430308966193687</v>
      </c>
    </row>
    <row r="70" spans="2:4" x14ac:dyDescent="0.25">
      <c r="B70" s="1" t="s">
        <v>125</v>
      </c>
      <c r="C70" s="10">
        <v>-0.21399998664855899</v>
      </c>
      <c r="D70" s="10">
        <v>2.8364451870812344</v>
      </c>
    </row>
    <row r="71" spans="2:4" x14ac:dyDescent="0.25">
      <c r="B71" s="1" t="s">
        <v>126</v>
      </c>
      <c r="C71" s="10">
        <v>-0.233333349227905</v>
      </c>
      <c r="D71" s="10">
        <v>3.3793563428432898</v>
      </c>
    </row>
    <row r="72" spans="2:4" x14ac:dyDescent="0.25">
      <c r="B72" s="1" t="s">
        <v>127</v>
      </c>
      <c r="C72" s="10">
        <v>9.7333349287509904E-2</v>
      </c>
      <c r="D72" s="10">
        <v>0.20945402825327297</v>
      </c>
    </row>
    <row r="73" spans="2:4" x14ac:dyDescent="0.25">
      <c r="B73" s="1" t="s">
        <v>128</v>
      </c>
      <c r="C73" s="10">
        <v>-0.22000001370906799</v>
      </c>
      <c r="D73" s="10">
        <v>1.5497587112055196</v>
      </c>
    </row>
    <row r="74" spans="2:4" x14ac:dyDescent="0.25">
      <c r="B74" s="1" t="s">
        <v>129</v>
      </c>
      <c r="C74" s="10">
        <v>-0.34000000357627802</v>
      </c>
      <c r="D74" s="10">
        <v>5.0057600185784583</v>
      </c>
    </row>
    <row r="75" spans="2:4" x14ac:dyDescent="0.25">
      <c r="B75" s="1" t="s">
        <v>130</v>
      </c>
      <c r="C75" s="10">
        <v>-0.125</v>
      </c>
      <c r="D75" s="10">
        <v>2.5018860972901766</v>
      </c>
    </row>
    <row r="76" spans="2:4" x14ac:dyDescent="0.25">
      <c r="B76" s="1" t="s">
        <v>131</v>
      </c>
      <c r="C76" s="10">
        <v>-0.109999991953372</v>
      </c>
      <c r="D76" s="10">
        <v>0.78362847173881067</v>
      </c>
    </row>
    <row r="77" spans="2:4" x14ac:dyDescent="0.25">
      <c r="B77" s="1" t="s">
        <v>132</v>
      </c>
      <c r="C77" s="10">
        <v>-0.23966668546199699</v>
      </c>
      <c r="D77" s="10">
        <v>3.9218632614722426</v>
      </c>
    </row>
    <row r="78" spans="2:4" x14ac:dyDescent="0.25">
      <c r="B78" s="1" t="s">
        <v>133</v>
      </c>
      <c r="C78" s="10">
        <v>-3.6666591186076398E-3</v>
      </c>
      <c r="D78" s="10">
        <v>1.5696951707973202E-2</v>
      </c>
    </row>
    <row r="79" spans="2:4" x14ac:dyDescent="0.25">
      <c r="B79" s="1" t="s">
        <v>134</v>
      </c>
      <c r="C79" s="10">
        <v>-0.43699997663497903</v>
      </c>
      <c r="D79" s="10">
        <v>2.6334672832245682</v>
      </c>
    </row>
    <row r="80" spans="2:4" x14ac:dyDescent="0.25">
      <c r="B80" s="1" t="s">
        <v>135</v>
      </c>
      <c r="C80" s="10">
        <v>1.9999940413981598E-3</v>
      </c>
      <c r="D80" s="10">
        <v>0.1383461651020583</v>
      </c>
    </row>
    <row r="81" spans="2:4" x14ac:dyDescent="0.25">
      <c r="B81" s="1" t="s">
        <v>136</v>
      </c>
      <c r="C81" s="10">
        <v>3.33309173583984E-4</v>
      </c>
      <c r="D81" s="10">
        <v>5.9951130527727443E-3</v>
      </c>
    </row>
    <row r="82" spans="2:4" x14ac:dyDescent="0.25">
      <c r="B82" s="1" t="s">
        <v>137</v>
      </c>
      <c r="C82" s="10">
        <v>-0.303666651248931</v>
      </c>
      <c r="D82" s="10">
        <v>1.5563282771415849</v>
      </c>
    </row>
    <row r="83" spans="2:4" x14ac:dyDescent="0.25">
      <c r="B83" s="1" t="s">
        <v>138</v>
      </c>
      <c r="C83" s="10">
        <v>-3.3666688948869698E-2</v>
      </c>
      <c r="D83" s="10">
        <v>0.12359953683684334</v>
      </c>
    </row>
    <row r="84" spans="2:4" x14ac:dyDescent="0.25">
      <c r="B84" s="1" t="s">
        <v>139</v>
      </c>
      <c r="C84" s="10">
        <v>-0.17733331024646701</v>
      </c>
      <c r="D84" s="10">
        <v>2.8042715900517678</v>
      </c>
    </row>
    <row r="85" spans="2:4" x14ac:dyDescent="0.25">
      <c r="B85" s="1" t="s">
        <v>140</v>
      </c>
      <c r="C85" s="10">
        <v>-0.39666661620139998</v>
      </c>
      <c r="D85" s="10">
        <v>5.520893796789661</v>
      </c>
    </row>
    <row r="86" spans="2:4" x14ac:dyDescent="0.25">
      <c r="B86" s="1" t="s">
        <v>141</v>
      </c>
      <c r="C86" s="10">
        <v>-0.56333333253860396</v>
      </c>
      <c r="D86" s="10">
        <v>5.2902389899807858</v>
      </c>
    </row>
    <row r="87" spans="2:4" x14ac:dyDescent="0.25">
      <c r="B87" s="1" t="s">
        <v>142</v>
      </c>
      <c r="C87" s="10">
        <v>-0.17433331906795499</v>
      </c>
      <c r="D87" s="10">
        <v>3.5794683868918455</v>
      </c>
    </row>
    <row r="88" spans="2:4" x14ac:dyDescent="0.25">
      <c r="B88" s="1" t="s">
        <v>143</v>
      </c>
      <c r="C88" s="10">
        <v>-0.213666692376136</v>
      </c>
      <c r="D88" s="10">
        <v>2.5205252242210801</v>
      </c>
    </row>
    <row r="89" spans="2:4" x14ac:dyDescent="0.25">
      <c r="B89" s="1" t="s">
        <v>144</v>
      </c>
      <c r="C89" s="10">
        <v>-0.141666650772094</v>
      </c>
      <c r="D89" s="10">
        <v>2.0970643225779253</v>
      </c>
    </row>
    <row r="90" spans="2:4" x14ac:dyDescent="0.25">
      <c r="B90" s="1" t="s">
        <v>145</v>
      </c>
      <c r="C90" s="10">
        <v>-0.19666665792465199</v>
      </c>
      <c r="D90" s="10">
        <v>2.7127499872172147</v>
      </c>
    </row>
    <row r="91" spans="2:4" x14ac:dyDescent="0.25">
      <c r="B91" s="1" t="s">
        <v>146</v>
      </c>
      <c r="C91" s="10">
        <v>-0.21499997377395599</v>
      </c>
      <c r="D91" s="10">
        <v>0.45171819874916441</v>
      </c>
    </row>
    <row r="92" spans="2:4" x14ac:dyDescent="0.25">
      <c r="B92" s="1" t="s">
        <v>147</v>
      </c>
      <c r="C92" s="10">
        <v>-0.14933334290981201</v>
      </c>
      <c r="D92" s="10">
        <v>4.1107700525329935</v>
      </c>
    </row>
    <row r="93" spans="2:4" x14ac:dyDescent="0.25">
      <c r="B93" s="1" t="s">
        <v>148</v>
      </c>
      <c r="C93" s="10">
        <v>-8.0333389341831193E-2</v>
      </c>
      <c r="D93" s="10">
        <v>0.77565102850032908</v>
      </c>
    </row>
    <row r="94" spans="2:4" x14ac:dyDescent="0.25">
      <c r="B94" s="1" t="s">
        <v>149</v>
      </c>
      <c r="C94" s="10">
        <v>0.118000008165836</v>
      </c>
      <c r="D94" s="10">
        <v>0.72452792034340485</v>
      </c>
    </row>
    <row r="95" spans="2:4" x14ac:dyDescent="0.25">
      <c r="B95" s="1" t="s">
        <v>150</v>
      </c>
      <c r="C95" s="10">
        <v>-9.4333350658416706E-2</v>
      </c>
      <c r="D95" s="10">
        <v>0.27822847579062432</v>
      </c>
    </row>
    <row r="96" spans="2:4" x14ac:dyDescent="0.25">
      <c r="B96" s="1" t="s">
        <v>151</v>
      </c>
      <c r="C96" s="10">
        <v>-0.27066665887832603</v>
      </c>
      <c r="D96" s="10">
        <v>2.5931269580686145</v>
      </c>
    </row>
    <row r="97" spans="2:4" x14ac:dyDescent="0.25">
      <c r="B97" s="1" t="s">
        <v>152</v>
      </c>
      <c r="C97" s="10">
        <v>-5.0333302468061399E-2</v>
      </c>
      <c r="D97" s="10">
        <v>1.1244911258705055</v>
      </c>
    </row>
    <row r="98" spans="2:4" x14ac:dyDescent="0.25">
      <c r="B98" s="1" t="s">
        <v>153</v>
      </c>
      <c r="C98" s="10">
        <v>-0.16366666555404599</v>
      </c>
      <c r="D98" s="10">
        <v>3.2793007060509161</v>
      </c>
    </row>
    <row r="99" spans="2:4" x14ac:dyDescent="0.25">
      <c r="B99" s="1" t="s">
        <v>154</v>
      </c>
      <c r="C99" s="10">
        <v>-2.1999955177307101E-2</v>
      </c>
      <c r="D99" s="10">
        <v>0.39309513456400702</v>
      </c>
    </row>
    <row r="100" spans="2:4" x14ac:dyDescent="0.25">
      <c r="B100" s="1" t="s">
        <v>155</v>
      </c>
      <c r="C100" s="10">
        <v>-0.12900005280971499</v>
      </c>
      <c r="D100" s="10">
        <v>1.2481978306435615</v>
      </c>
    </row>
    <row r="101" spans="2:4" x14ac:dyDescent="0.25">
      <c r="B101" s="1" t="s">
        <v>156</v>
      </c>
      <c r="C101" s="10">
        <v>9.9333323538303306E-2</v>
      </c>
      <c r="D101" s="10">
        <v>1.487185711845705</v>
      </c>
    </row>
    <row r="102" spans="2:4" x14ac:dyDescent="0.25">
      <c r="B102" s="1" t="s">
        <v>157</v>
      </c>
      <c r="C102" s="10">
        <v>0.12766666710376701</v>
      </c>
      <c r="D102" s="10">
        <v>1.6599323676475874</v>
      </c>
    </row>
    <row r="103" spans="2:4" x14ac:dyDescent="0.25">
      <c r="B103" s="1" t="s">
        <v>158</v>
      </c>
      <c r="C103" s="10">
        <v>-5.06666712462902E-2</v>
      </c>
      <c r="D103" s="10">
        <v>0.47310967127285547</v>
      </c>
    </row>
    <row r="104" spans="2:4" x14ac:dyDescent="0.25">
      <c r="B104" s="1" t="s">
        <v>159</v>
      </c>
      <c r="C104" s="10">
        <v>0.24466665089130399</v>
      </c>
      <c r="D104" s="10">
        <v>1.4839390439679081</v>
      </c>
    </row>
    <row r="105" spans="2:4" x14ac:dyDescent="0.25">
      <c r="B105" s="1" t="s">
        <v>160</v>
      </c>
      <c r="C105" s="10">
        <v>0.142333373427391</v>
      </c>
      <c r="D105" s="10">
        <v>1.1153468336751657</v>
      </c>
    </row>
    <row r="106" spans="2:4" x14ac:dyDescent="0.25">
      <c r="B106" s="1" t="s">
        <v>161</v>
      </c>
      <c r="C106" s="10">
        <v>-0.20233334600925401</v>
      </c>
      <c r="D106" s="10">
        <v>4.1147011178025616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EE574-276A-49EC-9F71-F120475CB437}">
  <dimension ref="B1:F105"/>
  <sheetViews>
    <sheetView workbookViewId="0">
      <selection activeCell="F5" sqref="F5"/>
    </sheetView>
  </sheetViews>
  <sheetFormatPr defaultRowHeight="15" x14ac:dyDescent="0.25"/>
  <cols>
    <col min="2" max="2" width="12.140625" style="1" bestFit="1" customWidth="1"/>
    <col min="3" max="3" width="23.5703125" style="1" bestFit="1" customWidth="1"/>
    <col min="4" max="4" width="22.85546875" bestFit="1" customWidth="1"/>
  </cols>
  <sheetData>
    <row r="1" spans="2:6" x14ac:dyDescent="0.25">
      <c r="B1" s="2" t="s">
        <v>64</v>
      </c>
      <c r="C1" s="2" t="s">
        <v>164</v>
      </c>
      <c r="D1" s="2" t="s">
        <v>165</v>
      </c>
    </row>
    <row r="2" spans="2:6" x14ac:dyDescent="0.25">
      <c r="B2" s="1" t="s">
        <v>25</v>
      </c>
      <c r="C2" s="10">
        <v>-0.660666704177856</v>
      </c>
      <c r="D2" s="10">
        <v>4.6903994700411342</v>
      </c>
      <c r="F2" t="s">
        <v>174</v>
      </c>
    </row>
    <row r="3" spans="2:6" x14ac:dyDescent="0.25">
      <c r="B3" s="1" t="s">
        <v>30</v>
      </c>
      <c r="C3" s="10">
        <v>-0.64699995517730702</v>
      </c>
      <c r="D3" s="10">
        <v>5.3709910732938475</v>
      </c>
      <c r="F3" t="s">
        <v>171</v>
      </c>
    </row>
    <row r="4" spans="2:6" x14ac:dyDescent="0.25">
      <c r="B4" s="1" t="s">
        <v>112</v>
      </c>
      <c r="C4" s="10">
        <v>-0.63666665554046598</v>
      </c>
      <c r="D4" s="10">
        <v>5.3507571381085928</v>
      </c>
    </row>
    <row r="5" spans="2:6" x14ac:dyDescent="0.25">
      <c r="B5" s="1" t="s">
        <v>141</v>
      </c>
      <c r="C5" s="10">
        <v>-0.56333333253860396</v>
      </c>
      <c r="D5" s="10">
        <v>5.2902389899807858</v>
      </c>
    </row>
    <row r="6" spans="2:6" x14ac:dyDescent="0.25">
      <c r="B6" s="1" t="s">
        <v>29</v>
      </c>
      <c r="C6" s="10">
        <v>-0.53299999237060502</v>
      </c>
      <c r="D6" s="10">
        <v>4.6199399937283889</v>
      </c>
    </row>
    <row r="7" spans="2:6" x14ac:dyDescent="0.25">
      <c r="B7" s="1" t="s">
        <v>31</v>
      </c>
      <c r="C7" s="10">
        <v>-0.46300002932548501</v>
      </c>
      <c r="D7" s="10">
        <v>3.7853561331778773</v>
      </c>
    </row>
    <row r="8" spans="2:6" x14ac:dyDescent="0.25">
      <c r="B8" s="1" t="s">
        <v>33</v>
      </c>
      <c r="C8" s="10">
        <v>-0.44133332371711698</v>
      </c>
      <c r="D8" s="10">
        <v>3.6516373238936604</v>
      </c>
    </row>
    <row r="9" spans="2:6" x14ac:dyDescent="0.25">
      <c r="B9" s="1" t="s">
        <v>134</v>
      </c>
      <c r="C9" s="10">
        <v>-0.43699997663497903</v>
      </c>
      <c r="D9" s="10">
        <v>2.6334672832245682</v>
      </c>
    </row>
    <row r="10" spans="2:6" x14ac:dyDescent="0.25">
      <c r="B10" s="1" t="s">
        <v>28</v>
      </c>
      <c r="C10" s="10">
        <v>-0.42000001668929998</v>
      </c>
      <c r="D10" s="10">
        <v>5.2061810035868064</v>
      </c>
    </row>
    <row r="11" spans="2:6" x14ac:dyDescent="0.25">
      <c r="B11" s="1" t="s">
        <v>140</v>
      </c>
      <c r="C11" s="10">
        <v>-0.39666661620139998</v>
      </c>
      <c r="D11" s="10">
        <v>5.520893796789661</v>
      </c>
    </row>
    <row r="12" spans="2:6" x14ac:dyDescent="0.25">
      <c r="B12" s="1" t="s">
        <v>107</v>
      </c>
      <c r="C12" s="10">
        <v>-0.39599999785423201</v>
      </c>
      <c r="D12" s="10">
        <v>3.7318101955391167</v>
      </c>
    </row>
    <row r="13" spans="2:6" x14ac:dyDescent="0.25">
      <c r="B13" s="1" t="s">
        <v>96</v>
      </c>
      <c r="C13" s="10">
        <v>-0.38266667723655701</v>
      </c>
      <c r="D13" s="10">
        <v>5.9541643798681321</v>
      </c>
    </row>
    <row r="14" spans="2:6" x14ac:dyDescent="0.25">
      <c r="B14" s="1" t="s">
        <v>97</v>
      </c>
      <c r="C14" s="10">
        <v>-0.366000026464462</v>
      </c>
      <c r="D14" s="10">
        <v>3.2809584364573641</v>
      </c>
    </row>
    <row r="15" spans="2:6" x14ac:dyDescent="0.25">
      <c r="B15" s="1" t="s">
        <v>69</v>
      </c>
      <c r="C15" s="10">
        <v>-0.35166668891906699</v>
      </c>
      <c r="D15" s="10">
        <v>4.8558331791854492</v>
      </c>
    </row>
    <row r="16" spans="2:6" x14ac:dyDescent="0.25">
      <c r="B16" s="1" t="s">
        <v>129</v>
      </c>
      <c r="C16" s="10">
        <v>-0.34000000357627802</v>
      </c>
      <c r="D16" s="10">
        <v>5.0057600185784583</v>
      </c>
    </row>
    <row r="17" spans="2:4" x14ac:dyDescent="0.25">
      <c r="B17" s="1" t="s">
        <v>74</v>
      </c>
      <c r="C17" s="10">
        <v>-0.31066665053367598</v>
      </c>
      <c r="D17" s="10">
        <v>5.0141167801394202</v>
      </c>
    </row>
    <row r="18" spans="2:4" x14ac:dyDescent="0.25">
      <c r="B18" s="1" t="s">
        <v>137</v>
      </c>
      <c r="C18" s="10">
        <v>-0.303666651248931</v>
      </c>
      <c r="D18" s="10">
        <v>1.5563282771415849</v>
      </c>
    </row>
    <row r="19" spans="2:4" x14ac:dyDescent="0.25">
      <c r="B19" s="1" t="s">
        <v>98</v>
      </c>
      <c r="C19" s="10">
        <v>-0.30299997329711897</v>
      </c>
      <c r="D19" s="10">
        <v>5.6028912834594848</v>
      </c>
    </row>
    <row r="20" spans="2:4" x14ac:dyDescent="0.25">
      <c r="B20" s="1" t="s">
        <v>94</v>
      </c>
      <c r="C20" s="10">
        <v>-0.28066661953925998</v>
      </c>
      <c r="D20" s="10">
        <v>3.5432707761527444</v>
      </c>
    </row>
    <row r="21" spans="2:4" x14ac:dyDescent="0.25">
      <c r="B21" s="1" t="s">
        <v>151</v>
      </c>
      <c r="C21" s="10">
        <v>-0.27066665887832603</v>
      </c>
      <c r="D21" s="10">
        <v>2.5931269580686145</v>
      </c>
    </row>
    <row r="22" spans="2:4" x14ac:dyDescent="0.25">
      <c r="B22" s="1" t="s">
        <v>66</v>
      </c>
      <c r="C22" s="10">
        <v>-0.26133337616920399</v>
      </c>
      <c r="D22" s="10">
        <v>3.8441852926304527</v>
      </c>
    </row>
    <row r="23" spans="2:4" x14ac:dyDescent="0.25">
      <c r="B23" s="1" t="s">
        <v>71</v>
      </c>
      <c r="C23" s="10">
        <v>-0.26133331656455899</v>
      </c>
      <c r="D23" s="10">
        <v>1.3245517329887049</v>
      </c>
    </row>
    <row r="24" spans="2:4" x14ac:dyDescent="0.25">
      <c r="B24" s="1" t="s">
        <v>132</v>
      </c>
      <c r="C24" s="10">
        <v>-0.23966668546199699</v>
      </c>
      <c r="D24" s="10">
        <v>3.9218632614722426</v>
      </c>
    </row>
    <row r="25" spans="2:4" x14ac:dyDescent="0.25">
      <c r="B25" s="1" t="s">
        <v>126</v>
      </c>
      <c r="C25" s="10">
        <v>-0.233333349227905</v>
      </c>
      <c r="D25" s="10">
        <v>3.3793563428432898</v>
      </c>
    </row>
    <row r="26" spans="2:4" x14ac:dyDescent="0.25">
      <c r="B26" s="1" t="s">
        <v>116</v>
      </c>
      <c r="C26" s="10">
        <v>-0.228333339095115</v>
      </c>
      <c r="D26" s="10">
        <v>2.4954790159155023</v>
      </c>
    </row>
    <row r="27" spans="2:4" x14ac:dyDescent="0.25">
      <c r="B27" s="1" t="s">
        <v>79</v>
      </c>
      <c r="C27" s="10">
        <v>-0.223666712641716</v>
      </c>
      <c r="D27" s="10">
        <v>2.8262482585687652</v>
      </c>
    </row>
    <row r="28" spans="2:4" x14ac:dyDescent="0.25">
      <c r="B28" s="1" t="s">
        <v>117</v>
      </c>
      <c r="C28" s="10">
        <v>-0.222666636109352</v>
      </c>
      <c r="D28" s="10">
        <v>3.9851971836931495</v>
      </c>
    </row>
    <row r="29" spans="2:4" x14ac:dyDescent="0.25">
      <c r="B29" s="1" t="s">
        <v>128</v>
      </c>
      <c r="C29" s="10">
        <v>-0.22000001370906799</v>
      </c>
      <c r="D29" s="10">
        <v>1.5497587112055196</v>
      </c>
    </row>
    <row r="30" spans="2:4" x14ac:dyDescent="0.25">
      <c r="B30" s="1" t="s">
        <v>146</v>
      </c>
      <c r="C30" s="10">
        <v>-0.21499997377395599</v>
      </c>
      <c r="D30" s="10">
        <v>0.45171819874916441</v>
      </c>
    </row>
    <row r="31" spans="2:4" x14ac:dyDescent="0.25">
      <c r="B31" s="1" t="s">
        <v>125</v>
      </c>
      <c r="C31" s="10">
        <v>-0.21399998664855899</v>
      </c>
      <c r="D31" s="10">
        <v>2.8364451870812344</v>
      </c>
    </row>
    <row r="32" spans="2:4" x14ac:dyDescent="0.25">
      <c r="B32" s="1" t="s">
        <v>143</v>
      </c>
      <c r="C32" s="10">
        <v>-0.213666692376136</v>
      </c>
      <c r="D32" s="10">
        <v>2.5205252242210801</v>
      </c>
    </row>
    <row r="33" spans="2:4" x14ac:dyDescent="0.25">
      <c r="B33" s="1" t="s">
        <v>34</v>
      </c>
      <c r="C33" s="10">
        <v>-0.21333335340022999</v>
      </c>
      <c r="D33" s="10">
        <v>3.2218230519720898</v>
      </c>
    </row>
    <row r="34" spans="2:4" x14ac:dyDescent="0.25">
      <c r="B34" s="1" t="s">
        <v>89</v>
      </c>
      <c r="C34" s="10">
        <v>-0.21133333444595301</v>
      </c>
      <c r="D34" s="10">
        <v>2.7413706753647982</v>
      </c>
    </row>
    <row r="35" spans="2:4" x14ac:dyDescent="0.25">
      <c r="B35" s="1" t="s">
        <v>78</v>
      </c>
      <c r="C35" s="10">
        <v>-0.20633332431316301</v>
      </c>
      <c r="D35" s="10">
        <v>1.3610036242826165</v>
      </c>
    </row>
    <row r="36" spans="2:4" x14ac:dyDescent="0.25">
      <c r="B36" s="1" t="s">
        <v>110</v>
      </c>
      <c r="C36" s="10">
        <v>-0.205999985337257</v>
      </c>
      <c r="D36" s="10">
        <v>3.0871462367693465</v>
      </c>
    </row>
    <row r="37" spans="2:4" x14ac:dyDescent="0.25">
      <c r="B37" s="1" t="s">
        <v>161</v>
      </c>
      <c r="C37" s="10">
        <v>-0.20233334600925401</v>
      </c>
      <c r="D37" s="10">
        <v>4.1147011178025616</v>
      </c>
    </row>
    <row r="38" spans="2:4" x14ac:dyDescent="0.25">
      <c r="B38" s="1" t="s">
        <v>145</v>
      </c>
      <c r="C38" s="10">
        <v>-0.19666665792465199</v>
      </c>
      <c r="D38" s="10">
        <v>2.7127499872172147</v>
      </c>
    </row>
    <row r="39" spans="2:4" x14ac:dyDescent="0.25">
      <c r="B39" s="1" t="s">
        <v>139</v>
      </c>
      <c r="C39" s="10">
        <v>-0.17733331024646701</v>
      </c>
      <c r="D39" s="10">
        <v>2.8042715900517678</v>
      </c>
    </row>
    <row r="40" spans="2:4" x14ac:dyDescent="0.25">
      <c r="B40" s="1" t="s">
        <v>124</v>
      </c>
      <c r="C40" s="10">
        <v>-0.17533333599567399</v>
      </c>
      <c r="D40" s="10">
        <v>2.3430308966193687</v>
      </c>
    </row>
    <row r="41" spans="2:4" x14ac:dyDescent="0.25">
      <c r="B41" s="1" t="s">
        <v>142</v>
      </c>
      <c r="C41" s="10">
        <v>-0.17433331906795499</v>
      </c>
      <c r="D41" s="10">
        <v>3.5794683868918455</v>
      </c>
    </row>
    <row r="42" spans="2:4" x14ac:dyDescent="0.25">
      <c r="B42" s="1" t="s">
        <v>80</v>
      </c>
      <c r="C42" s="10">
        <v>-0.164000019431114</v>
      </c>
      <c r="D42" s="10">
        <v>2.8373519824351989</v>
      </c>
    </row>
    <row r="43" spans="2:4" x14ac:dyDescent="0.25">
      <c r="B43" s="1" t="s">
        <v>153</v>
      </c>
      <c r="C43" s="10">
        <v>-0.16366666555404599</v>
      </c>
      <c r="D43" s="10">
        <v>3.2793007060509161</v>
      </c>
    </row>
    <row r="44" spans="2:4" x14ac:dyDescent="0.25">
      <c r="B44" s="1" t="s">
        <v>147</v>
      </c>
      <c r="C44" s="10">
        <v>-0.14933334290981201</v>
      </c>
      <c r="D44" s="10">
        <v>4.1107700525329935</v>
      </c>
    </row>
    <row r="45" spans="2:4" x14ac:dyDescent="0.25">
      <c r="B45" s="1" t="s">
        <v>77</v>
      </c>
      <c r="C45" s="10">
        <v>-0.14700001478195099</v>
      </c>
      <c r="D45" s="10">
        <v>3.594101118691039</v>
      </c>
    </row>
    <row r="46" spans="2:4" x14ac:dyDescent="0.25">
      <c r="B46" s="1" t="s">
        <v>92</v>
      </c>
      <c r="C46" s="10">
        <v>-0.14533334970474199</v>
      </c>
      <c r="D46" s="10">
        <v>2.1412115010176418</v>
      </c>
    </row>
    <row r="47" spans="2:4" x14ac:dyDescent="0.25">
      <c r="B47" s="1" t="s">
        <v>144</v>
      </c>
      <c r="C47" s="10">
        <v>-0.141666650772094</v>
      </c>
      <c r="D47" s="10">
        <v>2.0970643225779253</v>
      </c>
    </row>
    <row r="48" spans="2:4" x14ac:dyDescent="0.25">
      <c r="B48" s="1" t="s">
        <v>155</v>
      </c>
      <c r="C48" s="10">
        <v>-0.12900005280971499</v>
      </c>
      <c r="D48" s="10">
        <v>1.2481978306435615</v>
      </c>
    </row>
    <row r="49" spans="2:4" x14ac:dyDescent="0.25">
      <c r="B49" s="1" t="s">
        <v>130</v>
      </c>
      <c r="C49" s="10">
        <v>-0.125</v>
      </c>
      <c r="D49" s="10">
        <v>2.5018860972901766</v>
      </c>
    </row>
    <row r="50" spans="2:4" x14ac:dyDescent="0.25">
      <c r="B50" s="1" t="s">
        <v>81</v>
      </c>
      <c r="C50" s="10">
        <v>-0.11733333021402299</v>
      </c>
      <c r="D50" s="10">
        <v>3.1720721568046226</v>
      </c>
    </row>
    <row r="51" spans="2:4" x14ac:dyDescent="0.25">
      <c r="B51" s="1" t="s">
        <v>123</v>
      </c>
      <c r="C51" s="10">
        <v>-0.116666674613952</v>
      </c>
      <c r="D51" s="10">
        <v>3.6955655646353094</v>
      </c>
    </row>
    <row r="52" spans="2:4" x14ac:dyDescent="0.25">
      <c r="B52" s="1" t="s">
        <v>104</v>
      </c>
      <c r="C52" s="10">
        <v>-0.111333332955837</v>
      </c>
      <c r="D52" s="10">
        <v>4.7872753933687244</v>
      </c>
    </row>
    <row r="53" spans="2:4" x14ac:dyDescent="0.25">
      <c r="B53" s="1" t="s">
        <v>131</v>
      </c>
      <c r="C53" s="10">
        <v>-0.109999991953372</v>
      </c>
      <c r="D53" s="10">
        <v>0.78362847173881067</v>
      </c>
    </row>
    <row r="54" spans="2:4" x14ac:dyDescent="0.25">
      <c r="B54" s="1" t="s">
        <v>93</v>
      </c>
      <c r="C54" s="10">
        <v>-0.10199997574090899</v>
      </c>
      <c r="D54" s="10">
        <v>1.1600218502176443</v>
      </c>
    </row>
    <row r="55" spans="2:4" x14ac:dyDescent="0.25">
      <c r="B55" s="1" t="s">
        <v>150</v>
      </c>
      <c r="C55" s="10">
        <v>-9.4333350658416706E-2</v>
      </c>
      <c r="D55" s="10">
        <v>0.27822847579062432</v>
      </c>
    </row>
    <row r="56" spans="2:4" x14ac:dyDescent="0.25">
      <c r="B56" s="1" t="s">
        <v>148</v>
      </c>
      <c r="C56" s="10">
        <v>-8.0333389341831193E-2</v>
      </c>
      <c r="D56" s="10">
        <v>0.77565102850032908</v>
      </c>
    </row>
    <row r="57" spans="2:4" x14ac:dyDescent="0.25">
      <c r="B57" s="1" t="s">
        <v>85</v>
      </c>
      <c r="C57" s="10">
        <v>-7.9333305358886705E-2</v>
      </c>
      <c r="D57" s="10">
        <v>1.9475273218522489</v>
      </c>
    </row>
    <row r="58" spans="2:4" x14ac:dyDescent="0.25">
      <c r="B58" s="1" t="s">
        <v>109</v>
      </c>
      <c r="C58" s="10">
        <v>-7.7999986708164201E-2</v>
      </c>
      <c r="D58" s="10">
        <v>2.740860952503847</v>
      </c>
    </row>
    <row r="59" spans="2:4" x14ac:dyDescent="0.25">
      <c r="B59" s="1" t="s">
        <v>91</v>
      </c>
      <c r="C59" s="10">
        <v>-7.7333368360996205E-2</v>
      </c>
      <c r="D59" s="10">
        <v>2.136628883482659</v>
      </c>
    </row>
    <row r="60" spans="2:4" x14ac:dyDescent="0.25">
      <c r="B60" s="1" t="s">
        <v>118</v>
      </c>
      <c r="C60" s="10">
        <v>-7.6666630804538699E-2</v>
      </c>
      <c r="D60" s="10">
        <v>0.76855497948044182</v>
      </c>
    </row>
    <row r="61" spans="2:4" x14ac:dyDescent="0.25">
      <c r="B61" s="1" t="s">
        <v>95</v>
      </c>
      <c r="C61" s="10">
        <v>-7.2333335876464802E-2</v>
      </c>
      <c r="D61" s="10">
        <v>2.728197636308173</v>
      </c>
    </row>
    <row r="62" spans="2:4" x14ac:dyDescent="0.25">
      <c r="B62" s="1" t="s">
        <v>105</v>
      </c>
      <c r="C62" s="10">
        <v>-5.6333322077989502E-2</v>
      </c>
      <c r="D62" s="10">
        <v>1.5735455130886509</v>
      </c>
    </row>
    <row r="63" spans="2:4" x14ac:dyDescent="0.25">
      <c r="B63" s="1" t="s">
        <v>99</v>
      </c>
      <c r="C63" s="10">
        <v>-5.5999994277954102E-2</v>
      </c>
      <c r="D63" s="10">
        <v>0.91014735017161252</v>
      </c>
    </row>
    <row r="64" spans="2:4" x14ac:dyDescent="0.25">
      <c r="B64" s="1" t="s">
        <v>158</v>
      </c>
      <c r="C64" s="10">
        <v>-5.06666712462902E-2</v>
      </c>
      <c r="D64" s="10">
        <v>0.47310967127285547</v>
      </c>
    </row>
    <row r="65" spans="2:4" x14ac:dyDescent="0.25">
      <c r="B65" s="1" t="s">
        <v>152</v>
      </c>
      <c r="C65" s="10">
        <v>-5.0333302468061399E-2</v>
      </c>
      <c r="D65" s="10">
        <v>1.1244911258705055</v>
      </c>
    </row>
    <row r="66" spans="2:4" x14ac:dyDescent="0.25">
      <c r="B66" s="1" t="s">
        <v>102</v>
      </c>
      <c r="C66" s="10">
        <v>-4.9666643142700098E-2</v>
      </c>
      <c r="D66" s="10">
        <v>3.9989253669596136</v>
      </c>
    </row>
    <row r="67" spans="2:4" x14ac:dyDescent="0.25">
      <c r="B67" s="1" t="s">
        <v>82</v>
      </c>
      <c r="C67" s="10">
        <v>-4.4666688889264998E-2</v>
      </c>
      <c r="D67" s="10">
        <v>1.0296999600192662</v>
      </c>
    </row>
    <row r="68" spans="2:4" x14ac:dyDescent="0.25">
      <c r="B68" s="1" t="s">
        <v>122</v>
      </c>
      <c r="C68" s="10">
        <v>-4.0333330631256097E-2</v>
      </c>
      <c r="D68" s="10">
        <v>1.0189650630553204</v>
      </c>
    </row>
    <row r="69" spans="2:4" x14ac:dyDescent="0.25">
      <c r="B69" s="1" t="s">
        <v>138</v>
      </c>
      <c r="C69" s="10">
        <v>-3.3666688948869698E-2</v>
      </c>
      <c r="D69" s="10">
        <v>0.12359953683684334</v>
      </c>
    </row>
    <row r="70" spans="2:4" x14ac:dyDescent="0.25">
      <c r="B70" s="1" t="s">
        <v>154</v>
      </c>
      <c r="C70" s="10">
        <v>-2.1999955177307101E-2</v>
      </c>
      <c r="D70" s="10">
        <v>0.39309513456400702</v>
      </c>
    </row>
    <row r="71" spans="2:4" x14ac:dyDescent="0.25">
      <c r="B71" s="1" t="s">
        <v>121</v>
      </c>
      <c r="C71" s="10">
        <v>-2.1333316341042501E-2</v>
      </c>
      <c r="D71" s="10">
        <v>0.23797857031079184</v>
      </c>
    </row>
    <row r="72" spans="2:4" x14ac:dyDescent="0.25">
      <c r="B72" s="1" t="s">
        <v>100</v>
      </c>
      <c r="C72" s="10">
        <v>-4.3333172798156704E-3</v>
      </c>
      <c r="D72" s="10">
        <v>8.8576030543346604E-2</v>
      </c>
    </row>
    <row r="73" spans="2:4" x14ac:dyDescent="0.25">
      <c r="B73" s="1" t="s">
        <v>133</v>
      </c>
      <c r="C73" s="10">
        <v>-3.6666591186076398E-3</v>
      </c>
      <c r="D73" s="10">
        <v>1.5696951707973202E-2</v>
      </c>
    </row>
    <row r="74" spans="2:4" x14ac:dyDescent="0.25">
      <c r="B74" s="1" t="s">
        <v>136</v>
      </c>
      <c r="C74" s="10">
        <v>3.33309173583984E-4</v>
      </c>
      <c r="D74" s="10">
        <v>5.9951130527727443E-3</v>
      </c>
    </row>
    <row r="75" spans="2:4" x14ac:dyDescent="0.25">
      <c r="B75" s="1" t="s">
        <v>135</v>
      </c>
      <c r="C75" s="10">
        <v>1.9999940413981598E-3</v>
      </c>
      <c r="D75" s="10">
        <v>0.1383461651020583</v>
      </c>
    </row>
    <row r="76" spans="2:4" x14ac:dyDescent="0.25">
      <c r="B76" s="1" t="s">
        <v>86</v>
      </c>
      <c r="C76" s="10">
        <v>4.3333568610250898E-3</v>
      </c>
      <c r="D76" s="10">
        <v>5.0668150875517008E-2</v>
      </c>
    </row>
    <row r="77" spans="2:4" x14ac:dyDescent="0.25">
      <c r="B77" s="1" t="s">
        <v>76</v>
      </c>
      <c r="C77" s="10">
        <v>1.6666689887642801E-2</v>
      </c>
      <c r="D77" s="10">
        <v>0.2773125076012089</v>
      </c>
    </row>
    <row r="78" spans="2:4" x14ac:dyDescent="0.25">
      <c r="B78" s="1" t="s">
        <v>119</v>
      </c>
      <c r="C78" s="10">
        <v>1.93333625793457E-2</v>
      </c>
      <c r="D78" s="10">
        <v>0.11302996206869677</v>
      </c>
    </row>
    <row r="79" spans="2:4" x14ac:dyDescent="0.25">
      <c r="B79" s="1" t="s">
        <v>65</v>
      </c>
      <c r="C79" s="10">
        <v>2.89999637752771E-2</v>
      </c>
      <c r="D79" s="10">
        <v>0.32798284184091619</v>
      </c>
    </row>
    <row r="80" spans="2:4" x14ac:dyDescent="0.25">
      <c r="B80" s="1" t="s">
        <v>111</v>
      </c>
      <c r="C80" s="10">
        <v>4.4333357363939202E-2</v>
      </c>
      <c r="D80" s="10">
        <v>0.6536445419539878</v>
      </c>
    </row>
    <row r="81" spans="2:4" x14ac:dyDescent="0.25">
      <c r="B81" s="1" t="s">
        <v>70</v>
      </c>
      <c r="C81" s="10">
        <v>4.6333353966474498E-2</v>
      </c>
      <c r="D81" s="10">
        <v>0.64059755141144792</v>
      </c>
    </row>
    <row r="82" spans="2:4" x14ac:dyDescent="0.25">
      <c r="B82" s="1" t="s">
        <v>103</v>
      </c>
      <c r="C82" s="10">
        <v>5.09999990463256E-2</v>
      </c>
      <c r="D82" s="10">
        <v>0.37611098433312606</v>
      </c>
    </row>
    <row r="83" spans="2:4" x14ac:dyDescent="0.25">
      <c r="B83" s="1" t="s">
        <v>75</v>
      </c>
      <c r="C83" s="10">
        <v>6.2333304435014697E-2</v>
      </c>
      <c r="D83" s="10">
        <v>1.4729801193382417</v>
      </c>
    </row>
    <row r="84" spans="2:4" x14ac:dyDescent="0.25">
      <c r="B84" s="1" t="s">
        <v>67</v>
      </c>
      <c r="C84" s="10">
        <v>7.4666678905487005E-2</v>
      </c>
      <c r="D84" s="10">
        <v>1.478216010684021</v>
      </c>
    </row>
    <row r="85" spans="2:4" x14ac:dyDescent="0.25">
      <c r="B85" s="1" t="s">
        <v>84</v>
      </c>
      <c r="C85" s="10">
        <v>7.4999965727329199E-2</v>
      </c>
      <c r="D85" s="10">
        <v>0.43518494882609093</v>
      </c>
    </row>
    <row r="86" spans="2:4" x14ac:dyDescent="0.25">
      <c r="B86" s="1" t="s">
        <v>106</v>
      </c>
      <c r="C86" s="10">
        <v>8.8333345949649797E-2</v>
      </c>
      <c r="D86" s="10">
        <v>1.1409975272034134</v>
      </c>
    </row>
    <row r="87" spans="2:4" x14ac:dyDescent="0.25">
      <c r="B87" s="1" t="s">
        <v>68</v>
      </c>
      <c r="C87" s="10">
        <v>9.3333341181278201E-2</v>
      </c>
      <c r="D87" s="10">
        <v>2.7338568422238394</v>
      </c>
    </row>
    <row r="88" spans="2:4" x14ac:dyDescent="0.25">
      <c r="B88" s="1" t="s">
        <v>127</v>
      </c>
      <c r="C88" s="10">
        <v>9.7333349287509904E-2</v>
      </c>
      <c r="D88" s="10">
        <v>0.20945402825327297</v>
      </c>
    </row>
    <row r="89" spans="2:4" x14ac:dyDescent="0.25">
      <c r="B89" s="1" t="s">
        <v>101</v>
      </c>
      <c r="C89" s="10">
        <v>9.8666667938232394E-2</v>
      </c>
      <c r="D89" s="10">
        <v>0.23864610153762164</v>
      </c>
    </row>
    <row r="90" spans="2:4" x14ac:dyDescent="0.25">
      <c r="B90" s="1" t="s">
        <v>156</v>
      </c>
      <c r="C90" s="10">
        <v>9.9333323538303306E-2</v>
      </c>
      <c r="D90" s="10">
        <v>1.487185711845705</v>
      </c>
    </row>
    <row r="91" spans="2:4" x14ac:dyDescent="0.25">
      <c r="B91" s="1" t="s">
        <v>72</v>
      </c>
      <c r="C91" s="10">
        <v>0.10133334249258</v>
      </c>
      <c r="D91" s="10">
        <v>2.0888039689415359</v>
      </c>
    </row>
    <row r="92" spans="2:4" x14ac:dyDescent="0.25">
      <c r="B92" s="1" t="s">
        <v>87</v>
      </c>
      <c r="C92" s="10">
        <v>0.104999981820583</v>
      </c>
      <c r="D92" s="10">
        <v>2.1675821512943236</v>
      </c>
    </row>
    <row r="93" spans="2:4" x14ac:dyDescent="0.25">
      <c r="B93" s="1" t="s">
        <v>114</v>
      </c>
      <c r="C93" s="10">
        <v>0.117000006139278</v>
      </c>
      <c r="D93" s="10">
        <v>3.5679600537381622</v>
      </c>
    </row>
    <row r="94" spans="2:4" x14ac:dyDescent="0.25">
      <c r="B94" s="1" t="s">
        <v>149</v>
      </c>
      <c r="C94" s="10">
        <v>0.118000008165836</v>
      </c>
      <c r="D94" s="10">
        <v>0.72452792034340485</v>
      </c>
    </row>
    <row r="95" spans="2:4" x14ac:dyDescent="0.25">
      <c r="B95" s="1" t="s">
        <v>157</v>
      </c>
      <c r="C95" s="10">
        <v>0.12766666710376701</v>
      </c>
      <c r="D95" s="10">
        <v>1.6599323676475874</v>
      </c>
    </row>
    <row r="96" spans="2:4" x14ac:dyDescent="0.25">
      <c r="B96" s="1" t="s">
        <v>160</v>
      </c>
      <c r="C96" s="10">
        <v>0.142333373427391</v>
      </c>
      <c r="D96" s="10">
        <v>1.1153468336751657</v>
      </c>
    </row>
    <row r="97" spans="2:4" x14ac:dyDescent="0.25">
      <c r="B97" s="1" t="s">
        <v>88</v>
      </c>
      <c r="C97" s="10">
        <v>0.18733334541320801</v>
      </c>
      <c r="D97" s="10">
        <v>2.6135313541719367</v>
      </c>
    </row>
    <row r="98" spans="2:4" x14ac:dyDescent="0.25">
      <c r="B98" s="1" t="s">
        <v>115</v>
      </c>
      <c r="C98" s="10">
        <v>0.19666664302348999</v>
      </c>
      <c r="D98" s="10">
        <v>2.1236200064205439</v>
      </c>
    </row>
    <row r="99" spans="2:4" x14ac:dyDescent="0.25">
      <c r="B99" s="1" t="s">
        <v>73</v>
      </c>
      <c r="C99" s="10">
        <v>0.200333356857299</v>
      </c>
      <c r="D99" s="10">
        <v>1.2772018372306109</v>
      </c>
    </row>
    <row r="100" spans="2:4" x14ac:dyDescent="0.25">
      <c r="B100" s="1" t="s">
        <v>90</v>
      </c>
      <c r="C100" s="10">
        <v>0.207000002264976</v>
      </c>
      <c r="D100" s="10">
        <v>1.7687372312853038</v>
      </c>
    </row>
    <row r="101" spans="2:4" x14ac:dyDescent="0.25">
      <c r="B101" s="1" t="s">
        <v>83</v>
      </c>
      <c r="C101" s="10">
        <v>0.212000012397766</v>
      </c>
      <c r="D101" s="10">
        <v>2.1816299638287187</v>
      </c>
    </row>
    <row r="102" spans="2:4" x14ac:dyDescent="0.25">
      <c r="B102" s="1" t="s">
        <v>159</v>
      </c>
      <c r="C102" s="10">
        <v>0.24466665089130399</v>
      </c>
      <c r="D102" s="10">
        <v>1.4839390439679081</v>
      </c>
    </row>
    <row r="103" spans="2:4" x14ac:dyDescent="0.25">
      <c r="B103" s="1" t="s">
        <v>113</v>
      </c>
      <c r="C103" s="10">
        <v>0.28400003910064697</v>
      </c>
      <c r="D103" s="10">
        <v>1.5139774837633262</v>
      </c>
    </row>
    <row r="104" spans="2:4" x14ac:dyDescent="0.25">
      <c r="B104" s="1" t="s">
        <v>120</v>
      </c>
      <c r="C104" s="10">
        <v>0.28733333945274298</v>
      </c>
      <c r="D104" s="10">
        <v>1.2020236212096025</v>
      </c>
    </row>
    <row r="105" spans="2:4" x14ac:dyDescent="0.25">
      <c r="B105" s="1" t="s">
        <v>108</v>
      </c>
      <c r="C105" s="10">
        <v>1.44133341312408</v>
      </c>
      <c r="D105" s="10">
        <v>1.7614984118334365</v>
      </c>
    </row>
  </sheetData>
  <sortState xmlns:xlrd2="http://schemas.microsoft.com/office/spreadsheetml/2017/richdata2" ref="B2:D107">
    <sortCondition ref="C2:C107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EE69C-06E1-4D99-9707-B9525C3A5B51}">
  <dimension ref="B1:F26"/>
  <sheetViews>
    <sheetView workbookViewId="0">
      <selection activeCell="O44" sqref="O44"/>
    </sheetView>
  </sheetViews>
  <sheetFormatPr defaultRowHeight="15" x14ac:dyDescent="0.25"/>
  <cols>
    <col min="2" max="2" width="12" customWidth="1"/>
    <col min="3" max="4" width="17.5703125" customWidth="1"/>
    <col min="5" max="5" width="12.42578125" bestFit="1" customWidth="1"/>
  </cols>
  <sheetData>
    <row r="1" spans="2:6" x14ac:dyDescent="0.25">
      <c r="B1" s="2" t="s">
        <v>64</v>
      </c>
      <c r="C1" s="2" t="s">
        <v>164</v>
      </c>
      <c r="D1" s="2" t="s">
        <v>165</v>
      </c>
    </row>
    <row r="2" spans="2:6" x14ac:dyDescent="0.25">
      <c r="B2" s="1" t="s">
        <v>30</v>
      </c>
      <c r="C2" s="10">
        <v>-0.64699995517730857</v>
      </c>
      <c r="D2" s="5">
        <v>4.6041210122588447</v>
      </c>
      <c r="F2" t="s">
        <v>172</v>
      </c>
    </row>
    <row r="3" spans="2:6" x14ac:dyDescent="0.25">
      <c r="B3" s="1" t="s">
        <v>112</v>
      </c>
      <c r="C3" s="10">
        <v>-0.63666665554046653</v>
      </c>
      <c r="D3" s="5">
        <v>4.6041210122588447</v>
      </c>
      <c r="F3" t="s">
        <v>171</v>
      </c>
    </row>
    <row r="4" spans="2:6" x14ac:dyDescent="0.25">
      <c r="B4" s="1" t="s">
        <v>29</v>
      </c>
      <c r="C4" s="10">
        <v>-0.53299999237060569</v>
      </c>
      <c r="D4" s="5">
        <v>4.1428187390087254</v>
      </c>
    </row>
    <row r="5" spans="2:6" x14ac:dyDescent="0.25">
      <c r="B5" s="1" t="s">
        <v>31</v>
      </c>
      <c r="C5" s="10">
        <v>-0.46300002932548634</v>
      </c>
      <c r="D5" s="5">
        <v>3.4307801998751342</v>
      </c>
      <c r="F5" t="s">
        <v>173</v>
      </c>
    </row>
    <row r="6" spans="2:6" x14ac:dyDescent="0.25">
      <c r="B6" s="1" t="s">
        <v>28</v>
      </c>
      <c r="C6" s="10">
        <v>-0.4200000166893012</v>
      </c>
      <c r="D6" s="5">
        <v>4.6041210122588447</v>
      </c>
    </row>
    <row r="7" spans="2:6" x14ac:dyDescent="0.25">
      <c r="B7" s="1" t="s">
        <v>107</v>
      </c>
      <c r="C7" s="10">
        <v>-0.39599999785423401</v>
      </c>
      <c r="D7" s="5">
        <v>3.4307801998751342</v>
      </c>
    </row>
    <row r="8" spans="2:6" x14ac:dyDescent="0.25">
      <c r="B8" s="1" t="s">
        <v>110</v>
      </c>
      <c r="C8" s="10">
        <v>-0.20599998533725827</v>
      </c>
      <c r="D8" s="5">
        <v>2.9110549777136661</v>
      </c>
    </row>
    <row r="9" spans="2:6" x14ac:dyDescent="0.25">
      <c r="B9" s="1" t="s">
        <v>109</v>
      </c>
      <c r="C9" s="10">
        <v>-7.7999986708164604E-2</v>
      </c>
      <c r="D9" s="5">
        <v>2.6159222158955475</v>
      </c>
    </row>
    <row r="10" spans="2:6" x14ac:dyDescent="0.25">
      <c r="B10" s="14" t="s">
        <v>111</v>
      </c>
      <c r="C10" s="13">
        <v>4.4333357363925484E-2</v>
      </c>
      <c r="D10" s="22">
        <v>0.65364454195398769</v>
      </c>
      <c r="E10" s="23" t="s">
        <v>176</v>
      </c>
    </row>
    <row r="11" spans="2:6" x14ac:dyDescent="0.25">
      <c r="B11" s="1" t="s">
        <v>114</v>
      </c>
      <c r="C11" s="10">
        <v>0.11700000613927301</v>
      </c>
      <c r="D11" s="5">
        <v>3.3338768477047935</v>
      </c>
    </row>
    <row r="12" spans="2:6" x14ac:dyDescent="0.25">
      <c r="B12" s="1" t="s">
        <v>115</v>
      </c>
      <c r="C12" s="10">
        <v>0.19666664302347933</v>
      </c>
      <c r="D12" s="5">
        <v>2.0444387603729188</v>
      </c>
    </row>
    <row r="13" spans="2:6" x14ac:dyDescent="0.25">
      <c r="B13" s="1" t="s">
        <v>108</v>
      </c>
      <c r="C13" s="10">
        <v>1.4413334131240831</v>
      </c>
      <c r="D13" s="5">
        <v>1.7237098509440352</v>
      </c>
    </row>
    <row r="15" spans="2:6" x14ac:dyDescent="0.25">
      <c r="D15" s="21"/>
    </row>
    <row r="16" spans="2:6" x14ac:dyDescent="0.25">
      <c r="D16" s="21"/>
    </row>
    <row r="17" spans="4:4" x14ac:dyDescent="0.25">
      <c r="D17" s="21"/>
    </row>
    <row r="18" spans="4:4" x14ac:dyDescent="0.25">
      <c r="D18" s="21"/>
    </row>
    <row r="19" spans="4:4" x14ac:dyDescent="0.25">
      <c r="D19" s="21"/>
    </row>
    <row r="20" spans="4:4" x14ac:dyDescent="0.25">
      <c r="D20" s="21"/>
    </row>
    <row r="21" spans="4:4" x14ac:dyDescent="0.25">
      <c r="D21" s="21"/>
    </row>
    <row r="22" spans="4:4" x14ac:dyDescent="0.25">
      <c r="D22" s="21"/>
    </row>
    <row r="23" spans="4:4" x14ac:dyDescent="0.25">
      <c r="D23" s="21"/>
    </row>
    <row r="24" spans="4:4" x14ac:dyDescent="0.25">
      <c r="D24" s="21"/>
    </row>
    <row r="25" spans="4:4" x14ac:dyDescent="0.25">
      <c r="D25" s="21"/>
    </row>
    <row r="26" spans="4:4" x14ac:dyDescent="0.25">
      <c r="D26" s="21"/>
    </row>
  </sheetData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66606-2599-4000-8AFF-8EEC1DAE7F74}">
  <dimension ref="B1:J18"/>
  <sheetViews>
    <sheetView workbookViewId="0">
      <selection activeCell="N37" sqref="N37"/>
    </sheetView>
  </sheetViews>
  <sheetFormatPr defaultRowHeight="15" x14ac:dyDescent="0.25"/>
  <cols>
    <col min="2" max="2" width="9.140625" style="1"/>
  </cols>
  <sheetData>
    <row r="1" spans="2:10" x14ac:dyDescent="0.25">
      <c r="C1" s="1"/>
      <c r="D1" s="2" t="s">
        <v>33</v>
      </c>
      <c r="E1" s="2"/>
      <c r="F1" s="2"/>
      <c r="G1" s="2"/>
      <c r="H1" s="2"/>
      <c r="I1" s="2" t="s">
        <v>34</v>
      </c>
      <c r="J1" s="1"/>
    </row>
    <row r="2" spans="2:10" x14ac:dyDescent="0.25">
      <c r="C2" s="1"/>
      <c r="D2" s="1"/>
      <c r="E2" s="1"/>
      <c r="F2" s="1"/>
      <c r="G2" s="1"/>
      <c r="H2" s="1"/>
      <c r="I2" s="1"/>
      <c r="J2" s="1"/>
    </row>
    <row r="3" spans="2:10" x14ac:dyDescent="0.25">
      <c r="C3" s="2" t="s">
        <v>11</v>
      </c>
      <c r="D3" s="2" t="s">
        <v>12</v>
      </c>
      <c r="E3" s="2" t="s">
        <v>13</v>
      </c>
      <c r="F3" s="2"/>
      <c r="G3" s="1"/>
      <c r="H3" s="2" t="s">
        <v>11</v>
      </c>
      <c r="I3" s="2" t="s">
        <v>12</v>
      </c>
      <c r="J3" s="2" t="s">
        <v>13</v>
      </c>
    </row>
    <row r="4" spans="2:10" x14ac:dyDescent="0.25">
      <c r="C4" s="1">
        <v>16263135</v>
      </c>
      <c r="D4" s="1">
        <v>16409228</v>
      </c>
      <c r="E4" s="1">
        <v>9995148</v>
      </c>
      <c r="F4" s="1"/>
      <c r="G4" s="1"/>
      <c r="H4" s="1">
        <v>28561923</v>
      </c>
      <c r="I4" s="1">
        <v>38249966</v>
      </c>
      <c r="J4" s="1">
        <v>31661560</v>
      </c>
    </row>
    <row r="5" spans="2:10" x14ac:dyDescent="0.25">
      <c r="C5" s="1">
        <v>13865423</v>
      </c>
      <c r="D5" s="1">
        <v>16162054</v>
      </c>
      <c r="E5" s="1">
        <v>9081463</v>
      </c>
      <c r="F5" s="1"/>
      <c r="G5" s="1"/>
      <c r="H5" s="1">
        <v>29775106</v>
      </c>
      <c r="I5" s="1">
        <v>33616836</v>
      </c>
      <c r="J5" s="1">
        <v>22654308</v>
      </c>
    </row>
    <row r="6" spans="2:10" x14ac:dyDescent="0.25">
      <c r="C6" s="1">
        <v>16893264</v>
      </c>
      <c r="D6" s="1">
        <v>17108746</v>
      </c>
      <c r="E6" s="1">
        <v>6415422</v>
      </c>
      <c r="F6" s="1"/>
      <c r="G6" s="1"/>
      <c r="H6" s="1">
        <v>37748561</v>
      </c>
      <c r="I6" s="1">
        <v>32595876</v>
      </c>
      <c r="J6" s="1">
        <v>15139297</v>
      </c>
    </row>
    <row r="7" spans="2:10" x14ac:dyDescent="0.25">
      <c r="C7" s="1">
        <v>21028939</v>
      </c>
      <c r="D7" s="1">
        <v>14561219</v>
      </c>
      <c r="E7" s="1">
        <v>7203488</v>
      </c>
      <c r="F7" s="1"/>
      <c r="G7" s="1"/>
      <c r="H7" s="1">
        <v>37610399</v>
      </c>
      <c r="I7" s="1">
        <v>40793899</v>
      </c>
      <c r="J7" s="1">
        <v>21194307</v>
      </c>
    </row>
    <row r="8" spans="2:10" x14ac:dyDescent="0.25">
      <c r="C8" s="1"/>
      <c r="D8" s="1"/>
      <c r="E8" s="1"/>
      <c r="F8" s="1"/>
      <c r="G8" s="1"/>
      <c r="H8" s="1"/>
      <c r="I8" s="1"/>
      <c r="J8" s="1"/>
    </row>
    <row r="9" spans="2:10" x14ac:dyDescent="0.25">
      <c r="B9" s="2" t="s">
        <v>5</v>
      </c>
      <c r="C9" s="1">
        <f>AVERAGE(C4:C7)</f>
        <v>17012690.25</v>
      </c>
      <c r="D9" s="1">
        <f>AVERAGE(D4:D7)</f>
        <v>16060311.75</v>
      </c>
      <c r="E9" s="1">
        <f>AVERAGE(E4:E7)</f>
        <v>8173880.25</v>
      </c>
      <c r="F9" s="1"/>
      <c r="G9" s="2" t="s">
        <v>5</v>
      </c>
      <c r="H9" s="1">
        <f>AVERAGE(H4:H7)</f>
        <v>33423997.25</v>
      </c>
      <c r="I9" s="1">
        <f t="shared" ref="I9:J9" si="0">AVERAGE(I4:I7)</f>
        <v>36314144.25</v>
      </c>
      <c r="J9" s="1">
        <f t="shared" si="0"/>
        <v>22662368</v>
      </c>
    </row>
    <row r="18" spans="3:3" x14ac:dyDescent="0.25">
      <c r="C18" s="1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9E7DF-C6B4-4EC6-81F0-7690D8862F0F}">
  <dimension ref="A1:K53"/>
  <sheetViews>
    <sheetView topLeftCell="A7" workbookViewId="0">
      <selection activeCell="J51" sqref="J51"/>
    </sheetView>
  </sheetViews>
  <sheetFormatPr defaultRowHeight="15" x14ac:dyDescent="0.25"/>
  <cols>
    <col min="1" max="1" width="9.28515625" customWidth="1"/>
    <col min="2" max="2" width="10.5703125" customWidth="1"/>
    <col min="3" max="5" width="12.5703125" style="1" customWidth="1"/>
    <col min="8" max="10" width="13.42578125" style="1" customWidth="1"/>
  </cols>
  <sheetData>
    <row r="1" spans="1:11" x14ac:dyDescent="0.25">
      <c r="D1" s="2" t="s">
        <v>25</v>
      </c>
      <c r="F1" s="1"/>
      <c r="G1" s="1"/>
      <c r="I1" s="2" t="s">
        <v>26</v>
      </c>
    </row>
    <row r="3" spans="1:11" x14ac:dyDescent="0.25">
      <c r="C3" s="2" t="s">
        <v>23</v>
      </c>
      <c r="D3" s="2" t="s">
        <v>24</v>
      </c>
      <c r="E3" s="2" t="s">
        <v>13</v>
      </c>
      <c r="H3" s="2" t="s">
        <v>23</v>
      </c>
      <c r="I3" s="2" t="s">
        <v>24</v>
      </c>
      <c r="J3" s="2" t="s">
        <v>13</v>
      </c>
    </row>
    <row r="4" spans="1:11" x14ac:dyDescent="0.25">
      <c r="A4" s="9"/>
      <c r="C4" s="1">
        <v>72426984</v>
      </c>
      <c r="D4" s="1">
        <v>64232015</v>
      </c>
      <c r="E4" s="1">
        <v>31844307</v>
      </c>
      <c r="H4" s="1">
        <v>31932296</v>
      </c>
      <c r="I4" s="1">
        <v>34256323</v>
      </c>
      <c r="J4" s="1">
        <v>12553241</v>
      </c>
    </row>
    <row r="5" spans="1:11" x14ac:dyDescent="0.25">
      <c r="A5" s="9"/>
      <c r="C5" s="1">
        <v>89136179</v>
      </c>
      <c r="D5" s="1">
        <v>62761096</v>
      </c>
      <c r="E5" s="1">
        <v>37611756</v>
      </c>
      <c r="H5" s="1">
        <v>30027186</v>
      </c>
      <c r="I5" s="1">
        <v>33097426</v>
      </c>
      <c r="J5" s="1">
        <v>12370304</v>
      </c>
    </row>
    <row r="6" spans="1:11" x14ac:dyDescent="0.25">
      <c r="A6" s="9"/>
      <c r="C6" s="1">
        <v>83495358</v>
      </c>
      <c r="D6" s="1">
        <v>80270959</v>
      </c>
      <c r="E6" s="1">
        <v>28289254</v>
      </c>
      <c r="H6" s="1">
        <v>31144902</v>
      </c>
      <c r="I6" s="1">
        <v>34513052</v>
      </c>
      <c r="J6" s="1">
        <v>12497164</v>
      </c>
    </row>
    <row r="7" spans="1:11" x14ac:dyDescent="0.25">
      <c r="A7" s="9"/>
      <c r="C7" s="1">
        <v>62875753</v>
      </c>
      <c r="D7" s="1">
        <v>91907326</v>
      </c>
      <c r="E7" s="1">
        <v>28748048</v>
      </c>
      <c r="H7" s="1">
        <v>35502237</v>
      </c>
      <c r="I7" s="1">
        <v>32511926</v>
      </c>
      <c r="J7" s="1">
        <v>13794569</v>
      </c>
    </row>
    <row r="8" spans="1:11" x14ac:dyDescent="0.25">
      <c r="A8" s="9"/>
    </row>
    <row r="9" spans="1:11" x14ac:dyDescent="0.25">
      <c r="A9" s="9"/>
      <c r="B9" s="2" t="s">
        <v>5</v>
      </c>
      <c r="C9" s="3">
        <f>AVERAGE(C4:C7)</f>
        <v>76983568.5</v>
      </c>
      <c r="D9" s="3">
        <f t="shared" ref="D9:E9" si="0">AVERAGE(D4:D7)</f>
        <v>74792849</v>
      </c>
      <c r="E9" s="3">
        <f t="shared" si="0"/>
        <v>31623341.25</v>
      </c>
      <c r="G9" s="2" t="s">
        <v>5</v>
      </c>
      <c r="H9" s="3">
        <f>AVERAGE(H4:H7)</f>
        <v>32151655.25</v>
      </c>
      <c r="I9" s="3">
        <f t="shared" ref="I9:J9" si="1">AVERAGE(I4:I7)</f>
        <v>33594681.75</v>
      </c>
      <c r="J9" s="3">
        <f t="shared" si="1"/>
        <v>12803819.5</v>
      </c>
    </row>
    <row r="10" spans="1:11" x14ac:dyDescent="0.25">
      <c r="A10" s="9"/>
    </row>
    <row r="11" spans="1:11" x14ac:dyDescent="0.25">
      <c r="A11" s="9"/>
    </row>
    <row r="12" spans="1:11" x14ac:dyDescent="0.25">
      <c r="A12" s="9"/>
      <c r="D12" s="2" t="s">
        <v>27</v>
      </c>
      <c r="F12" s="1"/>
      <c r="G12" s="1"/>
      <c r="I12" s="2" t="s">
        <v>28</v>
      </c>
    </row>
    <row r="13" spans="1:11" x14ac:dyDescent="0.25">
      <c r="A13" s="9"/>
    </row>
    <row r="14" spans="1:11" x14ac:dyDescent="0.25">
      <c r="C14" s="2" t="s">
        <v>23</v>
      </c>
      <c r="D14" s="2" t="s">
        <v>24</v>
      </c>
      <c r="E14" s="2" t="s">
        <v>13</v>
      </c>
      <c r="H14" s="2" t="s">
        <v>23</v>
      </c>
      <c r="I14" s="8" t="s">
        <v>24</v>
      </c>
      <c r="J14" s="8" t="s">
        <v>13</v>
      </c>
      <c r="K14" s="3"/>
    </row>
    <row r="15" spans="1:11" x14ac:dyDescent="0.25">
      <c r="C15" s="1">
        <v>4785352</v>
      </c>
      <c r="D15" s="1">
        <v>5624109</v>
      </c>
      <c r="E15" s="1">
        <v>719564</v>
      </c>
      <c r="H15" s="1">
        <v>68015090</v>
      </c>
      <c r="I15" s="1">
        <v>73098223</v>
      </c>
      <c r="J15" s="1">
        <v>15709261</v>
      </c>
    </row>
    <row r="16" spans="1:11" x14ac:dyDescent="0.25">
      <c r="C16" s="1">
        <v>4535862</v>
      </c>
      <c r="D16" s="1">
        <v>5806227</v>
      </c>
      <c r="E16" s="1">
        <v>904410</v>
      </c>
      <c r="H16" s="1">
        <v>72872539</v>
      </c>
      <c r="I16" s="1">
        <v>72519007</v>
      </c>
      <c r="J16" s="1">
        <v>19852036</v>
      </c>
    </row>
    <row r="17" spans="2:10" x14ac:dyDescent="0.25">
      <c r="C17" s="1">
        <v>5419549</v>
      </c>
      <c r="D17" s="1">
        <v>4839424</v>
      </c>
      <c r="E17" s="1">
        <v>846091</v>
      </c>
      <c r="H17" s="1">
        <v>85310816</v>
      </c>
      <c r="I17" s="1">
        <v>71207003</v>
      </c>
      <c r="J17" s="1">
        <v>19331612</v>
      </c>
    </row>
    <row r="18" spans="2:10" x14ac:dyDescent="0.25">
      <c r="C18" s="1">
        <v>6839641</v>
      </c>
      <c r="D18" s="1">
        <v>4165730</v>
      </c>
      <c r="E18" s="1">
        <v>824790</v>
      </c>
      <c r="H18" s="1">
        <v>75973565</v>
      </c>
      <c r="I18" s="1">
        <v>67715566</v>
      </c>
      <c r="J18" s="1">
        <v>22824751</v>
      </c>
    </row>
    <row r="20" spans="2:10" x14ac:dyDescent="0.25">
      <c r="B20" s="2" t="s">
        <v>5</v>
      </c>
      <c r="C20" s="3">
        <f>AVERAGE(C15:C18)</f>
        <v>5395101</v>
      </c>
      <c r="D20" s="3">
        <f t="shared" ref="D20:E20" si="2">AVERAGE(D15:D18)</f>
        <v>5108872.5</v>
      </c>
      <c r="E20" s="3">
        <f t="shared" si="2"/>
        <v>823713.75</v>
      </c>
      <c r="G20" s="2" t="s">
        <v>5</v>
      </c>
      <c r="H20" s="3">
        <f>AVERAGE(H15:H18)</f>
        <v>75543002.5</v>
      </c>
      <c r="I20" s="3">
        <f t="shared" ref="I20:J20" si="3">AVERAGE(I15:I18)</f>
        <v>71134949.75</v>
      </c>
      <c r="J20" s="3">
        <f t="shared" si="3"/>
        <v>19429415</v>
      </c>
    </row>
    <row r="23" spans="2:10" x14ac:dyDescent="0.25">
      <c r="D23" s="2" t="s">
        <v>29</v>
      </c>
      <c r="E23" s="2"/>
      <c r="F23" s="7"/>
      <c r="G23" s="7"/>
      <c r="H23" s="2"/>
      <c r="I23" s="2" t="s">
        <v>30</v>
      </c>
    </row>
    <row r="25" spans="2:10" x14ac:dyDescent="0.25">
      <c r="C25" s="2" t="s">
        <v>23</v>
      </c>
      <c r="D25" s="2" t="s">
        <v>24</v>
      </c>
      <c r="E25" s="2" t="s">
        <v>13</v>
      </c>
      <c r="H25" s="2" t="s">
        <v>23</v>
      </c>
      <c r="I25" s="2" t="s">
        <v>24</v>
      </c>
      <c r="J25" s="2" t="s">
        <v>13</v>
      </c>
    </row>
    <row r="26" spans="2:10" x14ac:dyDescent="0.25">
      <c r="C26" s="1">
        <v>59218215</v>
      </c>
      <c r="D26" s="1">
        <v>62133995</v>
      </c>
      <c r="E26" s="1">
        <v>16503141</v>
      </c>
      <c r="H26" s="1">
        <v>148000000</v>
      </c>
      <c r="I26" s="1">
        <v>115000000</v>
      </c>
      <c r="J26" s="1">
        <v>116000000</v>
      </c>
    </row>
    <row r="27" spans="2:10" x14ac:dyDescent="0.25">
      <c r="C27" s="1">
        <v>50249276</v>
      </c>
      <c r="D27" s="1">
        <v>61276407</v>
      </c>
      <c r="E27" s="1">
        <v>16966932</v>
      </c>
      <c r="H27" s="1">
        <v>145000000</v>
      </c>
      <c r="I27" s="1">
        <v>117000000</v>
      </c>
      <c r="J27" s="1">
        <v>61846176</v>
      </c>
    </row>
    <row r="28" spans="2:10" x14ac:dyDescent="0.25">
      <c r="C28" s="1">
        <v>55076044</v>
      </c>
      <c r="D28" s="1">
        <v>77832239</v>
      </c>
      <c r="E28" s="1">
        <v>17254271</v>
      </c>
      <c r="H28" s="1">
        <v>120000000</v>
      </c>
      <c r="I28" s="1">
        <v>175000000</v>
      </c>
      <c r="J28" s="1">
        <v>70495714</v>
      </c>
    </row>
    <row r="29" spans="2:10" x14ac:dyDescent="0.25">
      <c r="C29" s="1">
        <v>53459704</v>
      </c>
      <c r="D29" s="1">
        <v>74169590</v>
      </c>
      <c r="E29" s="1">
        <v>15649602</v>
      </c>
      <c r="H29" s="1">
        <v>132000000</v>
      </c>
      <c r="I29" s="1">
        <v>208000000</v>
      </c>
      <c r="J29" s="1">
        <v>81534929</v>
      </c>
    </row>
    <row r="31" spans="2:10" x14ac:dyDescent="0.25">
      <c r="B31" s="2" t="s">
        <v>5</v>
      </c>
      <c r="C31" s="3">
        <f>AVERAGE(C26:C29)</f>
        <v>54500809.75</v>
      </c>
      <c r="D31" s="3">
        <f t="shared" ref="D31:E31" si="4">AVERAGE(D26:D29)</f>
        <v>68853057.75</v>
      </c>
      <c r="E31" s="3">
        <f t="shared" si="4"/>
        <v>16593486.5</v>
      </c>
      <c r="G31" s="2" t="s">
        <v>5</v>
      </c>
      <c r="H31" s="3">
        <f>AVERAGE(H26:H29)</f>
        <v>136250000</v>
      </c>
      <c r="I31" s="3">
        <f t="shared" ref="I31:J31" si="5">AVERAGE(I26:I29)</f>
        <v>153750000</v>
      </c>
      <c r="J31" s="3">
        <f t="shared" si="5"/>
        <v>82469204.75</v>
      </c>
    </row>
    <row r="34" spans="2:10" x14ac:dyDescent="0.25">
      <c r="D34" s="2" t="s">
        <v>31</v>
      </c>
      <c r="E34" s="2"/>
      <c r="F34" s="7"/>
      <c r="G34" s="7"/>
      <c r="H34" s="2"/>
      <c r="I34" s="2" t="s">
        <v>32</v>
      </c>
      <c r="J34" s="2"/>
    </row>
    <row r="36" spans="2:10" x14ac:dyDescent="0.25">
      <c r="C36" s="2" t="s">
        <v>23</v>
      </c>
      <c r="D36" s="2" t="s">
        <v>24</v>
      </c>
      <c r="E36" s="2" t="s">
        <v>13</v>
      </c>
      <c r="H36" s="2" t="s">
        <v>23</v>
      </c>
      <c r="I36" s="2" t="s">
        <v>24</v>
      </c>
      <c r="J36" s="2" t="s">
        <v>13</v>
      </c>
    </row>
    <row r="37" spans="2:10" x14ac:dyDescent="0.25">
      <c r="C37" s="1">
        <v>3831080</v>
      </c>
      <c r="D37" s="1">
        <v>3797019</v>
      </c>
      <c r="E37" s="1">
        <v>2335301</v>
      </c>
      <c r="H37" s="1">
        <v>40426125</v>
      </c>
      <c r="I37" s="1">
        <v>40285722</v>
      </c>
      <c r="J37" s="1">
        <v>31167087</v>
      </c>
    </row>
    <row r="38" spans="2:10" x14ac:dyDescent="0.25">
      <c r="C38" s="1">
        <v>4970732</v>
      </c>
      <c r="D38" s="1">
        <v>3874156</v>
      </c>
      <c r="E38" s="1">
        <v>2310548</v>
      </c>
      <c r="H38" s="1">
        <v>45660741</v>
      </c>
      <c r="I38" s="1">
        <v>42004650</v>
      </c>
      <c r="J38" s="1">
        <v>20540152</v>
      </c>
    </row>
    <row r="39" spans="2:10" x14ac:dyDescent="0.25">
      <c r="C39" s="1">
        <v>4240476</v>
      </c>
      <c r="D39" s="1">
        <v>3806077</v>
      </c>
      <c r="E39" s="1">
        <v>2532258</v>
      </c>
      <c r="H39" s="1">
        <v>35491190</v>
      </c>
      <c r="I39" s="1">
        <v>36927215</v>
      </c>
      <c r="J39" s="1">
        <v>15936909</v>
      </c>
    </row>
    <row r="40" spans="2:10" x14ac:dyDescent="0.25">
      <c r="C40" s="1">
        <v>3278586</v>
      </c>
      <c r="D40" s="1">
        <v>3462797</v>
      </c>
      <c r="E40" s="1">
        <v>2896939</v>
      </c>
      <c r="H40" s="1">
        <v>42228136</v>
      </c>
      <c r="I40" s="1">
        <v>35521151</v>
      </c>
      <c r="J40" s="1">
        <v>12585483</v>
      </c>
    </row>
    <row r="42" spans="2:10" x14ac:dyDescent="0.25">
      <c r="B42" s="2" t="s">
        <v>5</v>
      </c>
      <c r="C42" s="3">
        <f>AVERAGE(C37:C40)</f>
        <v>4080218.5</v>
      </c>
      <c r="D42" s="3">
        <f t="shared" ref="D42:E42" si="6">AVERAGE(D37:D40)</f>
        <v>3735012.25</v>
      </c>
      <c r="E42" s="3">
        <f t="shared" si="6"/>
        <v>2518761.5</v>
      </c>
      <c r="G42" s="2" t="s">
        <v>5</v>
      </c>
      <c r="H42" s="3">
        <f>AVERAGE(H37:H40)</f>
        <v>40951548</v>
      </c>
      <c r="I42" s="3">
        <f t="shared" ref="I42:J42" si="7">AVERAGE(I37:I40)</f>
        <v>38684684.5</v>
      </c>
      <c r="J42" s="3">
        <f t="shared" si="7"/>
        <v>20057407.75</v>
      </c>
    </row>
    <row r="45" spans="2:10" x14ac:dyDescent="0.25">
      <c r="B45" s="7"/>
      <c r="C45" s="2"/>
      <c r="D45" s="2" t="s">
        <v>141</v>
      </c>
      <c r="E45" s="2"/>
    </row>
    <row r="47" spans="2:10" x14ac:dyDescent="0.25">
      <c r="C47" s="2" t="s">
        <v>23</v>
      </c>
      <c r="D47" s="2" t="s">
        <v>24</v>
      </c>
      <c r="E47" s="2" t="s">
        <v>13</v>
      </c>
    </row>
    <row r="48" spans="2:10" x14ac:dyDescent="0.25">
      <c r="C48" s="1">
        <v>17776125</v>
      </c>
      <c r="D48" s="1">
        <v>20717229</v>
      </c>
      <c r="E48" s="1">
        <v>6750943</v>
      </c>
    </row>
    <row r="49" spans="2:5" x14ac:dyDescent="0.25">
      <c r="C49" s="1">
        <v>19778711</v>
      </c>
      <c r="D49" s="1">
        <v>19815463</v>
      </c>
      <c r="E49" s="1">
        <v>5885174</v>
      </c>
    </row>
    <row r="50" spans="2:5" x14ac:dyDescent="0.25">
      <c r="C50" s="1">
        <v>18421089</v>
      </c>
      <c r="D50" s="1">
        <v>23969258</v>
      </c>
      <c r="E50" s="1">
        <v>3898402</v>
      </c>
    </row>
    <row r="51" spans="2:5" x14ac:dyDescent="0.25">
      <c r="C51" s="1">
        <v>22738034</v>
      </c>
      <c r="D51" s="1">
        <v>23279266</v>
      </c>
      <c r="E51" s="1">
        <v>3095232</v>
      </c>
    </row>
    <row r="53" spans="2:5" x14ac:dyDescent="0.25">
      <c r="B53" s="2" t="s">
        <v>5</v>
      </c>
      <c r="C53" s="3">
        <f>AVERAGE(C48:C51)</f>
        <v>19678489.75</v>
      </c>
      <c r="D53" s="3">
        <f t="shared" ref="D53:E53" si="8">AVERAGE(D48:D51)</f>
        <v>21945304</v>
      </c>
      <c r="E53" s="3">
        <f t="shared" si="8"/>
        <v>4907437.75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94A8-7BFB-46E8-87A3-A8DDD8B0563C}">
  <dimension ref="B1:L8"/>
  <sheetViews>
    <sheetView workbookViewId="0">
      <selection activeCell="K12" sqref="K12"/>
    </sheetView>
  </sheetViews>
  <sheetFormatPr defaultRowHeight="15" x14ac:dyDescent="0.25"/>
  <cols>
    <col min="3" max="3" width="16.5703125" style="1" bestFit="1" customWidth="1"/>
    <col min="4" max="4" width="22.140625" style="1" customWidth="1"/>
    <col min="5" max="5" width="15.28515625" style="1" customWidth="1"/>
  </cols>
  <sheetData>
    <row r="1" spans="2:12" x14ac:dyDescent="0.25">
      <c r="C1" s="14" t="s">
        <v>206</v>
      </c>
      <c r="D1" s="14" t="s">
        <v>205</v>
      </c>
      <c r="E1" s="14" t="s">
        <v>208</v>
      </c>
      <c r="J1" s="2"/>
      <c r="K1" s="2"/>
      <c r="L1" s="2"/>
    </row>
    <row r="2" spans="2:12" x14ac:dyDescent="0.25">
      <c r="C2" s="2" t="s">
        <v>207</v>
      </c>
      <c r="D2" s="2" t="s">
        <v>203</v>
      </c>
      <c r="E2" s="2" t="s">
        <v>204</v>
      </c>
      <c r="J2" s="1"/>
      <c r="K2" s="1"/>
      <c r="L2" s="1"/>
    </row>
    <row r="3" spans="2:12" x14ac:dyDescent="0.25">
      <c r="C3" s="1">
        <v>39137910</v>
      </c>
      <c r="D3" s="1">
        <v>45980573</v>
      </c>
      <c r="E3" s="1">
        <v>25736556</v>
      </c>
      <c r="J3" s="1"/>
      <c r="K3" s="1"/>
      <c r="L3" s="1"/>
    </row>
    <row r="4" spans="2:12" x14ac:dyDescent="0.25">
      <c r="C4" s="1">
        <v>48108456</v>
      </c>
      <c r="D4" s="1">
        <v>34786066</v>
      </c>
      <c r="E4" s="1">
        <v>24429283</v>
      </c>
      <c r="J4" s="1"/>
      <c r="K4" s="1"/>
      <c r="L4" s="1"/>
    </row>
    <row r="5" spans="2:12" x14ac:dyDescent="0.25">
      <c r="C5" s="1">
        <v>34266941</v>
      </c>
      <c r="D5" s="1">
        <v>37593155</v>
      </c>
      <c r="E5" s="1">
        <v>24947362</v>
      </c>
      <c r="J5" s="1"/>
      <c r="K5" s="1"/>
      <c r="L5" s="1"/>
    </row>
    <row r="6" spans="2:12" x14ac:dyDescent="0.25">
      <c r="C6" s="1">
        <v>37213098</v>
      </c>
      <c r="D6" s="1">
        <v>34570631</v>
      </c>
      <c r="E6" s="1">
        <v>25733621</v>
      </c>
      <c r="I6" s="2"/>
      <c r="J6" s="1"/>
      <c r="K6" s="1"/>
      <c r="L6" s="1"/>
    </row>
    <row r="8" spans="2:12" x14ac:dyDescent="0.25">
      <c r="B8" s="2" t="s">
        <v>5</v>
      </c>
      <c r="C8" s="1">
        <f>AVERAGE(C3:C6)</f>
        <v>39681601.25</v>
      </c>
      <c r="D8" s="1">
        <f t="shared" ref="D8:E8" si="0">AVERAGE(D3:D6)</f>
        <v>38232606.25</v>
      </c>
      <c r="E8" s="1">
        <f t="shared" si="0"/>
        <v>25211705.5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BC8B0-14CF-4AEB-A9B3-D1E5BF479E20}">
  <sheetPr>
    <tabColor theme="0"/>
  </sheetPr>
  <dimension ref="A2:L10"/>
  <sheetViews>
    <sheetView workbookViewId="0">
      <selection activeCell="G33" sqref="G33"/>
    </sheetView>
  </sheetViews>
  <sheetFormatPr defaultRowHeight="15" x14ac:dyDescent="0.25"/>
  <cols>
    <col min="2" max="4" width="11" style="1" customWidth="1"/>
    <col min="8" max="10" width="12.140625" customWidth="1"/>
  </cols>
  <sheetData>
    <row r="2" spans="1:12" x14ac:dyDescent="0.25">
      <c r="C2" s="2" t="s">
        <v>238</v>
      </c>
      <c r="E2" s="1"/>
      <c r="G2" s="30" t="s">
        <v>237</v>
      </c>
      <c r="H2" s="30"/>
      <c r="I2" s="30"/>
      <c r="J2" s="30"/>
      <c r="K2" s="30"/>
      <c r="L2" s="30"/>
    </row>
    <row r="4" spans="1:12" x14ac:dyDescent="0.25">
      <c r="B4" s="2" t="s">
        <v>0</v>
      </c>
      <c r="C4" s="2" t="s">
        <v>24</v>
      </c>
      <c r="D4" s="2" t="s">
        <v>13</v>
      </c>
      <c r="H4" s="2" t="s">
        <v>0</v>
      </c>
      <c r="I4" s="2" t="s">
        <v>12</v>
      </c>
      <c r="J4" s="2" t="s">
        <v>236</v>
      </c>
    </row>
    <row r="5" spans="1:12" x14ac:dyDescent="0.25">
      <c r="B5" s="1">
        <v>5045858</v>
      </c>
      <c r="C5" s="1">
        <v>4418947</v>
      </c>
      <c r="D5" s="1">
        <v>1684834</v>
      </c>
      <c r="H5" s="10">
        <v>0.86085</v>
      </c>
      <c r="I5" s="10">
        <v>1.281855</v>
      </c>
      <c r="J5" s="10">
        <v>0.48164200000000001</v>
      </c>
    </row>
    <row r="6" spans="1:12" x14ac:dyDescent="0.25">
      <c r="B6" s="1">
        <v>4657909</v>
      </c>
      <c r="C6" s="1">
        <v>5051031</v>
      </c>
      <c r="D6" s="1">
        <v>1803638</v>
      </c>
      <c r="H6" s="10">
        <v>0.92344599999999999</v>
      </c>
      <c r="I6" s="10">
        <v>1.0866340000000001</v>
      </c>
      <c r="J6" s="10">
        <v>0.55790799999999996</v>
      </c>
    </row>
    <row r="7" spans="1:12" x14ac:dyDescent="0.25">
      <c r="B7" s="1">
        <v>4890519</v>
      </c>
      <c r="C7" s="1">
        <v>4749239</v>
      </c>
      <c r="D7" s="1">
        <v>1716643</v>
      </c>
      <c r="H7" s="10">
        <v>1.257943</v>
      </c>
      <c r="I7" s="10">
        <v>1.0265</v>
      </c>
      <c r="J7" s="10">
        <v>0.54191299999999998</v>
      </c>
    </row>
    <row r="10" spans="1:12" x14ac:dyDescent="0.25">
      <c r="A10" s="2" t="s">
        <v>5</v>
      </c>
      <c r="B10" s="3">
        <f>AVERAGE(B5:B8)</f>
        <v>4864762</v>
      </c>
      <c r="C10" s="3">
        <f>AVERAGE(C5:C8)</f>
        <v>4739739</v>
      </c>
      <c r="D10" s="3">
        <f>AVERAGE(D5:D8)</f>
        <v>1735038.3333333333</v>
      </c>
      <c r="G10" s="2" t="s">
        <v>5</v>
      </c>
      <c r="H10" s="10">
        <f>AVERAGE(H5:H7)</f>
        <v>1.0140796666666667</v>
      </c>
      <c r="I10" s="10">
        <f>AVERAGE(I5:I7)</f>
        <v>1.1316630000000001</v>
      </c>
      <c r="J10" s="10">
        <f>AVERAGE(J5:J7)</f>
        <v>0.52715433333333328</v>
      </c>
    </row>
  </sheetData>
  <mergeCells count="1">
    <mergeCell ref="G2:L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AF363-D3BC-42A2-B094-8CDFC200BA32}">
  <dimension ref="A1:K12"/>
  <sheetViews>
    <sheetView workbookViewId="0">
      <selection activeCell="E20" sqref="E20"/>
    </sheetView>
  </sheetViews>
  <sheetFormatPr defaultRowHeight="15" x14ac:dyDescent="0.25"/>
  <cols>
    <col min="1" max="1" width="9.7109375" style="1" customWidth="1"/>
    <col min="2" max="2" width="17.28515625" style="1" customWidth="1"/>
    <col min="3" max="3" width="30.42578125" style="1" customWidth="1"/>
    <col min="4" max="4" width="6.28515625" style="1" customWidth="1"/>
    <col min="5" max="11" width="17.28515625" style="1" customWidth="1"/>
  </cols>
  <sheetData>
    <row r="1" spans="2:5" x14ac:dyDescent="0.25">
      <c r="C1" s="2" t="s">
        <v>177</v>
      </c>
    </row>
    <row r="2" spans="2:5" x14ac:dyDescent="0.25">
      <c r="B2" s="2" t="s">
        <v>14</v>
      </c>
      <c r="C2" s="13">
        <v>1</v>
      </c>
    </row>
    <row r="3" spans="2:5" x14ac:dyDescent="0.25">
      <c r="B3" s="2" t="s">
        <v>36</v>
      </c>
      <c r="C3" s="10">
        <v>1.129</v>
      </c>
    </row>
    <row r="4" spans="2:5" x14ac:dyDescent="0.25">
      <c r="B4" s="2" t="s">
        <v>37</v>
      </c>
      <c r="C4" s="10">
        <v>0.94299999999999995</v>
      </c>
      <c r="E4" s="2" t="s">
        <v>61</v>
      </c>
    </row>
    <row r="5" spans="2:5" x14ac:dyDescent="0.25">
      <c r="B5" s="2" t="s">
        <v>38</v>
      </c>
      <c r="C5" s="10">
        <v>0.89100000000000001</v>
      </c>
      <c r="E5" s="14">
        <v>0.97650000000000003</v>
      </c>
    </row>
    <row r="6" spans="2:5" x14ac:dyDescent="0.25">
      <c r="B6" s="2" t="s">
        <v>39</v>
      </c>
      <c r="C6" s="10">
        <v>0.94299999999999995</v>
      </c>
    </row>
    <row r="7" spans="2:5" x14ac:dyDescent="0.25">
      <c r="B7" s="2" t="s">
        <v>40</v>
      </c>
      <c r="C7" s="10">
        <v>2.1000000000000001E-2</v>
      </c>
    </row>
    <row r="8" spans="2:5" x14ac:dyDescent="0.25">
      <c r="B8" s="2" t="s">
        <v>41</v>
      </c>
      <c r="C8" s="10">
        <v>1.4999999999999999E-2</v>
      </c>
    </row>
    <row r="9" spans="2:5" x14ac:dyDescent="0.25">
      <c r="B9" s="2" t="s">
        <v>42</v>
      </c>
      <c r="C9" s="10">
        <v>0.01</v>
      </c>
      <c r="E9" s="2" t="s">
        <v>60</v>
      </c>
    </row>
    <row r="10" spans="2:5" x14ac:dyDescent="0.25">
      <c r="B10" s="2" t="s">
        <v>43</v>
      </c>
      <c r="C10" s="10">
        <v>7.0000000000000001E-3</v>
      </c>
      <c r="E10" s="14">
        <v>1.1000000000000001E-2</v>
      </c>
    </row>
    <row r="11" spans="2:5" x14ac:dyDescent="0.25">
      <c r="B11" s="2" t="s">
        <v>44</v>
      </c>
      <c r="C11" s="10">
        <v>7.0000000000000001E-3</v>
      </c>
    </row>
    <row r="12" spans="2:5" x14ac:dyDescent="0.25">
      <c r="B12" s="2" t="s">
        <v>45</v>
      </c>
      <c r="C12" s="10">
        <v>6.0000000000000001E-3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D182A-37B2-4EB1-9C75-CE79CF5A09F8}">
  <dimension ref="A1:G12"/>
  <sheetViews>
    <sheetView workbookViewId="0">
      <selection activeCell="F38" sqref="F38"/>
    </sheetView>
  </sheetViews>
  <sheetFormatPr defaultRowHeight="15" x14ac:dyDescent="0.25"/>
  <cols>
    <col min="1" max="2" width="16.140625" style="1" customWidth="1"/>
    <col min="3" max="3" width="31.42578125" style="1" customWidth="1"/>
    <col min="4" max="4" width="6" style="1" customWidth="1"/>
    <col min="5" max="7" width="16.140625" style="1" customWidth="1"/>
  </cols>
  <sheetData>
    <row r="1" spans="2:6" x14ac:dyDescent="0.25">
      <c r="C1" s="2" t="s">
        <v>177</v>
      </c>
    </row>
    <row r="2" spans="2:6" x14ac:dyDescent="0.25">
      <c r="B2" s="2" t="s">
        <v>14</v>
      </c>
      <c r="C2" s="13">
        <v>1</v>
      </c>
      <c r="D2" s="13"/>
    </row>
    <row r="3" spans="2:6" x14ac:dyDescent="0.25">
      <c r="B3" s="2" t="s">
        <v>46</v>
      </c>
      <c r="C3" s="10">
        <v>1.129</v>
      </c>
      <c r="E3" s="2" t="s">
        <v>62</v>
      </c>
    </row>
    <row r="4" spans="2:6" x14ac:dyDescent="0.25">
      <c r="B4" s="2" t="s">
        <v>47</v>
      </c>
      <c r="C4" s="10">
        <v>1.052</v>
      </c>
      <c r="E4" s="13">
        <v>1.0905</v>
      </c>
      <c r="F4" s="2"/>
    </row>
    <row r="5" spans="2:6" x14ac:dyDescent="0.25">
      <c r="B5" s="2" t="s">
        <v>48</v>
      </c>
      <c r="C5" s="10">
        <v>2.742</v>
      </c>
      <c r="E5" s="2" t="s">
        <v>63</v>
      </c>
    </row>
    <row r="6" spans="2:6" x14ac:dyDescent="0.25">
      <c r="B6" s="2" t="s">
        <v>49</v>
      </c>
      <c r="C6" s="10">
        <v>3.452</v>
      </c>
      <c r="E6" s="13">
        <v>4.4080000000000004</v>
      </c>
    </row>
    <row r="7" spans="2:6" x14ac:dyDescent="0.25">
      <c r="B7" s="2" t="s">
        <v>50</v>
      </c>
      <c r="C7" s="10">
        <v>7.03</v>
      </c>
    </row>
    <row r="8" spans="2:6" x14ac:dyDescent="0.25">
      <c r="B8" s="2"/>
      <c r="C8" s="10"/>
      <c r="D8" s="10"/>
    </row>
    <row r="9" spans="2:6" x14ac:dyDescent="0.25">
      <c r="B9" s="2"/>
      <c r="C9" s="10"/>
      <c r="D9" s="10"/>
      <c r="F9" s="2"/>
    </row>
    <row r="10" spans="2:6" x14ac:dyDescent="0.25">
      <c r="B10" s="2"/>
      <c r="C10" s="10"/>
      <c r="D10" s="10"/>
    </row>
    <row r="11" spans="2:6" x14ac:dyDescent="0.25">
      <c r="B11" s="2"/>
      <c r="C11" s="10"/>
      <c r="D11" s="10"/>
    </row>
    <row r="12" spans="2:6" x14ac:dyDescent="0.25">
      <c r="B12" s="2"/>
      <c r="C12" s="10"/>
      <c r="D12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E217D-FC39-45AA-AE6A-AFC31CEE45B3}">
  <dimension ref="A1:D6"/>
  <sheetViews>
    <sheetView workbookViewId="0">
      <selection activeCell="H29" sqref="H29"/>
    </sheetView>
  </sheetViews>
  <sheetFormatPr defaultRowHeight="15" x14ac:dyDescent="0.25"/>
  <cols>
    <col min="2" max="4" width="9.140625" style="1"/>
  </cols>
  <sheetData>
    <row r="1" spans="1:4" x14ac:dyDescent="0.25">
      <c r="B1" s="2" t="s">
        <v>2</v>
      </c>
      <c r="C1" s="2" t="s">
        <v>3</v>
      </c>
      <c r="D1" s="2" t="s">
        <v>4</v>
      </c>
    </row>
    <row r="2" spans="1:4" x14ac:dyDescent="0.25">
      <c r="B2" s="1">
        <v>1.102577481</v>
      </c>
      <c r="C2" s="1">
        <v>1.107897664</v>
      </c>
      <c r="D2" s="1">
        <v>1.147469321</v>
      </c>
    </row>
    <row r="3" spans="1:4" x14ac:dyDescent="0.25">
      <c r="B3" s="1">
        <v>1.124447449</v>
      </c>
      <c r="C3" s="1">
        <v>1.0997826310000001</v>
      </c>
      <c r="D3" s="1">
        <v>1.1838660089999999</v>
      </c>
    </row>
    <row r="4" spans="1:4" x14ac:dyDescent="0.25">
      <c r="B4" s="1">
        <v>1.0942742059999999</v>
      </c>
      <c r="C4" s="1">
        <v>1.104824947</v>
      </c>
      <c r="D4" s="1">
        <v>1.1965626650000001</v>
      </c>
    </row>
    <row r="6" spans="1:4" x14ac:dyDescent="0.25">
      <c r="A6" s="2" t="s">
        <v>5</v>
      </c>
      <c r="B6" s="1">
        <f>AVERAGE(B2:B4)</f>
        <v>1.1070997119999999</v>
      </c>
      <c r="C6" s="1">
        <f t="shared" ref="C6:D6" si="0">AVERAGE(C2:C4)</f>
        <v>1.1041684140000001</v>
      </c>
      <c r="D6" s="1">
        <f t="shared" si="0"/>
        <v>1.1759659983333333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C7A00-AE45-4492-B99F-0541AA72228E}">
  <dimension ref="A1:D8"/>
  <sheetViews>
    <sheetView workbookViewId="0">
      <selection activeCell="D18" sqref="D18"/>
    </sheetView>
  </sheetViews>
  <sheetFormatPr defaultRowHeight="15" x14ac:dyDescent="0.25"/>
  <cols>
    <col min="2" max="4" width="12.7109375" style="1" customWidth="1"/>
  </cols>
  <sheetData>
    <row r="1" spans="1:4" x14ac:dyDescent="0.25">
      <c r="B1" s="2" t="s">
        <v>3</v>
      </c>
      <c r="C1" s="2" t="s">
        <v>4</v>
      </c>
      <c r="D1" s="2" t="s">
        <v>2</v>
      </c>
    </row>
    <row r="2" spans="1:4" x14ac:dyDescent="0.25">
      <c r="B2" s="1">
        <v>18034560</v>
      </c>
      <c r="C2" s="1">
        <v>59443402</v>
      </c>
      <c r="D2" s="1">
        <v>17576743</v>
      </c>
    </row>
    <row r="3" spans="1:4" x14ac:dyDescent="0.25">
      <c r="B3" s="1">
        <v>33812802</v>
      </c>
      <c r="C3" s="1">
        <v>34920796</v>
      </c>
      <c r="D3" s="1">
        <v>20438295</v>
      </c>
    </row>
    <row r="4" spans="1:4" x14ac:dyDescent="0.25">
      <c r="B4" s="1">
        <v>46899612</v>
      </c>
      <c r="C4" s="1">
        <v>32997910</v>
      </c>
      <c r="D4" s="1">
        <v>21039995</v>
      </c>
    </row>
    <row r="5" spans="1:4" x14ac:dyDescent="0.25">
      <c r="B5" s="1">
        <v>24374507</v>
      </c>
      <c r="C5" s="1">
        <v>63832690</v>
      </c>
      <c r="D5" s="1">
        <v>30782665</v>
      </c>
    </row>
    <row r="6" spans="1:4" x14ac:dyDescent="0.25">
      <c r="B6" s="1">
        <v>18767347</v>
      </c>
      <c r="C6" s="1">
        <v>41261522</v>
      </c>
      <c r="D6" s="1">
        <v>11090680</v>
      </c>
    </row>
    <row r="8" spans="1:4" x14ac:dyDescent="0.25">
      <c r="A8" s="2" t="s">
        <v>5</v>
      </c>
      <c r="B8" s="1">
        <f>AVERAGE(B2:B6)</f>
        <v>28377765.600000001</v>
      </c>
      <c r="C8" s="1">
        <f t="shared" ref="C8:D8" si="0">AVERAGE(C2:C6)</f>
        <v>46491264</v>
      </c>
      <c r="D8" s="1">
        <f t="shared" si="0"/>
        <v>20185675.600000001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3CBD6-AFDB-4DA1-99DA-425F85259122}">
  <dimension ref="A1:E62"/>
  <sheetViews>
    <sheetView workbookViewId="0">
      <selection activeCell="K19" sqref="K19"/>
    </sheetView>
  </sheetViews>
  <sheetFormatPr defaultRowHeight="15" x14ac:dyDescent="0.25"/>
  <cols>
    <col min="2" max="2" width="16.85546875" style="1" bestFit="1" customWidth="1"/>
    <col min="3" max="5" width="15.5703125" style="1" bestFit="1" customWidth="1"/>
  </cols>
  <sheetData>
    <row r="1" spans="2:5" x14ac:dyDescent="0.25">
      <c r="B1" s="2" t="s">
        <v>6</v>
      </c>
      <c r="C1" s="2" t="s">
        <v>7</v>
      </c>
      <c r="D1" s="2" t="s">
        <v>8</v>
      </c>
      <c r="E1" s="2" t="s">
        <v>9</v>
      </c>
    </row>
    <row r="2" spans="2:5" x14ac:dyDescent="0.25">
      <c r="B2" s="3">
        <v>38</v>
      </c>
      <c r="C2" s="3">
        <v>34</v>
      </c>
      <c r="D2" s="3">
        <v>30</v>
      </c>
      <c r="E2" s="3">
        <v>28</v>
      </c>
    </row>
    <row r="3" spans="2:5" x14ac:dyDescent="0.25">
      <c r="B3" s="3">
        <v>32</v>
      </c>
      <c r="C3" s="3">
        <v>58</v>
      </c>
      <c r="D3" s="3">
        <v>21</v>
      </c>
      <c r="E3" s="3">
        <v>55</v>
      </c>
    </row>
    <row r="4" spans="2:5" x14ac:dyDescent="0.25">
      <c r="B4" s="3">
        <v>46</v>
      </c>
      <c r="C4" s="3">
        <v>35</v>
      </c>
      <c r="D4" s="3">
        <v>9</v>
      </c>
      <c r="E4" s="3">
        <v>34</v>
      </c>
    </row>
    <row r="5" spans="2:5" x14ac:dyDescent="0.25">
      <c r="B5" s="3">
        <v>56</v>
      </c>
      <c r="C5" s="3">
        <v>31</v>
      </c>
      <c r="D5" s="3">
        <v>17</v>
      </c>
      <c r="E5" s="3">
        <v>36</v>
      </c>
    </row>
    <row r="6" spans="2:5" x14ac:dyDescent="0.25">
      <c r="B6" s="3">
        <v>63</v>
      </c>
      <c r="C6" s="3">
        <v>45</v>
      </c>
      <c r="D6" s="3">
        <v>10</v>
      </c>
      <c r="E6" s="3">
        <v>24</v>
      </c>
    </row>
    <row r="7" spans="2:5" x14ac:dyDescent="0.25">
      <c r="B7" s="3">
        <v>58</v>
      </c>
      <c r="C7" s="3">
        <v>24</v>
      </c>
      <c r="D7" s="3">
        <v>17</v>
      </c>
      <c r="E7" s="3">
        <v>26</v>
      </c>
    </row>
    <row r="8" spans="2:5" x14ac:dyDescent="0.25">
      <c r="B8" s="3">
        <v>64</v>
      </c>
      <c r="C8" s="3">
        <v>10</v>
      </c>
      <c r="D8" s="3">
        <v>22</v>
      </c>
      <c r="E8" s="3">
        <v>28</v>
      </c>
    </row>
    <row r="9" spans="2:5" x14ac:dyDescent="0.25">
      <c r="B9" s="3">
        <v>43</v>
      </c>
      <c r="C9" s="3">
        <v>47</v>
      </c>
      <c r="D9" s="3">
        <v>20</v>
      </c>
      <c r="E9" s="3">
        <v>21</v>
      </c>
    </row>
    <row r="10" spans="2:5" x14ac:dyDescent="0.25">
      <c r="B10" s="3">
        <v>40</v>
      </c>
      <c r="C10" s="3">
        <v>37</v>
      </c>
      <c r="D10" s="3">
        <v>9</v>
      </c>
      <c r="E10" s="3">
        <v>63</v>
      </c>
    </row>
    <row r="11" spans="2:5" x14ac:dyDescent="0.25">
      <c r="B11" s="3">
        <v>40</v>
      </c>
      <c r="C11" s="3">
        <v>49</v>
      </c>
      <c r="D11" s="3">
        <v>29</v>
      </c>
      <c r="E11" s="3">
        <v>13</v>
      </c>
    </row>
    <row r="12" spans="2:5" x14ac:dyDescent="0.25">
      <c r="B12" s="3">
        <v>50</v>
      </c>
      <c r="C12" s="3">
        <v>47</v>
      </c>
      <c r="D12" s="3">
        <v>27</v>
      </c>
      <c r="E12" s="3">
        <v>19</v>
      </c>
    </row>
    <row r="13" spans="2:5" x14ac:dyDescent="0.25">
      <c r="B13" s="3">
        <v>54</v>
      </c>
      <c r="C13" s="3">
        <v>39</v>
      </c>
      <c r="D13" s="3">
        <v>38</v>
      </c>
      <c r="E13" s="3">
        <v>38</v>
      </c>
    </row>
    <row r="14" spans="2:5" x14ac:dyDescent="0.25">
      <c r="B14" s="3">
        <v>50</v>
      </c>
      <c r="C14" s="3">
        <v>51</v>
      </c>
      <c r="D14" s="3">
        <v>8</v>
      </c>
      <c r="E14" s="3">
        <v>16</v>
      </c>
    </row>
    <row r="15" spans="2:5" x14ac:dyDescent="0.25">
      <c r="B15" s="3">
        <v>49</v>
      </c>
      <c r="C15" s="3">
        <v>38</v>
      </c>
      <c r="D15" s="3">
        <v>21</v>
      </c>
      <c r="E15" s="3">
        <v>29</v>
      </c>
    </row>
    <row r="16" spans="2:5" x14ac:dyDescent="0.25">
      <c r="B16" s="3">
        <v>36</v>
      </c>
      <c r="C16" s="3">
        <v>58</v>
      </c>
      <c r="D16" s="3">
        <v>22</v>
      </c>
      <c r="E16" s="3">
        <v>25</v>
      </c>
    </row>
    <row r="17" spans="2:5" x14ac:dyDescent="0.25">
      <c r="B17" s="3">
        <v>54</v>
      </c>
      <c r="C17" s="3">
        <v>37</v>
      </c>
      <c r="D17" s="3">
        <v>8</v>
      </c>
      <c r="E17" s="3">
        <v>27</v>
      </c>
    </row>
    <row r="18" spans="2:5" x14ac:dyDescent="0.25">
      <c r="B18" s="3">
        <v>8</v>
      </c>
      <c r="C18" s="3">
        <v>42</v>
      </c>
      <c r="D18" s="3">
        <v>29</v>
      </c>
      <c r="E18" s="3">
        <v>8</v>
      </c>
    </row>
    <row r="19" spans="2:5" x14ac:dyDescent="0.25">
      <c r="B19" s="3">
        <v>36</v>
      </c>
      <c r="C19" s="3">
        <v>28</v>
      </c>
      <c r="D19" s="3">
        <v>63</v>
      </c>
      <c r="E19" s="3">
        <v>15</v>
      </c>
    </row>
    <row r="20" spans="2:5" x14ac:dyDescent="0.25">
      <c r="B20" s="3">
        <v>51</v>
      </c>
      <c r="C20" s="3">
        <v>39</v>
      </c>
      <c r="D20" s="3">
        <v>42</v>
      </c>
      <c r="E20" s="3">
        <v>28</v>
      </c>
    </row>
    <row r="21" spans="2:5" x14ac:dyDescent="0.25">
      <c r="B21" s="3">
        <v>61</v>
      </c>
      <c r="C21" s="3">
        <v>54</v>
      </c>
      <c r="D21" s="3">
        <v>40</v>
      </c>
      <c r="E21" s="3">
        <v>21</v>
      </c>
    </row>
    <row r="22" spans="2:5" x14ac:dyDescent="0.25">
      <c r="B22" s="3">
        <v>64</v>
      </c>
      <c r="C22" s="3">
        <v>43</v>
      </c>
      <c r="D22" s="3">
        <v>30</v>
      </c>
      <c r="E22" s="3">
        <v>35</v>
      </c>
    </row>
    <row r="23" spans="2:5" x14ac:dyDescent="0.25">
      <c r="B23" s="3">
        <v>75</v>
      </c>
      <c r="C23" s="3">
        <v>43</v>
      </c>
      <c r="D23" s="3">
        <v>39</v>
      </c>
      <c r="E23" s="3">
        <v>21</v>
      </c>
    </row>
    <row r="24" spans="2:5" x14ac:dyDescent="0.25">
      <c r="B24" s="3">
        <v>60</v>
      </c>
      <c r="C24" s="3">
        <v>30</v>
      </c>
      <c r="D24" s="3">
        <v>8</v>
      </c>
      <c r="E24" s="3">
        <v>19</v>
      </c>
    </row>
    <row r="25" spans="2:5" x14ac:dyDescent="0.25">
      <c r="B25" s="3">
        <v>68</v>
      </c>
      <c r="C25" s="3">
        <v>33</v>
      </c>
      <c r="D25" s="3">
        <v>29</v>
      </c>
      <c r="E25" s="3">
        <v>21</v>
      </c>
    </row>
    <row r="26" spans="2:5" x14ac:dyDescent="0.25">
      <c r="B26" s="3">
        <v>68</v>
      </c>
      <c r="C26" s="3">
        <v>42</v>
      </c>
      <c r="D26" s="3">
        <v>69</v>
      </c>
      <c r="E26" s="3">
        <v>10</v>
      </c>
    </row>
    <row r="27" spans="2:5" x14ac:dyDescent="0.25">
      <c r="B27" s="3">
        <v>58</v>
      </c>
      <c r="C27" s="3">
        <v>40</v>
      </c>
      <c r="D27" s="3">
        <v>33</v>
      </c>
      <c r="E27" s="3">
        <v>24</v>
      </c>
    </row>
    <row r="28" spans="2:5" x14ac:dyDescent="0.25">
      <c r="B28" s="3">
        <v>76</v>
      </c>
      <c r="C28" s="3">
        <v>45</v>
      </c>
      <c r="D28" s="3">
        <v>40</v>
      </c>
      <c r="E28" s="3">
        <v>14</v>
      </c>
    </row>
    <row r="29" spans="2:5" x14ac:dyDescent="0.25">
      <c r="B29" s="3">
        <v>37</v>
      </c>
      <c r="C29" s="3">
        <v>37</v>
      </c>
      <c r="D29" s="3">
        <v>18</v>
      </c>
      <c r="E29" s="3">
        <v>10</v>
      </c>
    </row>
    <row r="30" spans="2:5" x14ac:dyDescent="0.25">
      <c r="B30" s="3">
        <v>34</v>
      </c>
      <c r="C30" s="3">
        <v>52</v>
      </c>
      <c r="D30" s="3">
        <v>9</v>
      </c>
      <c r="E30" s="3">
        <v>14</v>
      </c>
    </row>
    <row r="31" spans="2:5" x14ac:dyDescent="0.25">
      <c r="B31" s="3">
        <v>36</v>
      </c>
      <c r="C31" s="3">
        <v>24</v>
      </c>
      <c r="D31" s="3">
        <v>40</v>
      </c>
      <c r="E31" s="3">
        <v>16</v>
      </c>
    </row>
    <row r="32" spans="2:5" x14ac:dyDescent="0.25">
      <c r="B32" s="3">
        <v>57</v>
      </c>
      <c r="C32" s="3">
        <v>34</v>
      </c>
      <c r="D32" s="3">
        <v>68</v>
      </c>
      <c r="E32" s="3">
        <v>11</v>
      </c>
    </row>
    <row r="33" spans="2:5" x14ac:dyDescent="0.25">
      <c r="B33" s="3">
        <v>57</v>
      </c>
      <c r="C33" s="3">
        <v>49</v>
      </c>
      <c r="D33" s="3">
        <v>20</v>
      </c>
      <c r="E33" s="3">
        <v>15</v>
      </c>
    </row>
    <row r="34" spans="2:5" x14ac:dyDescent="0.25">
      <c r="B34" s="3">
        <v>47</v>
      </c>
      <c r="C34" s="3">
        <v>44</v>
      </c>
      <c r="D34" s="3">
        <v>39</v>
      </c>
      <c r="E34" s="3"/>
    </row>
    <row r="35" spans="2:5" x14ac:dyDescent="0.25">
      <c r="B35" s="3">
        <v>40</v>
      </c>
      <c r="C35" s="3">
        <v>34</v>
      </c>
      <c r="D35" s="3">
        <v>16</v>
      </c>
      <c r="E35" s="3"/>
    </row>
    <row r="36" spans="2:5" x14ac:dyDescent="0.25">
      <c r="B36" s="3">
        <v>26</v>
      </c>
      <c r="C36" s="3">
        <v>47</v>
      </c>
      <c r="D36" s="3">
        <v>41</v>
      </c>
      <c r="E36" s="3"/>
    </row>
    <row r="37" spans="2:5" x14ac:dyDescent="0.25">
      <c r="B37" s="3">
        <v>62</v>
      </c>
      <c r="C37" s="3">
        <v>33</v>
      </c>
      <c r="D37" s="3">
        <v>27</v>
      </c>
      <c r="E37" s="3"/>
    </row>
    <row r="38" spans="2:5" x14ac:dyDescent="0.25">
      <c r="B38" s="3">
        <v>49</v>
      </c>
      <c r="C38" s="3">
        <v>46</v>
      </c>
      <c r="D38" s="3">
        <v>45</v>
      </c>
      <c r="E38" s="3"/>
    </row>
    <row r="39" spans="2:5" x14ac:dyDescent="0.25">
      <c r="B39" s="3">
        <v>49</v>
      </c>
      <c r="C39" s="3">
        <v>44</v>
      </c>
      <c r="D39" s="3">
        <v>52</v>
      </c>
      <c r="E39" s="3"/>
    </row>
    <row r="40" spans="2:5" x14ac:dyDescent="0.25">
      <c r="B40" s="3">
        <v>47</v>
      </c>
      <c r="C40" s="3">
        <v>63</v>
      </c>
      <c r="D40" s="3">
        <v>14</v>
      </c>
      <c r="E40" s="3"/>
    </row>
    <row r="41" spans="2:5" x14ac:dyDescent="0.25">
      <c r="B41" s="3">
        <v>71</v>
      </c>
      <c r="C41" s="3">
        <v>54</v>
      </c>
      <c r="D41" s="3">
        <v>43</v>
      </c>
      <c r="E41" s="3"/>
    </row>
    <row r="42" spans="2:5" x14ac:dyDescent="0.25">
      <c r="B42" s="3">
        <v>10</v>
      </c>
      <c r="C42" s="3">
        <v>45</v>
      </c>
      <c r="D42" s="3">
        <v>12</v>
      </c>
      <c r="E42" s="3"/>
    </row>
    <row r="43" spans="2:5" x14ac:dyDescent="0.25">
      <c r="B43" s="3">
        <v>57</v>
      </c>
      <c r="C43" s="3">
        <v>19</v>
      </c>
      <c r="D43" s="3">
        <v>29</v>
      </c>
      <c r="E43" s="3"/>
    </row>
    <row r="44" spans="2:5" x14ac:dyDescent="0.25">
      <c r="B44" s="3">
        <v>47</v>
      </c>
      <c r="C44" s="3">
        <v>54</v>
      </c>
      <c r="D44" s="3">
        <v>55</v>
      </c>
      <c r="E44" s="3"/>
    </row>
    <row r="45" spans="2:5" x14ac:dyDescent="0.25">
      <c r="B45" s="3">
        <v>47</v>
      </c>
      <c r="C45" s="3">
        <v>34</v>
      </c>
      <c r="D45" s="3">
        <v>41</v>
      </c>
      <c r="E45" s="3"/>
    </row>
    <row r="46" spans="2:5" x14ac:dyDescent="0.25">
      <c r="B46" s="3">
        <v>14</v>
      </c>
      <c r="C46" s="3">
        <v>38</v>
      </c>
      <c r="D46" s="3">
        <v>32</v>
      </c>
      <c r="E46" s="3"/>
    </row>
    <row r="47" spans="2:5" x14ac:dyDescent="0.25">
      <c r="B47" s="3">
        <v>57</v>
      </c>
      <c r="C47" s="3">
        <v>64</v>
      </c>
      <c r="D47" s="3">
        <v>40</v>
      </c>
      <c r="E47" s="3"/>
    </row>
    <row r="48" spans="2:5" x14ac:dyDescent="0.25">
      <c r="B48" s="3">
        <v>51</v>
      </c>
      <c r="C48" s="3">
        <v>56</v>
      </c>
      <c r="D48" s="3">
        <v>13</v>
      </c>
      <c r="E48" s="3"/>
    </row>
    <row r="49" spans="1:5" x14ac:dyDescent="0.25">
      <c r="B49" s="3">
        <v>67</v>
      </c>
      <c r="C49" s="3">
        <v>39</v>
      </c>
      <c r="D49" s="3">
        <v>7</v>
      </c>
      <c r="E49" s="3"/>
    </row>
    <row r="50" spans="1:5" x14ac:dyDescent="0.25">
      <c r="B50" s="3">
        <v>43</v>
      </c>
      <c r="C50" s="3">
        <v>41</v>
      </c>
      <c r="D50" s="3">
        <v>7</v>
      </c>
      <c r="E50" s="3"/>
    </row>
    <row r="51" spans="1:5" x14ac:dyDescent="0.25">
      <c r="B51" s="3">
        <v>44</v>
      </c>
      <c r="C51" s="3">
        <v>58</v>
      </c>
      <c r="D51" s="3">
        <v>19</v>
      </c>
      <c r="E51" s="3"/>
    </row>
    <row r="52" spans="1:5" x14ac:dyDescent="0.25">
      <c r="B52" s="3">
        <v>53</v>
      </c>
      <c r="C52" s="3">
        <v>52</v>
      </c>
      <c r="D52" s="3"/>
      <c r="E52" s="3"/>
    </row>
    <row r="53" spans="1:5" x14ac:dyDescent="0.25">
      <c r="B53" s="3">
        <v>83</v>
      </c>
      <c r="C53" s="3"/>
      <c r="D53" s="3"/>
      <c r="E53" s="3"/>
    </row>
    <row r="54" spans="1:5" x14ac:dyDescent="0.25">
      <c r="B54" s="3">
        <v>81</v>
      </c>
      <c r="C54" s="3"/>
      <c r="D54" s="3"/>
      <c r="E54" s="3"/>
    </row>
    <row r="55" spans="1:5" x14ac:dyDescent="0.25">
      <c r="B55" s="3">
        <v>68</v>
      </c>
      <c r="C55" s="3"/>
      <c r="D55" s="3"/>
      <c r="E55" s="3"/>
    </row>
    <row r="56" spans="1:5" x14ac:dyDescent="0.25">
      <c r="B56" s="3">
        <v>67</v>
      </c>
      <c r="C56" s="3"/>
      <c r="D56" s="3"/>
      <c r="E56" s="3"/>
    </row>
    <row r="57" spans="1:5" x14ac:dyDescent="0.25">
      <c r="B57" s="3">
        <v>45</v>
      </c>
      <c r="C57" s="3"/>
      <c r="D57" s="3"/>
      <c r="E57" s="3"/>
    </row>
    <row r="58" spans="1:5" x14ac:dyDescent="0.25">
      <c r="B58" s="3">
        <v>42</v>
      </c>
      <c r="C58" s="3"/>
      <c r="D58" s="3"/>
      <c r="E58" s="3"/>
    </row>
    <row r="59" spans="1:5" x14ac:dyDescent="0.25">
      <c r="B59" s="3">
        <v>43</v>
      </c>
      <c r="C59" s="3"/>
      <c r="D59" s="3"/>
      <c r="E59" s="3"/>
    </row>
    <row r="60" spans="1:5" x14ac:dyDescent="0.25">
      <c r="B60" s="3"/>
      <c r="C60" s="3"/>
      <c r="D60" s="3"/>
      <c r="E60" s="3"/>
    </row>
    <row r="61" spans="1:5" x14ac:dyDescent="0.25">
      <c r="B61" s="3"/>
      <c r="C61" s="3"/>
      <c r="D61" s="3"/>
      <c r="E61" s="3"/>
    </row>
    <row r="62" spans="1:5" x14ac:dyDescent="0.25">
      <c r="A62" s="2" t="s">
        <v>5</v>
      </c>
      <c r="B62" s="5">
        <f>AVERAGE(B2:B59)</f>
        <v>50.5</v>
      </c>
      <c r="C62" s="5">
        <f t="shared" ref="C62:E62" si="0">AVERAGE(C2:C59)</f>
        <v>41.96078431372549</v>
      </c>
      <c r="D62" s="5">
        <f t="shared" si="0"/>
        <v>28.34</v>
      </c>
      <c r="E62" s="5">
        <f t="shared" si="0"/>
        <v>23.875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016A0-B8E6-475C-A518-614913A84D6F}">
  <dimension ref="A1:E7"/>
  <sheetViews>
    <sheetView workbookViewId="0">
      <selection activeCell="J37" sqref="J37"/>
    </sheetView>
  </sheetViews>
  <sheetFormatPr defaultRowHeight="15" x14ac:dyDescent="0.25"/>
  <cols>
    <col min="1" max="1" width="24.42578125" customWidth="1"/>
    <col min="2" max="5" width="13.42578125" customWidth="1"/>
  </cols>
  <sheetData>
    <row r="1" spans="1:5" x14ac:dyDescent="0.25">
      <c r="B1" s="30" t="s">
        <v>59</v>
      </c>
      <c r="C1" s="30"/>
      <c r="D1" s="30"/>
      <c r="E1" s="30"/>
    </row>
    <row r="3" spans="1:5" x14ac:dyDescent="0.25">
      <c r="A3" s="1"/>
      <c r="B3" s="2" t="s">
        <v>51</v>
      </c>
      <c r="C3" s="2" t="s">
        <v>52</v>
      </c>
      <c r="D3" s="2" t="s">
        <v>53</v>
      </c>
      <c r="E3" s="2" t="s">
        <v>54</v>
      </c>
    </row>
    <row r="4" spans="1:5" x14ac:dyDescent="0.25">
      <c r="A4" s="2" t="s">
        <v>55</v>
      </c>
      <c r="B4" s="1">
        <v>95</v>
      </c>
      <c r="C4" s="1">
        <v>3</v>
      </c>
      <c r="D4" s="1">
        <v>0</v>
      </c>
      <c r="E4" s="1">
        <v>2</v>
      </c>
    </row>
    <row r="5" spans="1:5" x14ac:dyDescent="0.25">
      <c r="A5" s="2" t="s">
        <v>56</v>
      </c>
      <c r="B5" s="1">
        <v>45</v>
      </c>
      <c r="C5" s="1">
        <v>55</v>
      </c>
      <c r="D5" s="1">
        <v>0</v>
      </c>
      <c r="E5" s="1">
        <v>0</v>
      </c>
    </row>
    <row r="6" spans="1:5" x14ac:dyDescent="0.25">
      <c r="A6" s="2" t="s">
        <v>57</v>
      </c>
      <c r="B6" s="1">
        <v>4</v>
      </c>
      <c r="C6" s="1">
        <v>74</v>
      </c>
      <c r="D6" s="1">
        <v>12</v>
      </c>
      <c r="E6" s="1">
        <v>10</v>
      </c>
    </row>
    <row r="7" spans="1:5" x14ac:dyDescent="0.25">
      <c r="A7" s="2" t="s">
        <v>58</v>
      </c>
      <c r="B7" s="1">
        <v>13</v>
      </c>
      <c r="C7" s="1">
        <v>41</v>
      </c>
      <c r="D7" s="1">
        <v>31</v>
      </c>
      <c r="E7" s="1">
        <v>16</v>
      </c>
    </row>
  </sheetData>
  <mergeCells count="1">
    <mergeCell ref="B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0B4E0-1904-4B9D-98DF-494E155E1A30}">
  <dimension ref="B2:P33"/>
  <sheetViews>
    <sheetView workbookViewId="0">
      <selection activeCell="S29" sqref="S29"/>
    </sheetView>
  </sheetViews>
  <sheetFormatPr defaultRowHeight="15" x14ac:dyDescent="0.25"/>
  <cols>
    <col min="2" max="2" width="16.28515625" bestFit="1" customWidth="1"/>
    <col min="3" max="3" width="12.140625" style="1" customWidth="1"/>
    <col min="4" max="4" width="21" style="1" customWidth="1"/>
    <col min="5" max="5" width="20.7109375" style="1" customWidth="1"/>
    <col min="9" max="9" width="7.42578125" bestFit="1" customWidth="1"/>
    <col min="10" max="10" width="6.85546875" bestFit="1" customWidth="1"/>
    <col min="11" max="11" width="7.42578125" bestFit="1" customWidth="1"/>
    <col min="12" max="12" width="4.85546875" customWidth="1"/>
  </cols>
  <sheetData>
    <row r="2" spans="2:16" x14ac:dyDescent="0.25">
      <c r="B2" s="1" t="s">
        <v>180</v>
      </c>
      <c r="C2" s="1" t="s">
        <v>181</v>
      </c>
      <c r="D2" s="1" t="s">
        <v>182</v>
      </c>
      <c r="E2" s="1" t="s">
        <v>183</v>
      </c>
      <c r="I2" s="1" t="s">
        <v>181</v>
      </c>
      <c r="J2" s="1" t="s">
        <v>187</v>
      </c>
      <c r="K2" s="1" t="s">
        <v>188</v>
      </c>
      <c r="L2" s="1"/>
      <c r="M2" s="30" t="s">
        <v>191</v>
      </c>
      <c r="N2" s="30"/>
      <c r="O2" s="30"/>
      <c r="P2" s="30"/>
    </row>
    <row r="3" spans="2:16" x14ac:dyDescent="0.25">
      <c r="B3" t="s">
        <v>184</v>
      </c>
      <c r="C3" s="1">
        <v>85</v>
      </c>
      <c r="D3" s="1">
        <v>13</v>
      </c>
      <c r="E3" s="1">
        <v>1</v>
      </c>
      <c r="I3" s="1">
        <v>16</v>
      </c>
      <c r="J3" s="1">
        <v>2</v>
      </c>
      <c r="K3" s="1">
        <v>0</v>
      </c>
      <c r="L3" s="1"/>
      <c r="M3" s="1"/>
      <c r="O3" s="1"/>
    </row>
    <row r="4" spans="2:16" x14ac:dyDescent="0.25">
      <c r="B4" t="s">
        <v>185</v>
      </c>
      <c r="C4" s="1">
        <v>65</v>
      </c>
      <c r="D4" s="1">
        <v>24</v>
      </c>
      <c r="E4" s="1">
        <v>11</v>
      </c>
      <c r="I4" s="1">
        <v>27</v>
      </c>
      <c r="J4" s="1">
        <v>8</v>
      </c>
      <c r="K4" s="1">
        <v>0</v>
      </c>
      <c r="L4" s="1"/>
      <c r="M4" s="1"/>
      <c r="O4" s="1"/>
    </row>
    <row r="5" spans="2:16" x14ac:dyDescent="0.25">
      <c r="I5" s="1">
        <v>15</v>
      </c>
      <c r="J5" s="1">
        <v>2</v>
      </c>
      <c r="K5" s="1">
        <v>1</v>
      </c>
      <c r="L5" s="1"/>
      <c r="M5" s="1" t="s">
        <v>189</v>
      </c>
      <c r="N5" s="1" t="s">
        <v>181</v>
      </c>
      <c r="O5" s="1" t="s">
        <v>187</v>
      </c>
      <c r="P5" s="1" t="s">
        <v>188</v>
      </c>
    </row>
    <row r="6" spans="2:16" x14ac:dyDescent="0.25">
      <c r="I6" s="1">
        <v>24</v>
      </c>
      <c r="J6" s="1">
        <v>2</v>
      </c>
      <c r="K6" s="1">
        <v>2</v>
      </c>
      <c r="L6" s="1"/>
      <c r="M6" s="1">
        <f>SUM(I3:K18)</f>
        <v>336</v>
      </c>
      <c r="N6" s="1">
        <f>SUM(I3:I18)</f>
        <v>287</v>
      </c>
      <c r="O6" s="1">
        <f>SUM(J3:J18)</f>
        <v>44</v>
      </c>
      <c r="P6" s="1">
        <f>SUM(K3:K18)</f>
        <v>5</v>
      </c>
    </row>
    <row r="7" spans="2:16" x14ac:dyDescent="0.25">
      <c r="I7" s="1">
        <v>15</v>
      </c>
      <c r="J7" s="1">
        <v>6</v>
      </c>
      <c r="K7" s="1">
        <v>0</v>
      </c>
      <c r="L7" s="1"/>
      <c r="M7" s="1"/>
      <c r="O7" s="1"/>
    </row>
    <row r="8" spans="2:16" x14ac:dyDescent="0.25">
      <c r="C8" s="30" t="s">
        <v>186</v>
      </c>
      <c r="D8" s="30"/>
      <c r="E8" s="30"/>
      <c r="I8" s="1">
        <v>20</v>
      </c>
      <c r="J8" s="1">
        <v>4</v>
      </c>
      <c r="K8" s="1">
        <v>0</v>
      </c>
      <c r="L8" s="1"/>
      <c r="M8" s="1" t="s">
        <v>193</v>
      </c>
      <c r="N8" s="3">
        <f>N6*100/M6</f>
        <v>85.416666666666671</v>
      </c>
      <c r="O8" s="3">
        <f>O6*100/M6</f>
        <v>13.095238095238095</v>
      </c>
      <c r="P8" s="3">
        <f>P6*100/M6</f>
        <v>1.4880952380952381</v>
      </c>
    </row>
    <row r="9" spans="2:16" x14ac:dyDescent="0.25">
      <c r="I9" s="1">
        <v>20</v>
      </c>
      <c r="J9" s="1">
        <v>2</v>
      </c>
      <c r="K9" s="1">
        <v>0</v>
      </c>
      <c r="L9" s="1"/>
      <c r="M9" s="1"/>
      <c r="O9" s="1"/>
    </row>
    <row r="10" spans="2:16" x14ac:dyDescent="0.25">
      <c r="I10" s="1">
        <v>43</v>
      </c>
      <c r="J10" s="1">
        <v>6</v>
      </c>
      <c r="K10" s="1">
        <v>0</v>
      </c>
      <c r="L10" s="1"/>
      <c r="M10" s="1"/>
      <c r="O10" s="1"/>
    </row>
    <row r="11" spans="2:16" x14ac:dyDescent="0.25">
      <c r="I11" s="1">
        <v>27</v>
      </c>
      <c r="J11" s="1">
        <v>4</v>
      </c>
      <c r="K11" s="1">
        <v>0</v>
      </c>
      <c r="L11" s="1"/>
      <c r="M11" s="1" t="s">
        <v>194</v>
      </c>
      <c r="N11" t="s">
        <v>195</v>
      </c>
      <c r="O11" s="1"/>
    </row>
    <row r="12" spans="2:16" x14ac:dyDescent="0.25">
      <c r="I12" s="1">
        <v>9</v>
      </c>
      <c r="J12" s="1">
        <v>2</v>
      </c>
      <c r="K12" s="1">
        <v>0</v>
      </c>
      <c r="L12" s="1"/>
      <c r="M12" s="1"/>
      <c r="O12" s="1"/>
    </row>
    <row r="13" spans="2:16" x14ac:dyDescent="0.25">
      <c r="I13" s="1">
        <v>25</v>
      </c>
      <c r="J13" s="1">
        <v>1</v>
      </c>
      <c r="K13" s="1">
        <v>1</v>
      </c>
      <c r="L13" s="1"/>
      <c r="M13" s="1"/>
      <c r="O13" s="1"/>
    </row>
    <row r="14" spans="2:16" x14ac:dyDescent="0.25">
      <c r="I14" s="1">
        <v>16</v>
      </c>
      <c r="J14" s="1">
        <v>0</v>
      </c>
      <c r="K14" s="1">
        <v>0</v>
      </c>
      <c r="L14" s="1"/>
      <c r="M14" s="1"/>
      <c r="O14" s="1"/>
    </row>
    <row r="15" spans="2:16" x14ac:dyDescent="0.25">
      <c r="I15" s="1">
        <v>14</v>
      </c>
      <c r="J15" s="1">
        <v>2</v>
      </c>
      <c r="K15" s="1">
        <v>1</v>
      </c>
      <c r="L15" s="1"/>
      <c r="M15" s="1"/>
      <c r="O15" s="1"/>
    </row>
    <row r="16" spans="2:16" x14ac:dyDescent="0.25">
      <c r="I16" s="1">
        <v>16</v>
      </c>
      <c r="J16" s="1">
        <v>3</v>
      </c>
      <c r="K16" s="1">
        <v>0</v>
      </c>
      <c r="L16" s="1"/>
      <c r="M16" s="1"/>
      <c r="O16" s="1"/>
    </row>
    <row r="17" spans="9:16" x14ac:dyDescent="0.25">
      <c r="L17" s="1"/>
      <c r="M17" s="1"/>
      <c r="O17" s="1"/>
    </row>
    <row r="18" spans="9:16" x14ac:dyDescent="0.25">
      <c r="L18" s="1"/>
      <c r="M18" s="1"/>
      <c r="O18" s="1"/>
    </row>
    <row r="19" spans="9:16" x14ac:dyDescent="0.25">
      <c r="I19" s="1" t="s">
        <v>181</v>
      </c>
      <c r="J19" s="1" t="s">
        <v>187</v>
      </c>
      <c r="K19" s="1" t="s">
        <v>188</v>
      </c>
      <c r="L19" s="1"/>
      <c r="M19" s="30" t="s">
        <v>192</v>
      </c>
      <c r="N19" s="30"/>
      <c r="O19" s="30"/>
      <c r="P19" s="30"/>
    </row>
    <row r="20" spans="9:16" x14ac:dyDescent="0.25">
      <c r="I20" s="1">
        <v>32</v>
      </c>
      <c r="J20" s="1">
        <v>2</v>
      </c>
      <c r="K20" s="1">
        <v>2</v>
      </c>
      <c r="L20" s="1"/>
    </row>
    <row r="21" spans="9:16" x14ac:dyDescent="0.25">
      <c r="I21" s="1">
        <v>31</v>
      </c>
      <c r="J21" s="1">
        <v>10</v>
      </c>
      <c r="K21" s="1">
        <v>2</v>
      </c>
      <c r="L21" s="1"/>
    </row>
    <row r="22" spans="9:16" x14ac:dyDescent="0.25">
      <c r="I22" s="1">
        <v>16</v>
      </c>
      <c r="J22" s="1">
        <v>8</v>
      </c>
      <c r="K22" s="1">
        <v>5</v>
      </c>
      <c r="L22" s="1"/>
      <c r="M22" s="1" t="s">
        <v>189</v>
      </c>
      <c r="N22" s="1" t="s">
        <v>181</v>
      </c>
      <c r="O22" s="1" t="s">
        <v>187</v>
      </c>
      <c r="P22" s="1" t="s">
        <v>188</v>
      </c>
    </row>
    <row r="23" spans="9:16" x14ac:dyDescent="0.25">
      <c r="I23" s="1">
        <v>15</v>
      </c>
      <c r="J23" s="1">
        <v>8</v>
      </c>
      <c r="K23" s="1">
        <v>3</v>
      </c>
      <c r="L23" s="1"/>
      <c r="M23" s="1">
        <f>SUM(I20:K31)</f>
        <v>319</v>
      </c>
      <c r="N23" s="1">
        <f>SUM(I20:I31)</f>
        <v>207</v>
      </c>
      <c r="O23" s="1">
        <f>SUM(J20:J31)</f>
        <v>76</v>
      </c>
      <c r="P23" s="1">
        <f>SUM(K20:K31)</f>
        <v>36</v>
      </c>
    </row>
    <row r="24" spans="9:16" x14ac:dyDescent="0.25">
      <c r="I24" s="1">
        <v>28</v>
      </c>
      <c r="J24" s="1">
        <v>13</v>
      </c>
      <c r="K24" s="1">
        <v>6</v>
      </c>
      <c r="L24" s="1"/>
      <c r="M24" s="1"/>
      <c r="O24" s="1"/>
    </row>
    <row r="25" spans="9:16" x14ac:dyDescent="0.25">
      <c r="I25" s="1">
        <v>22</v>
      </c>
      <c r="J25" s="1">
        <v>8</v>
      </c>
      <c r="K25" s="1">
        <v>6</v>
      </c>
      <c r="L25" s="1"/>
      <c r="M25" s="1" t="s">
        <v>193</v>
      </c>
      <c r="N25" s="3">
        <f>N23*100/M23</f>
        <v>64.890282131661436</v>
      </c>
      <c r="O25" s="3">
        <f>O23*100/M23</f>
        <v>23.824451410658309</v>
      </c>
      <c r="P25" s="3">
        <f>P23*100/M23</f>
        <v>11.285266457680251</v>
      </c>
    </row>
    <row r="26" spans="9:16" x14ac:dyDescent="0.25">
      <c r="I26" s="1">
        <v>32</v>
      </c>
      <c r="J26" s="1">
        <v>13</v>
      </c>
      <c r="K26" s="1">
        <v>6</v>
      </c>
      <c r="L26" s="1"/>
      <c r="M26" s="1"/>
      <c r="O26" s="1"/>
    </row>
    <row r="27" spans="9:16" x14ac:dyDescent="0.25">
      <c r="I27" s="1">
        <v>18</v>
      </c>
      <c r="J27" s="1">
        <v>11</v>
      </c>
      <c r="K27" s="1">
        <v>2</v>
      </c>
      <c r="L27" s="1"/>
      <c r="M27" t="s">
        <v>194</v>
      </c>
      <c r="N27" t="s">
        <v>190</v>
      </c>
      <c r="O27" s="1"/>
    </row>
    <row r="28" spans="9:16" x14ac:dyDescent="0.25">
      <c r="I28" s="1">
        <v>13</v>
      </c>
      <c r="J28" s="1">
        <v>3</v>
      </c>
      <c r="K28" s="1">
        <v>4</v>
      </c>
      <c r="L28" s="1"/>
      <c r="M28" s="1"/>
      <c r="O28" s="1"/>
    </row>
    <row r="29" spans="9:16" x14ac:dyDescent="0.25">
      <c r="I29" s="1"/>
      <c r="J29" s="1"/>
      <c r="K29" s="1"/>
      <c r="L29" s="1"/>
      <c r="M29" s="1"/>
      <c r="O29" s="1"/>
    </row>
    <row r="30" spans="9:16" x14ac:dyDescent="0.25">
      <c r="L30" s="1"/>
    </row>
    <row r="31" spans="9:16" x14ac:dyDescent="0.25">
      <c r="I31" s="1"/>
      <c r="J31" s="1"/>
      <c r="K31" s="1"/>
      <c r="L31" s="1"/>
    </row>
    <row r="32" spans="9:16" x14ac:dyDescent="0.25">
      <c r="L32" s="1"/>
      <c r="M32" s="1"/>
      <c r="O32" s="1"/>
    </row>
    <row r="33" spans="9:16" x14ac:dyDescent="0.25">
      <c r="I33" s="30" t="s">
        <v>196</v>
      </c>
      <c r="J33" s="30"/>
      <c r="K33" s="30"/>
      <c r="L33" s="30"/>
      <c r="M33" s="30"/>
      <c r="N33" s="30"/>
      <c r="O33" s="30"/>
      <c r="P33" s="30"/>
    </row>
  </sheetData>
  <mergeCells count="4">
    <mergeCell ref="M2:P2"/>
    <mergeCell ref="M19:P19"/>
    <mergeCell ref="C8:E8"/>
    <mergeCell ref="I33:P3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E26DD-614D-4CE8-AE9F-74AD9EE1C3FA}">
  <dimension ref="A1:D6"/>
  <sheetViews>
    <sheetView workbookViewId="0">
      <selection activeCell="C18" sqref="C18"/>
    </sheetView>
  </sheetViews>
  <sheetFormatPr defaultRowHeight="15" x14ac:dyDescent="0.25"/>
  <cols>
    <col min="2" max="4" width="18.5703125" customWidth="1"/>
  </cols>
  <sheetData>
    <row r="1" spans="1:4" x14ac:dyDescent="0.25">
      <c r="B1" s="2" t="s">
        <v>6</v>
      </c>
      <c r="C1" s="2" t="s">
        <v>9</v>
      </c>
      <c r="D1" s="2" t="s">
        <v>10</v>
      </c>
    </row>
    <row r="2" spans="1:4" x14ac:dyDescent="0.25">
      <c r="B2" s="1">
        <v>4260000</v>
      </c>
      <c r="C2" s="1">
        <v>309000</v>
      </c>
      <c r="D2" s="1">
        <v>3660000</v>
      </c>
    </row>
    <row r="3" spans="1:4" x14ac:dyDescent="0.25">
      <c r="B3" s="1">
        <v>3980000</v>
      </c>
      <c r="C3" s="1">
        <v>262000</v>
      </c>
      <c r="D3" s="1">
        <v>4040000</v>
      </c>
    </row>
    <row r="4" spans="1:4" x14ac:dyDescent="0.25">
      <c r="B4" s="1">
        <v>4180000</v>
      </c>
      <c r="C4" s="1">
        <v>224000</v>
      </c>
      <c r="D4" s="1">
        <v>3980000</v>
      </c>
    </row>
    <row r="6" spans="1:4" x14ac:dyDescent="0.25">
      <c r="A6" s="2" t="s">
        <v>5</v>
      </c>
      <c r="B6" s="3">
        <f>AVERAGE(B2:B4)</f>
        <v>4140000</v>
      </c>
      <c r="C6" s="3">
        <f t="shared" ref="C6:D6" si="0">AVERAGE(C2:C4)</f>
        <v>265000</v>
      </c>
      <c r="D6" s="3">
        <f t="shared" si="0"/>
        <v>3893333.3333333335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C94CB-516C-43D2-9764-52A0BDEA36BC}">
  <dimension ref="A1:D9"/>
  <sheetViews>
    <sheetView workbookViewId="0">
      <selection activeCell="B13" sqref="B13"/>
    </sheetView>
  </sheetViews>
  <sheetFormatPr defaultRowHeight="15" x14ac:dyDescent="0.25"/>
  <cols>
    <col min="2" max="4" width="15.42578125" style="1" customWidth="1"/>
  </cols>
  <sheetData>
    <row r="1" spans="1:4" x14ac:dyDescent="0.25">
      <c r="C1" s="2" t="s">
        <v>35</v>
      </c>
    </row>
    <row r="3" spans="1:4" x14ac:dyDescent="0.25">
      <c r="B3" s="2" t="s">
        <v>11</v>
      </c>
      <c r="C3" s="2" t="s">
        <v>12</v>
      </c>
      <c r="D3" s="2" t="s">
        <v>13</v>
      </c>
    </row>
    <row r="4" spans="1:4" x14ac:dyDescent="0.25">
      <c r="B4" s="3">
        <v>106577233</v>
      </c>
      <c r="C4" s="3">
        <v>82042933</v>
      </c>
      <c r="D4" s="3">
        <v>79993543</v>
      </c>
    </row>
    <row r="5" spans="1:4" x14ac:dyDescent="0.25">
      <c r="B5" s="3">
        <v>93687804</v>
      </c>
      <c r="C5" s="3">
        <v>79969815</v>
      </c>
      <c r="D5" s="3">
        <v>80964892</v>
      </c>
    </row>
    <row r="6" spans="1:4" x14ac:dyDescent="0.25">
      <c r="B6" s="3">
        <v>72185951</v>
      </c>
      <c r="C6" s="3">
        <v>65856113</v>
      </c>
      <c r="D6" s="3">
        <v>65249555</v>
      </c>
    </row>
    <row r="7" spans="1:4" x14ac:dyDescent="0.25">
      <c r="B7" s="3">
        <v>65626733</v>
      </c>
      <c r="C7" s="3">
        <v>77741232</v>
      </c>
      <c r="D7" s="3">
        <v>69025322</v>
      </c>
    </row>
    <row r="8" spans="1:4" x14ac:dyDescent="0.25">
      <c r="C8"/>
    </row>
    <row r="9" spans="1:4" x14ac:dyDescent="0.25">
      <c r="A9" s="2" t="s">
        <v>5</v>
      </c>
      <c r="B9" s="3">
        <f>AVERAGE(B4:B7)</f>
        <v>84519430.25</v>
      </c>
      <c r="C9" s="3">
        <f t="shared" ref="C9:D9" si="0">AVERAGE(C4:C7)</f>
        <v>76402523.25</v>
      </c>
      <c r="D9" s="3">
        <f t="shared" si="0"/>
        <v>73808328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Figure 1D</vt:lpstr>
      <vt:lpstr>Figure 1E</vt:lpstr>
      <vt:lpstr>Figure 3A</vt:lpstr>
      <vt:lpstr>Figure 3B</vt:lpstr>
      <vt:lpstr>Figure 4A</vt:lpstr>
      <vt:lpstr>Figure 4C</vt:lpstr>
      <vt:lpstr>Figure 4E</vt:lpstr>
      <vt:lpstr>Figure 4F</vt:lpstr>
      <vt:lpstr>Figure 5B</vt:lpstr>
      <vt:lpstr>Figure 5C</vt:lpstr>
      <vt:lpstr>Figure 6B</vt:lpstr>
      <vt:lpstr>Figure 6C</vt:lpstr>
      <vt:lpstr>Figure 6F</vt:lpstr>
      <vt:lpstr>Figure 6G</vt:lpstr>
      <vt:lpstr>Figure 7A</vt:lpstr>
      <vt:lpstr>Figure 7B</vt:lpstr>
      <vt:lpstr>Figure 7C</vt:lpstr>
      <vt:lpstr>Figure 7D</vt:lpstr>
      <vt:lpstr>Figure 8B</vt:lpstr>
      <vt:lpstr>Figure 8D</vt:lpstr>
      <vt:lpstr>S Figure 1A</vt:lpstr>
      <vt:lpstr>S Figure 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Boi</dc:creator>
  <cp:lastModifiedBy>Roberto Boi</cp:lastModifiedBy>
  <dcterms:created xsi:type="dcterms:W3CDTF">2024-03-13T12:28:08Z</dcterms:created>
  <dcterms:modified xsi:type="dcterms:W3CDTF">2025-03-04T12:45:51Z</dcterms:modified>
</cp:coreProperties>
</file>