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buras\OneDrive - Michigan Medicine\THBS-1 paper\Draft\1. Final Draft\Re-submission files\Final docs for submission\"/>
    </mc:Choice>
  </mc:AlternateContent>
  <xr:revisionPtr revIDLastSave="0" documentId="13_ncr:1_{D89042DE-7EF1-4031-8EB2-4E450445C112}" xr6:coauthVersionLast="47" xr6:coauthVersionMax="47" xr10:uidLastSave="{00000000-0000-0000-0000-000000000000}"/>
  <bookViews>
    <workbookView xWindow="-110" yWindow="-110" windowWidth="19420" windowHeight="10420" tabRatio="889" xr2:uid="{00000000-000D-0000-FFFF-FFFF00000000}"/>
  </bookViews>
  <sheets>
    <sheet name="Fig 2" sheetId="2" r:id="rId1"/>
    <sheet name="Fig 4" sheetId="4" r:id="rId2"/>
    <sheet name="Fig 5" sheetId="5" r:id="rId3"/>
    <sheet name="Fig 6" sheetId="6" r:id="rId4"/>
    <sheet name="Fig S5" sheetId="11" r:id="rId5"/>
    <sheet name="Fig S6" sheetId="12" r:id="rId6"/>
    <sheet name="Fig S9" sheetId="15" r:id="rId7"/>
    <sheet name="Fig S13" sheetId="1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9" l="1"/>
  <c r="Y22" i="19"/>
  <c r="Y21" i="19"/>
  <c r="X21" i="19"/>
  <c r="X19" i="19"/>
  <c r="Y19" i="19"/>
  <c r="Y18" i="19"/>
  <c r="P7" i="19"/>
  <c r="Q7" i="19"/>
  <c r="X18" i="19"/>
  <c r="Q6" i="19"/>
  <c r="P6" i="19"/>
  <c r="K11" i="19"/>
  <c r="L11" i="19"/>
  <c r="K12" i="19"/>
  <c r="L12" i="19"/>
  <c r="K13" i="19"/>
  <c r="L13" i="19"/>
  <c r="K14" i="19"/>
  <c r="L14" i="19"/>
  <c r="K15" i="19"/>
  <c r="L15" i="19"/>
  <c r="L10" i="19"/>
  <c r="K10" i="19"/>
  <c r="L3" i="19"/>
  <c r="K3" i="19"/>
  <c r="L2" i="19"/>
  <c r="K2" i="19"/>
  <c r="L5" i="15"/>
  <c r="K5" i="15"/>
  <c r="L4" i="15"/>
  <c r="K4" i="15"/>
  <c r="L3" i="15"/>
  <c r="K3" i="15"/>
  <c r="L2" i="15"/>
  <c r="K2" i="15"/>
  <c r="AK43" i="12" l="1"/>
  <c r="AJ43" i="12"/>
  <c r="AK42" i="12"/>
  <c r="AJ42" i="12"/>
  <c r="AK41" i="12"/>
  <c r="AJ41" i="12"/>
  <c r="AK40" i="12"/>
  <c r="AJ40" i="12"/>
  <c r="AK38" i="12"/>
  <c r="AJ38" i="12"/>
  <c r="AK37" i="12"/>
  <c r="AJ37" i="12"/>
  <c r="AK36" i="12"/>
  <c r="AJ36" i="12"/>
  <c r="AK35" i="12"/>
  <c r="AJ35" i="12"/>
  <c r="AK32" i="12"/>
  <c r="AJ32" i="12"/>
  <c r="AK31" i="12"/>
  <c r="AJ31" i="12"/>
  <c r="AK30" i="12"/>
  <c r="AJ30" i="12"/>
  <c r="AK29" i="12"/>
  <c r="AJ29" i="12"/>
  <c r="AK27" i="12"/>
  <c r="AJ27" i="12"/>
  <c r="AK26" i="12"/>
  <c r="AJ26" i="12"/>
  <c r="AK25" i="12"/>
  <c r="AJ25" i="12"/>
  <c r="AK24" i="12"/>
  <c r="AJ24" i="12"/>
  <c r="AK21" i="12"/>
  <c r="AJ21" i="12"/>
  <c r="AK20" i="12"/>
  <c r="AJ20" i="12"/>
  <c r="AK19" i="12"/>
  <c r="AJ19" i="12"/>
  <c r="AK18" i="12"/>
  <c r="AJ18" i="12"/>
  <c r="AK16" i="12"/>
  <c r="AJ16" i="12"/>
  <c r="AK15" i="12"/>
  <c r="AJ15" i="12"/>
  <c r="AK14" i="12"/>
  <c r="AJ14" i="12"/>
  <c r="AK13" i="12"/>
  <c r="AJ13" i="12"/>
  <c r="AJ2" i="12"/>
  <c r="AK2" i="12"/>
  <c r="AK10" i="12" l="1"/>
  <c r="AJ10" i="12"/>
  <c r="AK9" i="12"/>
  <c r="AJ9" i="12"/>
  <c r="AK8" i="12"/>
  <c r="AJ8" i="12"/>
  <c r="AK7" i="12"/>
  <c r="AJ7" i="12"/>
  <c r="AK5" i="12"/>
  <c r="AJ5" i="12"/>
  <c r="AK4" i="12"/>
  <c r="AJ4" i="12"/>
  <c r="AK3" i="12"/>
  <c r="AJ3" i="12"/>
  <c r="R43" i="12"/>
  <c r="Q43" i="12"/>
  <c r="R42" i="12"/>
  <c r="Q42" i="12"/>
  <c r="R41" i="12"/>
  <c r="Q41" i="12"/>
  <c r="R40" i="12"/>
  <c r="Q40" i="12"/>
  <c r="R38" i="12"/>
  <c r="Q38" i="12"/>
  <c r="R37" i="12"/>
  <c r="Q37" i="12"/>
  <c r="R36" i="12"/>
  <c r="Q36" i="12"/>
  <c r="R35" i="12"/>
  <c r="Q35" i="12"/>
  <c r="R32" i="12"/>
  <c r="Q32" i="12"/>
  <c r="R31" i="12"/>
  <c r="Q31" i="12"/>
  <c r="R30" i="12"/>
  <c r="Q30" i="12"/>
  <c r="R29" i="12"/>
  <c r="Q29" i="12"/>
  <c r="R27" i="12"/>
  <c r="Q27" i="12"/>
  <c r="R26" i="12"/>
  <c r="Q26" i="12"/>
  <c r="R25" i="12"/>
  <c r="Q25" i="12"/>
  <c r="R24" i="12"/>
  <c r="Q24" i="12"/>
  <c r="R21" i="12"/>
  <c r="Q21" i="12"/>
  <c r="R20" i="12"/>
  <c r="Q20" i="12"/>
  <c r="R19" i="12"/>
  <c r="Q19" i="12"/>
  <c r="R18" i="12"/>
  <c r="Q18" i="12"/>
  <c r="R16" i="12"/>
  <c r="Q16" i="12"/>
  <c r="R15" i="12"/>
  <c r="Q15" i="12"/>
  <c r="R14" i="12"/>
  <c r="Q14" i="12"/>
  <c r="R13" i="12"/>
  <c r="Q13" i="12"/>
  <c r="Q8" i="12"/>
  <c r="R8" i="12"/>
  <c r="Q9" i="12"/>
  <c r="R9" i="12"/>
  <c r="Q10" i="12"/>
  <c r="R10" i="12"/>
  <c r="R7" i="12"/>
  <c r="Q7" i="12"/>
  <c r="R3" i="12"/>
  <c r="R4" i="12"/>
  <c r="R5" i="12"/>
  <c r="R2" i="12"/>
  <c r="Q3" i="12"/>
  <c r="Q4" i="12"/>
  <c r="Q5" i="12"/>
  <c r="Q2" i="12"/>
  <c r="AA34" i="11"/>
  <c r="AB34" i="11"/>
  <c r="AA35" i="11"/>
  <c r="AB35" i="11"/>
  <c r="AB33" i="11"/>
  <c r="AA33" i="11"/>
  <c r="P34" i="11" l="1"/>
  <c r="Q34" i="11"/>
  <c r="P35" i="11"/>
  <c r="Q35" i="11"/>
  <c r="P36" i="11"/>
  <c r="Q36" i="11"/>
  <c r="P37" i="11"/>
  <c r="Q37" i="11"/>
  <c r="P38" i="11"/>
  <c r="Q38" i="11"/>
  <c r="P39" i="11"/>
  <c r="Q39" i="11"/>
  <c r="P40" i="11"/>
  <c r="Q40" i="11"/>
  <c r="P41" i="11"/>
  <c r="Q41" i="11"/>
  <c r="P42" i="11"/>
  <c r="Q42" i="11"/>
  <c r="P43" i="11"/>
  <c r="Q43" i="11"/>
  <c r="P44" i="11"/>
  <c r="Q44" i="11"/>
  <c r="P45" i="11"/>
  <c r="Q45" i="11"/>
  <c r="P46" i="11"/>
  <c r="Q46" i="11"/>
  <c r="P47" i="11"/>
  <c r="Q47" i="11"/>
  <c r="Q33" i="11"/>
  <c r="P33" i="11"/>
  <c r="T29" i="11"/>
  <c r="S29" i="11"/>
  <c r="T28" i="11"/>
  <c r="S28" i="11"/>
  <c r="T27" i="11"/>
  <c r="S27" i="11"/>
  <c r="T26" i="11"/>
  <c r="S26" i="11"/>
  <c r="T25" i="11"/>
  <c r="S25" i="11"/>
  <c r="T24" i="11"/>
  <c r="S24" i="11"/>
  <c r="T23" i="11"/>
  <c r="S23" i="11"/>
  <c r="T22" i="11"/>
  <c r="S22" i="11"/>
  <c r="AD12" i="11"/>
  <c r="AD13" i="11"/>
  <c r="AD14" i="11"/>
  <c r="AD15" i="11"/>
  <c r="AD16" i="11"/>
  <c r="AD17" i="11"/>
  <c r="AD18" i="11"/>
  <c r="AC12" i="11"/>
  <c r="AC13" i="11"/>
  <c r="AC14" i="11"/>
  <c r="AC15" i="11"/>
  <c r="AC16" i="11"/>
  <c r="AC17" i="11"/>
  <c r="AC18" i="11"/>
  <c r="AD11" i="11"/>
  <c r="AC11" i="11"/>
  <c r="AD7" i="11"/>
  <c r="AC7" i="11"/>
  <c r="AD6" i="11"/>
  <c r="AC6" i="11"/>
  <c r="AD5" i="11"/>
  <c r="AC5" i="11"/>
  <c r="AD4" i="11"/>
  <c r="AC4" i="11"/>
  <c r="AD3" i="11"/>
  <c r="AC3" i="11"/>
  <c r="AD2" i="11"/>
  <c r="AC2" i="11"/>
  <c r="D39" i="11"/>
  <c r="C39" i="11"/>
  <c r="D38" i="11"/>
  <c r="C38" i="11"/>
  <c r="D27" i="11"/>
  <c r="C27" i="11"/>
  <c r="D26" i="11"/>
  <c r="C26" i="11"/>
  <c r="C6" i="11"/>
  <c r="C7" i="11"/>
  <c r="C11" i="11"/>
  <c r="C12" i="11"/>
  <c r="AE31" i="6"/>
  <c r="AD31" i="6"/>
  <c r="AE30" i="6"/>
  <c r="AD30" i="6"/>
  <c r="AE29" i="6"/>
  <c r="AD29" i="6"/>
  <c r="AE28" i="6"/>
  <c r="AD28" i="6"/>
  <c r="AE27" i="6"/>
  <c r="AD27" i="6"/>
  <c r="AE26" i="6"/>
  <c r="AD26" i="6"/>
  <c r="AE25" i="6"/>
  <c r="AD25" i="6"/>
  <c r="AE24" i="6"/>
  <c r="AD24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4" i="6"/>
  <c r="AD14" i="6"/>
  <c r="AE13" i="6"/>
  <c r="AD13" i="6"/>
  <c r="AD3" i="6"/>
  <c r="AE3" i="6"/>
  <c r="AD4" i="6"/>
  <c r="AE4" i="6"/>
  <c r="AD5" i="6"/>
  <c r="AE5" i="6"/>
  <c r="AD6" i="6"/>
  <c r="AE6" i="6"/>
  <c r="AD7" i="6"/>
  <c r="AE7" i="6"/>
  <c r="AD8" i="6"/>
  <c r="AE8" i="6"/>
  <c r="AD9" i="6"/>
  <c r="AE9" i="6"/>
  <c r="AE2" i="6"/>
  <c r="AD2" i="6"/>
  <c r="O37" i="6" l="1"/>
  <c r="O38" i="6"/>
  <c r="N38" i="6"/>
  <c r="N37" i="6"/>
  <c r="I15" i="6"/>
  <c r="J15" i="6"/>
  <c r="J14" i="6"/>
  <c r="I14" i="6"/>
  <c r="D9" i="6"/>
  <c r="E9" i="6"/>
  <c r="F9" i="6"/>
  <c r="G9" i="6"/>
  <c r="H9" i="6"/>
  <c r="D10" i="6"/>
  <c r="E10" i="6"/>
  <c r="F10" i="6"/>
  <c r="G10" i="6"/>
  <c r="H10" i="6"/>
  <c r="C10" i="6"/>
  <c r="C9" i="6"/>
  <c r="D24" i="5"/>
  <c r="E24" i="5"/>
  <c r="D25" i="5"/>
  <c r="E25" i="5"/>
  <c r="D14" i="5"/>
  <c r="E14" i="5"/>
  <c r="D15" i="5"/>
  <c r="E15" i="5"/>
  <c r="D6" i="5"/>
  <c r="E6" i="5"/>
  <c r="D7" i="5"/>
  <c r="E7" i="5"/>
  <c r="C25" i="5"/>
  <c r="C24" i="5"/>
  <c r="C15" i="5"/>
  <c r="C14" i="5"/>
  <c r="C7" i="5"/>
  <c r="C6" i="5"/>
  <c r="D12" i="4" l="1"/>
  <c r="E12" i="4"/>
  <c r="F12" i="4"/>
  <c r="G12" i="4"/>
  <c r="D13" i="4"/>
  <c r="E13" i="4"/>
  <c r="F13" i="4"/>
  <c r="G13" i="4"/>
  <c r="D22" i="4"/>
  <c r="E22" i="4"/>
  <c r="F22" i="4"/>
  <c r="G22" i="4"/>
  <c r="D23" i="4"/>
  <c r="E23" i="4"/>
  <c r="F23" i="4"/>
  <c r="G23" i="4"/>
  <c r="C23" i="4"/>
  <c r="C22" i="4"/>
  <c r="C13" i="4"/>
  <c r="C12" i="4"/>
  <c r="K3" i="2"/>
  <c r="K2" i="2"/>
  <c r="J3" i="2"/>
  <c r="J2" i="2"/>
  <c r="L13" i="2"/>
  <c r="L14" i="2"/>
  <c r="L15" i="2"/>
  <c r="L12" i="2"/>
  <c r="K13" i="2"/>
  <c r="K14" i="2"/>
  <c r="K15" i="2"/>
  <c r="K12" i="2"/>
  <c r="J7" i="2"/>
  <c r="J8" i="2"/>
  <c r="J9" i="2"/>
  <c r="J6" i="2"/>
  <c r="I7" i="2"/>
  <c r="I8" i="2"/>
  <c r="I9" i="2"/>
  <c r="I6" i="2"/>
</calcChain>
</file>

<file path=xl/sharedStrings.xml><?xml version="1.0" encoding="utf-8"?>
<sst xmlns="http://schemas.openxmlformats.org/spreadsheetml/2006/main" count="383" uniqueCount="111">
  <si>
    <t>WT CD</t>
  </si>
  <si>
    <t>WT HFD</t>
  </si>
  <si>
    <t>KO CD</t>
  </si>
  <si>
    <t>KO HFD</t>
  </si>
  <si>
    <t>FAP/mg tissue</t>
  </si>
  <si>
    <r>
      <t>FAP/mm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tissue</t>
    </r>
  </si>
  <si>
    <t>THBS1</t>
  </si>
  <si>
    <t>VEH</t>
  </si>
  <si>
    <t>Mean</t>
  </si>
  <si>
    <t>SD</t>
  </si>
  <si>
    <t>Ki67(+)</t>
  </si>
  <si>
    <t>Bulk and scRNA-seq data available through NCI Gene Expression Omnibus (GSE241005)</t>
  </si>
  <si>
    <t>Fig 4D</t>
  </si>
  <si>
    <t>Lep</t>
  </si>
  <si>
    <t>Pdgfra</t>
  </si>
  <si>
    <t>Fn1</t>
  </si>
  <si>
    <t>Col3a1</t>
  </si>
  <si>
    <t>Emr1</t>
  </si>
  <si>
    <t xml:space="preserve">Adipocyte size (mm) </t>
  </si>
  <si>
    <r>
      <t>Adipocytes/ mm</t>
    </r>
    <r>
      <rPr>
        <b/>
        <vertAlign val="superscript"/>
        <sz val="10"/>
        <color theme="1"/>
        <rFont val="Arial"/>
        <family val="2"/>
      </rPr>
      <t>2</t>
    </r>
  </si>
  <si>
    <t>WT baseline</t>
  </si>
  <si>
    <t>WT 6m CD</t>
  </si>
  <si>
    <t>WT 6m HFD</t>
  </si>
  <si>
    <t>KO baseline</t>
  </si>
  <si>
    <t>KO 6m CD</t>
  </si>
  <si>
    <t>KO 6m HFD</t>
  </si>
  <si>
    <t>WT 6mHFD</t>
  </si>
  <si>
    <t>KO 6mHFD</t>
  </si>
  <si>
    <t>Adipocyte-occupied area (%)</t>
  </si>
  <si>
    <r>
      <t>Specific force (kN/m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</si>
  <si>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Fig 2A</t>
  </si>
  <si>
    <t>Fig 2C</t>
  </si>
  <si>
    <t>Fig 2D</t>
  </si>
  <si>
    <t>Fig 5B</t>
  </si>
  <si>
    <r>
      <t>Single fiber pecific force (kN/m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</si>
  <si>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Diaphragm strip isometric specific force (norm to group baseline)</t>
  </si>
  <si>
    <r>
      <t>Diaphragm strip isometric specific force abolute value (kN/m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</si>
  <si>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Correlation between diaphragm strip isometric specific force and adipocyte-occupied area</t>
  </si>
  <si>
    <t>WT</t>
  </si>
  <si>
    <t>KO</t>
  </si>
  <si>
    <t>Fig 6G</t>
  </si>
  <si>
    <t>Amplitude (norm to individual mouse baseline)</t>
  </si>
  <si>
    <t>Inspiratory velocity (norm to individual mouse baseline)</t>
  </si>
  <si>
    <t>Expiratory velocity (norm to individual mouse baseline)</t>
  </si>
  <si>
    <t>Fig 6H</t>
  </si>
  <si>
    <t>0m</t>
  </si>
  <si>
    <t>2m</t>
  </si>
  <si>
    <t>4m</t>
  </si>
  <si>
    <t>6m</t>
  </si>
  <si>
    <t>Fig 6A</t>
  </si>
  <si>
    <t>Fig 6B</t>
  </si>
  <si>
    <t>Fig 6C</t>
  </si>
  <si>
    <t>Fig 6E</t>
  </si>
  <si>
    <t>% Ad-occ CSA</t>
  </si>
  <si>
    <t>Fig S5B</t>
  </si>
  <si>
    <t>Thbs1 (Ex3)</t>
  </si>
  <si>
    <t>2m-old</t>
  </si>
  <si>
    <t>8m-old</t>
  </si>
  <si>
    <t>Fig S5C</t>
  </si>
  <si>
    <t>6mCD</t>
  </si>
  <si>
    <t>6mHFD</t>
  </si>
  <si>
    <t>Fig S5D</t>
  </si>
  <si>
    <t>Body weight (g)</t>
  </si>
  <si>
    <t>Body weight (relative change from baseline)</t>
  </si>
  <si>
    <t>Fig S5E</t>
  </si>
  <si>
    <t>0m  Lean%</t>
  </si>
  <si>
    <t>6mHFD Lean%</t>
  </si>
  <si>
    <t>0m Fat%</t>
  </si>
  <si>
    <t>6mHFD Fat%</t>
  </si>
  <si>
    <t>Fig S5F</t>
  </si>
  <si>
    <t>Time post injection</t>
  </si>
  <si>
    <t xml:space="preserve">Blood glucose </t>
  </si>
  <si>
    <t>Percent (fat or lean mass)</t>
  </si>
  <si>
    <t>Fig S5G</t>
  </si>
  <si>
    <t>Area under the curve</t>
  </si>
  <si>
    <t>Absolute value</t>
  </si>
  <si>
    <t>Liver</t>
  </si>
  <si>
    <t>GWAT</t>
  </si>
  <si>
    <t>Gastrocnemius</t>
  </si>
  <si>
    <t>EDL</t>
  </si>
  <si>
    <t>Tibialis anterior</t>
  </si>
  <si>
    <t>Soleus</t>
  </si>
  <si>
    <t>Fig S6A</t>
  </si>
  <si>
    <t>Normalized to body weight</t>
  </si>
  <si>
    <t>Tissue weight (g)</t>
  </si>
  <si>
    <t>Tissue weight (% body weight)</t>
  </si>
  <si>
    <t>Fig S6B</t>
  </si>
  <si>
    <t>Fig S6C</t>
  </si>
  <si>
    <t>IWAT</t>
  </si>
  <si>
    <t>Fig S6D</t>
  </si>
  <si>
    <t>Quadriceps</t>
  </si>
  <si>
    <t>Fig S6E</t>
  </si>
  <si>
    <t>Fig S6F</t>
  </si>
  <si>
    <t>Fig S6G</t>
  </si>
  <si>
    <t>Fig S6H</t>
  </si>
  <si>
    <t>Fig S9B</t>
  </si>
  <si>
    <t>Percent BrdU(+)</t>
  </si>
  <si>
    <t>+ SB-431542</t>
  </si>
  <si>
    <t>- SB-431542</t>
  </si>
  <si>
    <t>Fig S13A</t>
  </si>
  <si>
    <r>
      <t>Diaphragm muscle thickness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Arial"/>
        <family val="2"/>
      </rPr>
      <t>m)</t>
    </r>
  </si>
  <si>
    <t>Fig S13B</t>
  </si>
  <si>
    <r>
      <t>Myofiber cross sectinoal area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Arial"/>
        <family val="2"/>
      </rPr>
      <t>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</si>
  <si>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Fig S13E</t>
  </si>
  <si>
    <t>Single myofiber total force (mN)</t>
  </si>
  <si>
    <r>
      <t>Single myofiber cross sectional area 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Arial"/>
        <family val="2"/>
      </rPr>
      <t>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</si>
  <si>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Type I</t>
  </si>
  <si>
    <t>Type IIb/x</t>
  </si>
  <si>
    <t>Type IIa</t>
  </si>
  <si>
    <t>Fig S13C</t>
  </si>
  <si>
    <t xml:space="preserve">Percent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</si>
</sst>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0" borderId="0" xfId="0" applyFont="1"/>
    <xf numFmtId="0" fontId="6" fillId="3" borderId="1" xfId="0" applyFont="1" applyFill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2" fontId="4" fillId="0" borderId="0" xfId="0" applyNumberFormat="1" applyFont="1"/>
    <xf numFmtId="0" fontId="6" fillId="4" borderId="1" xfId="0" applyFont="1" applyFill="1" applyBorder="1"/>
    <xf numFmtId="0" fontId="5" fillId="4" borderId="1" xfId="0" applyFont="1" applyFill="1" applyBorder="1"/>
    <xf numFmtId="2" fontId="6" fillId="0" borderId="1" xfId="0" applyNumberFormat="1" applyFont="1" applyBorder="1"/>
    <xf numFmtId="165" fontId="6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164" fontId="4" fillId="0" borderId="1" xfId="0" applyNumberFormat="1" applyFont="1" applyBorder="1"/>
    <xf numFmtId="164" fontId="8" fillId="0" borderId="1" xfId="0" applyNumberFormat="1" applyFont="1" applyBorder="1"/>
    <xf numFmtId="164" fontId="6" fillId="0" borderId="1" xfId="0" applyNumberFormat="1" applyFont="1" applyBorder="1"/>
    <xf numFmtId="0" fontId="9" fillId="4" borderId="1" xfId="0" applyFont="1" applyFill="1" applyBorder="1" applyAlignment="1">
      <alignment horizontal="center"/>
    </xf>
    <xf numFmtId="0" fontId="2" fillId="0" borderId="1" xfId="0" applyFont="1" applyBorder="1"/>
    <xf numFmtId="0" fontId="9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0" fontId="6" fillId="5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5" fontId="3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2" fontId="3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/>
    <xf numFmtId="1" fontId="3" fillId="0" borderId="1" xfId="0" applyNumberFormat="1" applyFont="1" applyBorder="1"/>
    <xf numFmtId="0" fontId="11" fillId="3" borderId="1" xfId="0" applyFont="1" applyFill="1" applyBorder="1"/>
    <xf numFmtId="0" fontId="3" fillId="4" borderId="1" xfId="0" applyFont="1" applyFill="1" applyBorder="1"/>
    <xf numFmtId="1" fontId="6" fillId="0" borderId="1" xfId="0" applyNumberFormat="1" applyFont="1" applyBorder="1"/>
    <xf numFmtId="1" fontId="5" fillId="0" borderId="1" xfId="0" applyNumberFormat="1" applyFont="1" applyBorder="1"/>
    <xf numFmtId="0" fontId="3" fillId="5" borderId="1" xfId="0" applyFont="1" applyFill="1" applyBorder="1"/>
    <xf numFmtId="0" fontId="3" fillId="3" borderId="1" xfId="0" applyFont="1" applyFill="1" applyBorder="1"/>
    <xf numFmtId="0" fontId="11" fillId="4" borderId="1" xfId="0" applyFont="1" applyFill="1" applyBorder="1"/>
    <xf numFmtId="0" fontId="10" fillId="3" borderId="1" xfId="0" applyFont="1" applyFill="1" applyBorder="1"/>
    <xf numFmtId="0" fontId="11" fillId="5" borderId="1" xfId="0" applyFont="1" applyFill="1" applyBorder="1"/>
    <xf numFmtId="164" fontId="3" fillId="0" borderId="1" xfId="0" applyNumberFormat="1" applyFont="1" applyBorder="1"/>
    <xf numFmtId="0" fontId="2" fillId="0" borderId="0" xfId="0" applyFont="1"/>
    <xf numFmtId="164" fontId="10" fillId="3" borderId="1" xfId="0" applyNumberFormat="1" applyFont="1" applyFill="1" applyBorder="1"/>
    <xf numFmtId="2" fontId="10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6" fillId="4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4" borderId="1" xfId="0" applyFont="1" applyFill="1" applyBorder="1"/>
    <xf numFmtId="0" fontId="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32B8-E099-4D9E-8EDC-0BDA05CBF657}">
  <dimension ref="A1:L15"/>
  <sheetViews>
    <sheetView tabSelected="1" zoomScale="60" zoomScaleNormal="60" workbookViewId="0">
      <selection activeCell="W10" sqref="W10"/>
    </sheetView>
  </sheetViews>
  <sheetFormatPr defaultRowHeight="12.5" x14ac:dyDescent="0.25"/>
  <cols>
    <col min="1" max="16384" width="8.7265625" style="1"/>
  </cols>
  <sheetData>
    <row r="1" spans="1:12" ht="14.5" x14ac:dyDescent="0.35">
      <c r="A1" s="81" t="s">
        <v>30</v>
      </c>
      <c r="B1" s="90" t="s">
        <v>10</v>
      </c>
      <c r="C1" s="91"/>
      <c r="D1" s="91"/>
      <c r="E1" s="91"/>
      <c r="F1" s="91"/>
      <c r="G1" s="91"/>
      <c r="H1" s="91"/>
      <c r="I1" s="92"/>
      <c r="J1" s="8" t="s">
        <v>8</v>
      </c>
      <c r="K1" s="8" t="s">
        <v>9</v>
      </c>
    </row>
    <row r="2" spans="1:12" ht="13" x14ac:dyDescent="0.3">
      <c r="A2" s="88"/>
      <c r="B2" s="51" t="s">
        <v>7</v>
      </c>
      <c r="C2" s="12">
        <v>0.86207</v>
      </c>
      <c r="D2" s="12">
        <v>0.89285999999999999</v>
      </c>
      <c r="E2" s="12">
        <v>8.8235299999999999</v>
      </c>
      <c r="F2" s="12">
        <v>6.8062800000000001</v>
      </c>
      <c r="G2" s="12"/>
      <c r="H2" s="12"/>
      <c r="I2" s="12"/>
      <c r="J2" s="15">
        <f>AVERAGE(C2:I2)</f>
        <v>4.3461850000000002</v>
      </c>
      <c r="K2" s="10">
        <f>STDEV(C2:I2)</f>
        <v>4.089139948159433</v>
      </c>
    </row>
    <row r="3" spans="1:12" ht="13" x14ac:dyDescent="0.3">
      <c r="A3" s="89"/>
      <c r="B3" s="8" t="s">
        <v>6</v>
      </c>
      <c r="C3" s="12">
        <v>12.010120000000001</v>
      </c>
      <c r="D3" s="12">
        <v>9.6618399999999998</v>
      </c>
      <c r="E3" s="12">
        <v>9.4339600000000008</v>
      </c>
      <c r="F3" s="12">
        <v>17.1296</v>
      </c>
      <c r="G3" s="12">
        <v>14.2857</v>
      </c>
      <c r="H3" s="12">
        <v>9.8214299999999994</v>
      </c>
      <c r="I3" s="12">
        <v>15.384600000000001</v>
      </c>
      <c r="J3" s="15">
        <f>AVERAGE(C3:I3)</f>
        <v>12.532464285714285</v>
      </c>
      <c r="K3" s="10">
        <f>STDEV(C3:I3)</f>
        <v>3.1039204625648229</v>
      </c>
    </row>
    <row r="4" spans="1:12" ht="13" x14ac:dyDescent="0.3">
      <c r="A4" s="3"/>
      <c r="B4" s="3"/>
    </row>
    <row r="5" spans="1:12" ht="14.5" x14ac:dyDescent="0.35">
      <c r="A5" s="79" t="s">
        <v>31</v>
      </c>
      <c r="B5" s="5"/>
      <c r="C5" s="77" t="s">
        <v>4</v>
      </c>
      <c r="D5" s="78"/>
      <c r="E5" s="78"/>
      <c r="F5" s="78"/>
      <c r="G5" s="78"/>
      <c r="H5" s="78"/>
      <c r="I5" s="8" t="s">
        <v>8</v>
      </c>
      <c r="J5" s="8" t="s">
        <v>9</v>
      </c>
    </row>
    <row r="6" spans="1:12" ht="13" x14ac:dyDescent="0.3">
      <c r="A6" s="80"/>
      <c r="B6" s="51" t="s">
        <v>0</v>
      </c>
      <c r="C6" s="4">
        <v>408</v>
      </c>
      <c r="D6" s="4">
        <v>411</v>
      </c>
      <c r="E6" s="4">
        <v>472</v>
      </c>
      <c r="F6" s="4">
        <v>187</v>
      </c>
      <c r="G6" s="4">
        <v>148</v>
      </c>
      <c r="H6" s="4">
        <v>230</v>
      </c>
      <c r="I6" s="16">
        <f>AVERAGE(C6:H6)</f>
        <v>309.33333333333331</v>
      </c>
      <c r="J6" s="11">
        <f>STDEV(C6:H6)</f>
        <v>136.98126392564305</v>
      </c>
    </row>
    <row r="7" spans="1:12" ht="13" x14ac:dyDescent="0.3">
      <c r="A7" s="80"/>
      <c r="B7" s="8" t="s">
        <v>1</v>
      </c>
      <c r="C7" s="4">
        <v>963</v>
      </c>
      <c r="D7" s="4">
        <v>789</v>
      </c>
      <c r="E7" s="4">
        <v>918</v>
      </c>
      <c r="F7" s="4">
        <v>518</v>
      </c>
      <c r="G7" s="4">
        <v>541</v>
      </c>
      <c r="H7" s="4"/>
      <c r="I7" s="16">
        <f t="shared" ref="I7:I9" si="0">AVERAGE(C7:H7)</f>
        <v>745.8</v>
      </c>
      <c r="J7" s="11">
        <f t="shared" ref="J7:J9" si="1">STDEV(C7:H7)</f>
        <v>207.68413516684407</v>
      </c>
    </row>
    <row r="8" spans="1:12" ht="13" x14ac:dyDescent="0.3">
      <c r="A8" s="80"/>
      <c r="B8" s="51" t="s">
        <v>2</v>
      </c>
      <c r="C8" s="4">
        <v>661</v>
      </c>
      <c r="D8" s="4">
        <v>506</v>
      </c>
      <c r="E8" s="4">
        <v>250</v>
      </c>
      <c r="F8" s="4"/>
      <c r="G8" s="4"/>
      <c r="I8" s="16">
        <f t="shared" si="0"/>
        <v>472.33333333333331</v>
      </c>
      <c r="J8" s="11">
        <f t="shared" si="1"/>
        <v>207.55802401577569</v>
      </c>
    </row>
    <row r="9" spans="1:12" ht="13" x14ac:dyDescent="0.3">
      <c r="A9" s="80"/>
      <c r="B9" s="3" t="s">
        <v>3</v>
      </c>
      <c r="C9" s="4">
        <v>364</v>
      </c>
      <c r="D9" s="4">
        <v>908</v>
      </c>
      <c r="E9" s="4">
        <v>268</v>
      </c>
      <c r="F9" s="4">
        <v>413</v>
      </c>
      <c r="G9" s="4">
        <v>313</v>
      </c>
      <c r="I9" s="16">
        <f t="shared" si="0"/>
        <v>453.2</v>
      </c>
      <c r="J9" s="11">
        <f t="shared" si="1"/>
        <v>259.98596115944417</v>
      </c>
    </row>
    <row r="10" spans="1:12" ht="13" x14ac:dyDescent="0.3">
      <c r="B10" s="3"/>
      <c r="C10" s="4"/>
      <c r="D10" s="4"/>
      <c r="E10" s="4"/>
      <c r="F10" s="4"/>
      <c r="G10" s="4"/>
    </row>
    <row r="11" spans="1:12" ht="15.5" x14ac:dyDescent="0.35">
      <c r="A11" s="81" t="s">
        <v>32</v>
      </c>
      <c r="B11" s="5"/>
      <c r="C11" s="84" t="s">
        <v>5</v>
      </c>
      <c r="D11" s="85"/>
      <c r="E11" s="85"/>
      <c r="F11" s="85"/>
      <c r="G11" s="85"/>
      <c r="H11" s="85"/>
      <c r="I11" s="86"/>
      <c r="J11" s="87"/>
      <c r="K11" s="8" t="s">
        <v>8</v>
      </c>
      <c r="L11" s="8" t="s">
        <v>9</v>
      </c>
    </row>
    <row r="12" spans="1:12" ht="13" x14ac:dyDescent="0.3">
      <c r="A12" s="82"/>
      <c r="B12" s="51" t="s">
        <v>0</v>
      </c>
      <c r="C12" s="7">
        <v>48.35765</v>
      </c>
      <c r="D12" s="7">
        <v>16.02242</v>
      </c>
      <c r="E12" s="7">
        <v>9.8389620000000004</v>
      </c>
      <c r="F12" s="7">
        <v>34.589280000000002</v>
      </c>
      <c r="G12" s="7">
        <v>20.072150000000001</v>
      </c>
      <c r="H12" s="7">
        <v>33.81541</v>
      </c>
      <c r="I12" s="7">
        <v>43.845550000000003</v>
      </c>
      <c r="J12" s="7">
        <v>18.346900000000002</v>
      </c>
      <c r="K12" s="16">
        <f>AVERAGE(C12:J12)</f>
        <v>28.111040250000002</v>
      </c>
      <c r="L12" s="11">
        <f>STDEV(C12:J12)</f>
        <v>13.999863276581786</v>
      </c>
    </row>
    <row r="13" spans="1:12" ht="13" x14ac:dyDescent="0.3">
      <c r="A13" s="82"/>
      <c r="B13" s="8" t="s">
        <v>1</v>
      </c>
      <c r="C13" s="7">
        <v>67.777330000000006</v>
      </c>
      <c r="D13" s="7">
        <v>69.959789999999998</v>
      </c>
      <c r="E13" s="7">
        <v>56.016500000000001</v>
      </c>
      <c r="F13" s="7">
        <v>48.613289999999999</v>
      </c>
      <c r="G13" s="7">
        <v>139.93270000000001</v>
      </c>
      <c r="K13" s="16">
        <f t="shared" ref="K13:K15" si="2">AVERAGE(C13:J13)</f>
        <v>76.459922000000006</v>
      </c>
      <c r="L13" s="11">
        <f t="shared" ref="L13:L15" si="3">STDEV(C13:J13)</f>
        <v>36.536971288363091</v>
      </c>
    </row>
    <row r="14" spans="1:12" ht="13" x14ac:dyDescent="0.3">
      <c r="A14" s="82"/>
      <c r="B14" s="51" t="s">
        <v>2</v>
      </c>
      <c r="C14" s="7">
        <v>42.01238</v>
      </c>
      <c r="D14" s="7">
        <v>67.63082</v>
      </c>
      <c r="E14" s="7">
        <v>33.841740000000001</v>
      </c>
      <c r="F14" s="7">
        <v>17.288509999999999</v>
      </c>
      <c r="G14" s="7">
        <v>20.33831</v>
      </c>
      <c r="H14" s="7">
        <v>53.419359999999998</v>
      </c>
      <c r="I14" s="7">
        <v>19.630649999999999</v>
      </c>
      <c r="K14" s="16">
        <f t="shared" si="2"/>
        <v>36.308824285714287</v>
      </c>
      <c r="L14" s="11">
        <f t="shared" si="3"/>
        <v>19.180919686833633</v>
      </c>
    </row>
    <row r="15" spans="1:12" ht="13" x14ac:dyDescent="0.3">
      <c r="A15" s="83"/>
      <c r="B15" s="8" t="s">
        <v>3</v>
      </c>
      <c r="C15" s="7">
        <v>44.838720000000002</v>
      </c>
      <c r="D15" s="7">
        <v>18.86908</v>
      </c>
      <c r="E15" s="7">
        <v>20.163709999999998</v>
      </c>
      <c r="F15" s="7">
        <v>67.578230000000005</v>
      </c>
      <c r="G15" s="7">
        <v>82.621520000000004</v>
      </c>
      <c r="H15" s="7">
        <v>14.60844</v>
      </c>
      <c r="I15" s="7">
        <v>18.726959999999998</v>
      </c>
      <c r="K15" s="16">
        <f t="shared" si="2"/>
        <v>38.200951428571436</v>
      </c>
      <c r="L15" s="11">
        <f t="shared" si="3"/>
        <v>27.432273113466451</v>
      </c>
    </row>
  </sheetData>
  <mergeCells count="6">
    <mergeCell ref="C5:H5"/>
    <mergeCell ref="A5:A9"/>
    <mergeCell ref="A11:A15"/>
    <mergeCell ref="C11:J11"/>
    <mergeCell ref="A1:A3"/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A791-71D2-49B3-8F8A-EFDB00DC1D34}">
  <dimension ref="A1:R23"/>
  <sheetViews>
    <sheetView zoomScale="60" zoomScaleNormal="60" workbookViewId="0">
      <selection activeCell="M21" sqref="M21"/>
    </sheetView>
  </sheetViews>
  <sheetFormatPr defaultColWidth="6.54296875" defaultRowHeight="12.5" x14ac:dyDescent="0.25"/>
  <cols>
    <col min="1" max="1" width="6.54296875" style="1"/>
    <col min="2" max="2" width="9.7265625" style="1" customWidth="1"/>
    <col min="3" max="16384" width="6.54296875" style="1"/>
  </cols>
  <sheetData>
    <row r="1" spans="1:18" x14ac:dyDescent="0.25">
      <c r="A1" s="1" t="s">
        <v>11</v>
      </c>
    </row>
    <row r="3" spans="1:18" ht="13" x14ac:dyDescent="0.3">
      <c r="A3" s="79" t="s">
        <v>12</v>
      </c>
      <c r="B3" s="14"/>
      <c r="C3" s="22" t="s">
        <v>13</v>
      </c>
      <c r="D3" s="24" t="s">
        <v>14</v>
      </c>
      <c r="E3" s="22" t="s">
        <v>15</v>
      </c>
      <c r="F3" s="24" t="s">
        <v>16</v>
      </c>
      <c r="G3" s="22" t="s">
        <v>17</v>
      </c>
    </row>
    <row r="4" spans="1:18" x14ac:dyDescent="0.25">
      <c r="A4" s="79"/>
      <c r="B4" s="93" t="s">
        <v>1</v>
      </c>
      <c r="C4" s="19">
        <v>0.79283025500000004</v>
      </c>
      <c r="D4" s="19">
        <v>0.94608996300000003</v>
      </c>
      <c r="E4" s="19">
        <v>0.92985306700000003</v>
      </c>
      <c r="F4" s="19">
        <v>0.95170656499999995</v>
      </c>
      <c r="G4" s="19">
        <v>0.92789021000000005</v>
      </c>
      <c r="H4" s="4"/>
      <c r="I4" s="4"/>
      <c r="J4" s="4"/>
      <c r="K4" s="4"/>
    </row>
    <row r="5" spans="1:18" x14ac:dyDescent="0.25">
      <c r="A5" s="79"/>
      <c r="B5" s="94"/>
      <c r="C5" s="19">
        <v>0.92883026999999996</v>
      </c>
      <c r="D5" s="19">
        <v>0.93641595499999997</v>
      </c>
      <c r="E5" s="19">
        <v>0.82796138699999999</v>
      </c>
      <c r="F5" s="19">
        <v>0.95855994300000003</v>
      </c>
      <c r="G5" s="19">
        <v>0.92156685199999999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79"/>
      <c r="B6" s="94"/>
      <c r="C6" s="19">
        <v>1.516483257</v>
      </c>
      <c r="D6" s="19">
        <v>1.0983272959999999</v>
      </c>
      <c r="E6" s="19">
        <v>0.96626521799999998</v>
      </c>
      <c r="F6" s="19">
        <v>1.073771217</v>
      </c>
      <c r="G6" s="19">
        <v>1.0763666279999999</v>
      </c>
    </row>
    <row r="7" spans="1:18" x14ac:dyDescent="0.25">
      <c r="A7" s="79"/>
      <c r="B7" s="94"/>
      <c r="C7" s="19">
        <v>0.761856219</v>
      </c>
      <c r="D7" s="19">
        <v>1.0191667849999999</v>
      </c>
      <c r="E7" s="19">
        <v>1.275920328</v>
      </c>
      <c r="F7" s="19">
        <v>1.0159622749999999</v>
      </c>
      <c r="G7" s="19">
        <v>1.0741763099999999</v>
      </c>
      <c r="J7" s="4"/>
      <c r="K7" s="4"/>
      <c r="L7" s="4"/>
      <c r="M7" s="4"/>
      <c r="N7" s="4"/>
      <c r="O7" s="4"/>
      <c r="P7" s="4"/>
      <c r="Q7" s="4"/>
    </row>
    <row r="8" spans="1:18" ht="13" x14ac:dyDescent="0.3">
      <c r="A8" s="79"/>
      <c r="B8" s="94"/>
      <c r="C8" s="20"/>
      <c r="D8" s="19">
        <v>1.35</v>
      </c>
      <c r="E8" s="19">
        <v>0.50965252900000002</v>
      </c>
      <c r="F8" s="20"/>
      <c r="G8" s="19">
        <v>0.91405333200000005</v>
      </c>
    </row>
    <row r="9" spans="1:18" x14ac:dyDescent="0.25">
      <c r="A9" s="79"/>
      <c r="B9" s="94"/>
      <c r="C9" s="9"/>
      <c r="D9" s="19">
        <v>0.52703591400000005</v>
      </c>
      <c r="E9" s="19">
        <v>0.53532388900000005</v>
      </c>
      <c r="F9" s="9"/>
      <c r="G9" s="19">
        <v>0.68160351600000002</v>
      </c>
    </row>
    <row r="10" spans="1:18" x14ac:dyDescent="0.25">
      <c r="A10" s="79"/>
      <c r="B10" s="94"/>
      <c r="C10" s="9"/>
      <c r="D10" s="19">
        <v>1.35</v>
      </c>
      <c r="E10" s="19">
        <v>1.6173843370000001</v>
      </c>
      <c r="F10" s="9"/>
      <c r="G10" s="19">
        <v>1.1421588309999999</v>
      </c>
      <c r="K10" s="4"/>
      <c r="L10" s="4"/>
      <c r="M10" s="4"/>
      <c r="N10" s="4"/>
    </row>
    <row r="11" spans="1:18" x14ac:dyDescent="0.25">
      <c r="A11" s="79"/>
      <c r="B11" s="95"/>
      <c r="C11" s="9"/>
      <c r="D11" s="19">
        <v>0.75904052399999999</v>
      </c>
      <c r="E11" s="19">
        <v>1.3376392450000001</v>
      </c>
      <c r="F11" s="9"/>
      <c r="G11" s="19">
        <v>1.26218432</v>
      </c>
    </row>
    <row r="12" spans="1:18" ht="13" x14ac:dyDescent="0.3">
      <c r="A12" s="79"/>
      <c r="B12" s="51" t="s">
        <v>8</v>
      </c>
      <c r="C12" s="21">
        <f>AVERAGE(C4:C11)</f>
        <v>1.00000000025</v>
      </c>
      <c r="D12" s="21">
        <f t="shared" ref="D12:G12" si="0">AVERAGE(D4:D11)</f>
        <v>0.99825955462499993</v>
      </c>
      <c r="E12" s="21">
        <f t="shared" si="0"/>
        <v>1</v>
      </c>
      <c r="F12" s="21">
        <f t="shared" si="0"/>
        <v>1</v>
      </c>
      <c r="G12" s="21">
        <f t="shared" si="0"/>
        <v>0.99999999987499999</v>
      </c>
    </row>
    <row r="13" spans="1:18" ht="13" x14ac:dyDescent="0.3">
      <c r="A13" s="79"/>
      <c r="B13" s="51" t="s">
        <v>9</v>
      </c>
      <c r="C13" s="21">
        <f>STDEV(C4:C11)</f>
        <v>0.35187680083704542</v>
      </c>
      <c r="D13" s="21">
        <f t="shared" ref="D13:G13" si="1">STDEV(D4:D11)</f>
        <v>0.27870032758527935</v>
      </c>
      <c r="E13" s="21">
        <f t="shared" si="1"/>
        <v>0.38974646507693472</v>
      </c>
      <c r="F13" s="21">
        <f t="shared" si="1"/>
        <v>5.6998599015236587E-2</v>
      </c>
      <c r="G13" s="21">
        <f t="shared" si="1"/>
        <v>0.17744152719189862</v>
      </c>
      <c r="K13" s="4"/>
      <c r="L13" s="4"/>
      <c r="M13" s="4"/>
    </row>
    <row r="14" spans="1:18" x14ac:dyDescent="0.25">
      <c r="A14" s="79"/>
    </row>
    <row r="15" spans="1:18" x14ac:dyDescent="0.25">
      <c r="A15" s="79"/>
      <c r="B15" s="93" t="s">
        <v>3</v>
      </c>
      <c r="C15" s="4">
        <v>0.18843252499999999</v>
      </c>
      <c r="D15" s="4">
        <v>0.87001869099999996</v>
      </c>
      <c r="E15" s="4">
        <v>0.67120734100000001</v>
      </c>
      <c r="F15" s="4">
        <v>0.87041187200000003</v>
      </c>
      <c r="G15" s="4">
        <v>0.62032188899999996</v>
      </c>
      <c r="H15" s="4"/>
      <c r="I15" s="4"/>
      <c r="J15" s="4"/>
    </row>
    <row r="16" spans="1:18" x14ac:dyDescent="0.25">
      <c r="A16" s="79"/>
      <c r="B16" s="94"/>
      <c r="C16" s="4">
        <v>0.40187211</v>
      </c>
      <c r="D16" s="4">
        <v>0.97833299399999996</v>
      </c>
      <c r="E16" s="4">
        <v>0.70475301000000001</v>
      </c>
      <c r="F16" s="4">
        <v>0.85716612299999995</v>
      </c>
      <c r="G16" s="4">
        <v>0.64273759399999997</v>
      </c>
    </row>
    <row r="17" spans="1:7" x14ac:dyDescent="0.25">
      <c r="A17" s="79"/>
      <c r="B17" s="94"/>
      <c r="C17" s="4">
        <v>0.42597996999999999</v>
      </c>
      <c r="D17" s="4">
        <v>0.77507504299999996</v>
      </c>
      <c r="E17" s="4">
        <v>0.69180516800000003</v>
      </c>
      <c r="F17" s="4">
        <v>0.73273285399999999</v>
      </c>
      <c r="G17" s="4">
        <v>0.63553872600000005</v>
      </c>
    </row>
    <row r="18" spans="1:7" x14ac:dyDescent="0.25">
      <c r="A18" s="79"/>
      <c r="B18" s="94"/>
      <c r="D18" s="4">
        <v>0.34910455000000001</v>
      </c>
      <c r="E18" s="4">
        <v>0.38312638999999998</v>
      </c>
      <c r="G18" s="4">
        <v>0.85725150000000006</v>
      </c>
    </row>
    <row r="19" spans="1:7" x14ac:dyDescent="0.25">
      <c r="A19" s="79"/>
      <c r="B19" s="94"/>
      <c r="D19" s="4">
        <v>0.64227835</v>
      </c>
      <c r="E19" s="4">
        <v>0.46404350999999999</v>
      </c>
      <c r="G19" s="4">
        <v>1.06235598</v>
      </c>
    </row>
    <row r="20" spans="1:7" x14ac:dyDescent="0.25">
      <c r="A20" s="79"/>
      <c r="B20" s="94"/>
      <c r="D20" s="4">
        <v>0.33528185999999999</v>
      </c>
      <c r="E20" s="4">
        <v>0.25885475000000002</v>
      </c>
      <c r="G20" s="4">
        <v>0.93743597000000001</v>
      </c>
    </row>
    <row r="21" spans="1:7" x14ac:dyDescent="0.25">
      <c r="A21" s="79"/>
      <c r="B21" s="95"/>
      <c r="D21" s="4">
        <v>0.32994267999999999</v>
      </c>
      <c r="E21" s="4">
        <v>0.29032755999999998</v>
      </c>
      <c r="G21" s="4">
        <v>1.06235598</v>
      </c>
    </row>
    <row r="22" spans="1:7" ht="13" x14ac:dyDescent="0.3">
      <c r="A22" s="79"/>
      <c r="B22" s="51" t="s">
        <v>8</v>
      </c>
      <c r="C22" s="3">
        <f>AVERAGE(C15:C21)</f>
        <v>0.338761535</v>
      </c>
      <c r="D22" s="3">
        <f t="shared" ref="D22:G22" si="2">AVERAGE(D15:D21)</f>
        <v>0.61143345257142845</v>
      </c>
      <c r="E22" s="3">
        <f t="shared" si="2"/>
        <v>0.49487396128571431</v>
      </c>
      <c r="F22" s="3">
        <f t="shared" si="2"/>
        <v>0.82010361633333329</v>
      </c>
      <c r="G22" s="3">
        <f t="shared" si="2"/>
        <v>0.83114251985714283</v>
      </c>
    </row>
    <row r="23" spans="1:7" ht="13" x14ac:dyDescent="0.3">
      <c r="A23" s="79"/>
      <c r="B23" s="51" t="s">
        <v>9</v>
      </c>
      <c r="C23" s="1">
        <f>STDEV(C15:C21)</f>
        <v>0.130745576078619</v>
      </c>
      <c r="D23" s="1">
        <f t="shared" ref="D23:G23" si="3">STDEV(D15:D21)</f>
        <v>0.27493174519504393</v>
      </c>
      <c r="E23" s="1">
        <f t="shared" si="3"/>
        <v>0.19360910397767295</v>
      </c>
      <c r="F23" s="1">
        <f t="shared" si="3"/>
        <v>7.5954592024930365E-2</v>
      </c>
      <c r="G23" s="1">
        <f t="shared" si="3"/>
        <v>0.19878879216536369</v>
      </c>
    </row>
  </sheetData>
  <mergeCells count="3">
    <mergeCell ref="A3:A23"/>
    <mergeCell ref="B4:B11"/>
    <mergeCell ref="B15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F085-FF83-47C5-96E0-FFC6632FB1B3}">
  <dimension ref="A1:N25"/>
  <sheetViews>
    <sheetView zoomScale="60" zoomScaleNormal="60" workbookViewId="0">
      <selection activeCell="C17" sqref="C17:C23"/>
    </sheetView>
  </sheetViews>
  <sheetFormatPr defaultRowHeight="13" x14ac:dyDescent="0.3"/>
  <cols>
    <col min="1" max="1" width="6.54296875" style="1" bestFit="1" customWidth="1"/>
    <col min="2" max="2" width="8.1796875" style="3" bestFit="1" customWidth="1"/>
    <col min="3" max="3" width="19.1796875" style="1" bestFit="1" customWidth="1"/>
    <col min="4" max="4" width="15.6328125" style="1" bestFit="1" customWidth="1"/>
    <col min="5" max="5" width="13.81640625" style="1" bestFit="1" customWidth="1"/>
    <col min="6" max="16384" width="8.7265625" style="1"/>
  </cols>
  <sheetData>
    <row r="1" spans="1:14" ht="15" x14ac:dyDescent="0.3">
      <c r="A1" s="81" t="s">
        <v>33</v>
      </c>
      <c r="B1" s="13"/>
      <c r="C1" s="13" t="s">
        <v>18</v>
      </c>
      <c r="D1" s="8" t="s">
        <v>19</v>
      </c>
      <c r="E1" s="13" t="s">
        <v>53</v>
      </c>
    </row>
    <row r="2" spans="1:14" x14ac:dyDescent="0.3">
      <c r="A2" s="88"/>
      <c r="B2" s="13" t="s">
        <v>0</v>
      </c>
      <c r="C2" s="28">
        <v>282.589</v>
      </c>
      <c r="D2" s="28">
        <v>11.935</v>
      </c>
      <c r="E2" s="28">
        <v>0.183</v>
      </c>
      <c r="H2" s="23"/>
      <c r="I2" s="23"/>
      <c r="J2" s="23"/>
      <c r="K2" s="23"/>
    </row>
    <row r="3" spans="1:14" x14ac:dyDescent="0.3">
      <c r="A3" s="88"/>
      <c r="B3" s="13"/>
      <c r="C3" s="28">
        <v>285.12900000000002</v>
      </c>
      <c r="D3" s="28">
        <v>18.184000000000001</v>
      </c>
      <c r="E3" s="28">
        <v>0.95899999999999996</v>
      </c>
      <c r="H3" s="23"/>
      <c r="I3" s="23"/>
      <c r="J3" s="23"/>
      <c r="K3" s="23"/>
      <c r="L3" s="23"/>
    </row>
    <row r="4" spans="1:14" x14ac:dyDescent="0.3">
      <c r="A4" s="88"/>
      <c r="B4" s="13"/>
      <c r="C4" s="28">
        <v>394.517</v>
      </c>
      <c r="D4" s="28">
        <v>18.021000000000001</v>
      </c>
      <c r="E4" s="28">
        <v>1.3660000000000001</v>
      </c>
      <c r="H4" s="23"/>
      <c r="I4" s="23"/>
      <c r="J4" s="23"/>
      <c r="K4" s="23"/>
      <c r="L4" s="23"/>
      <c r="M4" s="23"/>
      <c r="N4" s="23"/>
    </row>
    <row r="5" spans="1:14" x14ac:dyDescent="0.3">
      <c r="A5" s="88"/>
      <c r="B5" s="13"/>
      <c r="C5" s="28">
        <v>295.29899999999998</v>
      </c>
      <c r="D5" s="28">
        <v>10.026</v>
      </c>
      <c r="E5" s="28">
        <v>0.76600000000000001</v>
      </c>
    </row>
    <row r="6" spans="1:14" x14ac:dyDescent="0.3">
      <c r="A6" s="88"/>
      <c r="B6" s="8" t="s">
        <v>8</v>
      </c>
      <c r="C6" s="30">
        <f>AVERAGE(C2:C5)</f>
        <v>314.38350000000003</v>
      </c>
      <c r="D6" s="30">
        <f t="shared" ref="D6:E6" si="0">AVERAGE(D2:D5)</f>
        <v>14.541499999999999</v>
      </c>
      <c r="E6" s="30">
        <f t="shared" si="0"/>
        <v>0.81850000000000001</v>
      </c>
    </row>
    <row r="7" spans="1:14" x14ac:dyDescent="0.3">
      <c r="A7" s="88"/>
      <c r="B7" s="8" t="s">
        <v>9</v>
      </c>
      <c r="C7" s="29">
        <f>STDEV(C2:C5)</f>
        <v>53.703854495433028</v>
      </c>
      <c r="D7" s="29">
        <f t="shared" ref="D7:E7" si="1">STDEV(D2:D5)</f>
        <v>4.1856225741618669</v>
      </c>
      <c r="E7" s="29">
        <f t="shared" si="1"/>
        <v>0.49197323775452129</v>
      </c>
    </row>
    <row r="8" spans="1:14" x14ac:dyDescent="0.3">
      <c r="A8" s="88"/>
      <c r="C8" s="45"/>
      <c r="D8" s="45"/>
      <c r="E8" s="45"/>
    </row>
    <row r="9" spans="1:14" ht="12.5" x14ac:dyDescent="0.25">
      <c r="A9" s="88"/>
      <c r="B9" s="93" t="s">
        <v>1</v>
      </c>
      <c r="C9" s="46">
        <v>669.27499999999998</v>
      </c>
      <c r="D9" s="27">
        <v>60.493000000000002</v>
      </c>
      <c r="E9" s="47">
        <v>5.6189999999999998</v>
      </c>
      <c r="H9" s="23"/>
      <c r="I9" s="23"/>
      <c r="J9" s="23"/>
      <c r="K9" s="23"/>
      <c r="L9" s="23"/>
      <c r="M9" s="23"/>
      <c r="N9" s="23"/>
    </row>
    <row r="10" spans="1:14" ht="12.5" x14ac:dyDescent="0.25">
      <c r="A10" s="88"/>
      <c r="B10" s="94"/>
      <c r="C10" s="46">
        <v>1290.0139999999999</v>
      </c>
      <c r="D10" s="27">
        <v>36.320999999999998</v>
      </c>
      <c r="E10" s="47">
        <v>3.6150000000000002</v>
      </c>
    </row>
    <row r="11" spans="1:14" ht="12.5" x14ac:dyDescent="0.25">
      <c r="A11" s="88"/>
      <c r="B11" s="94"/>
      <c r="C11" s="46">
        <v>652.18600000000004</v>
      </c>
      <c r="D11" s="27">
        <v>61.076999999999998</v>
      </c>
      <c r="E11" s="47">
        <v>2.2530000000000001</v>
      </c>
    </row>
    <row r="12" spans="1:14" ht="12.5" x14ac:dyDescent="0.25">
      <c r="A12" s="88"/>
      <c r="B12" s="94"/>
      <c r="C12" s="46">
        <v>982.95699999999999</v>
      </c>
      <c r="D12" s="27">
        <v>35.683999999999997</v>
      </c>
      <c r="E12" s="47">
        <v>4.34</v>
      </c>
    </row>
    <row r="13" spans="1:14" ht="12.5" x14ac:dyDescent="0.25">
      <c r="A13" s="88"/>
      <c r="B13" s="95"/>
      <c r="C13" s="46">
        <v>856.50300000000004</v>
      </c>
      <c r="D13" s="27">
        <v>26.521999999999998</v>
      </c>
      <c r="E13" s="47">
        <v>1.724</v>
      </c>
    </row>
    <row r="14" spans="1:14" x14ac:dyDescent="0.3">
      <c r="A14" s="88"/>
      <c r="B14" s="51" t="s">
        <v>8</v>
      </c>
      <c r="C14" s="30">
        <f>AVERAGE(C9:C13)</f>
        <v>890.1869999999999</v>
      </c>
      <c r="D14" s="30">
        <f t="shared" ref="D14:E14" si="2">AVERAGE(D9:D13)</f>
        <v>44.019399999999997</v>
      </c>
      <c r="E14" s="30">
        <f t="shared" si="2"/>
        <v>3.5101999999999998</v>
      </c>
    </row>
    <row r="15" spans="1:14" x14ac:dyDescent="0.3">
      <c r="A15" s="88"/>
      <c r="B15" s="51" t="s">
        <v>9</v>
      </c>
      <c r="C15" s="29">
        <f>STDEV(C9:C13)</f>
        <v>262.22561966272525</v>
      </c>
      <c r="D15" s="29">
        <f t="shared" ref="D15:E15" si="3">STDEV(D9:D13)</f>
        <v>15.789588952851178</v>
      </c>
      <c r="E15" s="29">
        <f t="shared" si="3"/>
        <v>1.5746150958250091</v>
      </c>
    </row>
    <row r="16" spans="1:14" x14ac:dyDescent="0.3">
      <c r="A16" s="88"/>
      <c r="C16" s="45"/>
      <c r="D16" s="45"/>
      <c r="E16" s="45"/>
    </row>
    <row r="17" spans="1:14" ht="12.5" x14ac:dyDescent="0.25">
      <c r="A17" s="88"/>
      <c r="B17" s="93" t="s">
        <v>3</v>
      </c>
      <c r="C17" s="46">
        <v>449.72199999999998</v>
      </c>
      <c r="D17" s="27">
        <v>18.643000000000001</v>
      </c>
      <c r="E17" s="47">
        <v>0.83799999999999997</v>
      </c>
      <c r="H17" s="23"/>
      <c r="I17" s="23"/>
      <c r="J17" s="23"/>
      <c r="K17" s="23"/>
      <c r="L17" s="23"/>
      <c r="M17" s="23"/>
      <c r="N17" s="23"/>
    </row>
    <row r="18" spans="1:14" ht="12.5" x14ac:dyDescent="0.25">
      <c r="A18" s="88"/>
      <c r="B18" s="94"/>
      <c r="C18" s="46">
        <v>425.06099999999998</v>
      </c>
      <c r="D18" s="27">
        <v>5.1020000000000003</v>
      </c>
      <c r="E18" s="47">
        <v>0.246</v>
      </c>
    </row>
    <row r="19" spans="1:14" ht="12.5" x14ac:dyDescent="0.25">
      <c r="A19" s="88"/>
      <c r="B19" s="94"/>
      <c r="C19" s="46">
        <v>398.93900000000002</v>
      </c>
      <c r="D19" s="27">
        <v>12.617000000000001</v>
      </c>
      <c r="E19" s="47">
        <v>0.36799999999999999</v>
      </c>
    </row>
    <row r="20" spans="1:14" ht="12.5" x14ac:dyDescent="0.25">
      <c r="A20" s="88"/>
      <c r="B20" s="94"/>
      <c r="C20" s="46">
        <v>471.15</v>
      </c>
      <c r="D20" s="27">
        <v>29.382000000000001</v>
      </c>
      <c r="E20" s="47">
        <v>0.224</v>
      </c>
    </row>
    <row r="21" spans="1:14" ht="12.5" x14ac:dyDescent="0.25">
      <c r="A21" s="88"/>
      <c r="B21" s="94"/>
      <c r="C21" s="46">
        <v>656.65</v>
      </c>
      <c r="D21" s="27">
        <v>21.651</v>
      </c>
      <c r="E21" s="47">
        <v>2.5830000000000002</v>
      </c>
    </row>
    <row r="22" spans="1:14" ht="12.5" x14ac:dyDescent="0.25">
      <c r="A22" s="88"/>
      <c r="B22" s="94"/>
      <c r="C22" s="46">
        <v>502.31</v>
      </c>
      <c r="D22" s="27">
        <v>24.384</v>
      </c>
      <c r="E22" s="47">
        <v>1.107</v>
      </c>
    </row>
    <row r="23" spans="1:14" ht="12.5" x14ac:dyDescent="0.25">
      <c r="A23" s="88"/>
      <c r="B23" s="95"/>
      <c r="C23" s="46">
        <v>598.40800000000002</v>
      </c>
      <c r="D23" s="27">
        <v>11.195</v>
      </c>
      <c r="E23" s="47">
        <v>1.107</v>
      </c>
    </row>
    <row r="24" spans="1:14" x14ac:dyDescent="0.3">
      <c r="A24" s="88"/>
      <c r="B24" s="51" t="s">
        <v>8</v>
      </c>
      <c r="C24" s="30">
        <f>AVERAGE(C17:C23)</f>
        <v>500.32</v>
      </c>
      <c r="D24" s="30">
        <f t="shared" ref="D24:E24" si="4">AVERAGE(D17:D23)</f>
        <v>17.567714285714285</v>
      </c>
      <c r="E24" s="30">
        <f t="shared" si="4"/>
        <v>0.92471428571428582</v>
      </c>
    </row>
    <row r="25" spans="1:14" x14ac:dyDescent="0.3">
      <c r="A25" s="89"/>
      <c r="B25" s="51" t="s">
        <v>9</v>
      </c>
      <c r="C25" s="29">
        <f>STDEV(C17:C23)</f>
        <v>94.355140727290021</v>
      </c>
      <c r="D25" s="29">
        <f t="shared" ref="D25:E25" si="5">STDEV(D17:D23)</f>
        <v>8.4101491408552693</v>
      </c>
      <c r="E25" s="29">
        <f t="shared" si="5"/>
        <v>0.82517386335359932</v>
      </c>
    </row>
  </sheetData>
  <mergeCells count="3">
    <mergeCell ref="A1:A25"/>
    <mergeCell ref="B9:B13"/>
    <mergeCell ref="B17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6166-7D96-424E-A90E-60A66117762A}">
  <dimension ref="A1:AI38"/>
  <sheetViews>
    <sheetView topLeftCell="F1" zoomScale="60" zoomScaleNormal="60" workbookViewId="0">
      <selection activeCell="O31" sqref="O31"/>
    </sheetView>
  </sheetViews>
  <sheetFormatPr defaultRowHeight="12.5" x14ac:dyDescent="0.25"/>
  <cols>
    <col min="1" max="1" width="6.54296875" style="1" bestFit="1" customWidth="1"/>
    <col min="2" max="2" width="10.81640625" style="1" bestFit="1" customWidth="1"/>
    <col min="3" max="3" width="11.54296875" style="1" customWidth="1"/>
    <col min="4" max="4" width="10.08984375" style="1" bestFit="1" customWidth="1"/>
    <col min="5" max="5" width="11.26953125" style="1" bestFit="1" customWidth="1"/>
    <col min="6" max="6" width="11.453125" style="1" bestFit="1" customWidth="1"/>
    <col min="7" max="7" width="10" style="1" bestFit="1" customWidth="1"/>
    <col min="8" max="8" width="11.08984375" style="1" bestFit="1" customWidth="1"/>
    <col min="9" max="9" width="5.6328125" style="1" bestFit="1" customWidth="1"/>
    <col min="10" max="10" width="4.54296875" style="1" bestFit="1" customWidth="1"/>
    <col min="11" max="11" width="8.7265625" style="1"/>
    <col min="12" max="12" width="6.54296875" style="1" bestFit="1" customWidth="1"/>
    <col min="13" max="13" width="26.453125" style="1" bestFit="1" customWidth="1"/>
    <col min="14" max="14" width="19.7265625" style="1" bestFit="1" customWidth="1"/>
    <col min="15" max="15" width="26.453125" style="1" bestFit="1" customWidth="1"/>
    <col min="16" max="16" width="19.7265625" style="1" bestFit="1" customWidth="1"/>
    <col min="17" max="17" width="8.90625" style="1" customWidth="1"/>
    <col min="18" max="18" width="6.54296875" style="1" bestFit="1" customWidth="1"/>
    <col min="19" max="19" width="3.81640625" style="1" bestFit="1" customWidth="1"/>
    <col min="20" max="20" width="3.7265625" style="1" bestFit="1" customWidth="1"/>
    <col min="21" max="29" width="6.08984375" style="1" bestFit="1" customWidth="1"/>
    <col min="30" max="30" width="5.6328125" style="1" bestFit="1" customWidth="1"/>
    <col min="31" max="31" width="5.54296875" style="1" bestFit="1" customWidth="1"/>
    <col min="32" max="16384" width="8.7265625" style="1"/>
  </cols>
  <sheetData>
    <row r="1" spans="1:35" ht="14.5" x14ac:dyDescent="0.35">
      <c r="A1" s="96" t="s">
        <v>49</v>
      </c>
      <c r="B1" s="13"/>
      <c r="C1" s="98" t="s">
        <v>35</v>
      </c>
      <c r="D1" s="98"/>
      <c r="E1" s="98"/>
      <c r="F1" s="98"/>
      <c r="G1" s="98"/>
      <c r="H1" s="98"/>
      <c r="I1" s="3"/>
      <c r="J1" s="3"/>
      <c r="K1" s="2"/>
      <c r="L1" s="105" t="s">
        <v>51</v>
      </c>
      <c r="M1" s="98" t="s">
        <v>37</v>
      </c>
      <c r="N1" s="107"/>
      <c r="O1" s="107"/>
      <c r="P1" s="107"/>
      <c r="Q1" s="17"/>
      <c r="R1" s="105" t="s">
        <v>40</v>
      </c>
      <c r="S1" s="14"/>
      <c r="T1" s="14"/>
      <c r="U1" s="109" t="s">
        <v>41</v>
      </c>
      <c r="V1" s="99"/>
      <c r="W1" s="99"/>
      <c r="X1" s="99"/>
      <c r="Y1" s="99"/>
      <c r="Z1" s="99"/>
      <c r="AA1" s="99"/>
      <c r="AB1" s="99"/>
      <c r="AC1" s="99"/>
      <c r="AD1" s="43" t="s">
        <v>8</v>
      </c>
      <c r="AE1" s="33" t="s">
        <v>9</v>
      </c>
    </row>
    <row r="2" spans="1:35" s="3" customFormat="1" ht="14.5" x14ac:dyDescent="0.35">
      <c r="A2" s="97"/>
      <c r="B2" s="14"/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"/>
      <c r="J2" s="4"/>
      <c r="L2" s="106"/>
      <c r="M2" s="98" t="s">
        <v>1</v>
      </c>
      <c r="N2" s="104"/>
      <c r="O2" s="98" t="s">
        <v>3</v>
      </c>
      <c r="P2" s="104"/>
      <c r="Q2" s="37"/>
      <c r="R2" s="110"/>
      <c r="S2" s="111" t="s">
        <v>38</v>
      </c>
      <c r="T2" s="38" t="s">
        <v>45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9">
        <f>AVERAGE(U2:AC2)</f>
        <v>1</v>
      </c>
      <c r="AE2" s="9">
        <f>STDEV(U2:AC2)</f>
        <v>0</v>
      </c>
    </row>
    <row r="3" spans="1:35" ht="15" x14ac:dyDescent="0.3">
      <c r="A3" s="97"/>
      <c r="B3" s="14"/>
      <c r="C3" s="27">
        <v>1.005502186</v>
      </c>
      <c r="D3" s="27">
        <v>0.97141856299999996</v>
      </c>
      <c r="E3" s="27">
        <v>0.84913559999999999</v>
      </c>
      <c r="F3" s="27">
        <v>0.94212241100000005</v>
      </c>
      <c r="G3" s="27">
        <v>0.90978080100000003</v>
      </c>
      <c r="H3" s="27">
        <v>0.96739916500000001</v>
      </c>
      <c r="J3" s="4"/>
      <c r="K3" s="4"/>
      <c r="L3" s="106"/>
      <c r="M3" s="26" t="s">
        <v>28</v>
      </c>
      <c r="N3" s="8" t="s">
        <v>29</v>
      </c>
      <c r="O3" s="26" t="s">
        <v>28</v>
      </c>
      <c r="P3" s="8" t="s">
        <v>29</v>
      </c>
      <c r="Q3" s="3"/>
      <c r="R3" s="110"/>
      <c r="S3" s="112"/>
      <c r="T3" s="39" t="s">
        <v>46</v>
      </c>
      <c r="U3" s="4">
        <v>0.58299999999999996</v>
      </c>
      <c r="V3" s="4">
        <v>0.43</v>
      </c>
      <c r="W3" s="4">
        <v>0.80300000000000005</v>
      </c>
      <c r="X3" s="4">
        <v>1.5680000000000001</v>
      </c>
      <c r="Y3" s="4">
        <v>0.89100000000000001</v>
      </c>
      <c r="Z3" s="4">
        <v>1.1970000000000001</v>
      </c>
      <c r="AA3" s="4">
        <v>1.504</v>
      </c>
      <c r="AB3" s="4">
        <v>0.86099999999999999</v>
      </c>
      <c r="AC3" s="4">
        <v>1.417</v>
      </c>
      <c r="AD3" s="21">
        <f t="shared" ref="AD3:AD9" si="0">AVERAGE(U3:AC3)</f>
        <v>1.0282222222222224</v>
      </c>
      <c r="AE3" s="9">
        <f t="shared" ref="AE3:AE9" si="1">STDEV(U3:AC3)</f>
        <v>0.41093940483293168</v>
      </c>
    </row>
    <row r="4" spans="1:35" ht="12.5" customHeight="1" x14ac:dyDescent="0.3">
      <c r="A4" s="97"/>
      <c r="B4" s="14"/>
      <c r="C4" s="27">
        <v>1.1083698280000001</v>
      </c>
      <c r="D4" s="27">
        <v>0.97919979199999996</v>
      </c>
      <c r="E4" s="27">
        <v>0.69954543800000002</v>
      </c>
      <c r="F4" s="27">
        <v>1.039950256</v>
      </c>
      <c r="G4" s="27">
        <v>0.89884412599999997</v>
      </c>
      <c r="H4" s="27">
        <v>1.0290429270000001</v>
      </c>
      <c r="J4" s="4"/>
      <c r="K4" s="4"/>
      <c r="L4" s="106"/>
      <c r="M4" s="28">
        <v>1.278</v>
      </c>
      <c r="N4" s="31">
        <v>154.34399999999999</v>
      </c>
      <c r="O4" s="28">
        <v>0.217</v>
      </c>
      <c r="P4" s="31">
        <v>180.89699999999999</v>
      </c>
      <c r="Q4" s="31"/>
      <c r="R4" s="110"/>
      <c r="S4" s="112"/>
      <c r="T4" s="39" t="s">
        <v>47</v>
      </c>
      <c r="U4" s="4">
        <v>0.443</v>
      </c>
      <c r="V4" s="4">
        <v>0.47499999999999998</v>
      </c>
      <c r="W4" s="4">
        <v>0.58699999999999997</v>
      </c>
      <c r="X4" s="4">
        <v>0.78200000000000003</v>
      </c>
      <c r="Y4" s="4">
        <v>0.79400000000000004</v>
      </c>
      <c r="Z4" s="4">
        <v>1.0940000000000001</v>
      </c>
      <c r="AA4" s="4">
        <v>0.86299999999999999</v>
      </c>
      <c r="AB4" s="4">
        <v>0.65900000000000003</v>
      </c>
      <c r="AC4" s="4">
        <v>1.0369999999999999</v>
      </c>
      <c r="AD4" s="21">
        <f t="shared" si="0"/>
        <v>0.74822222222222223</v>
      </c>
      <c r="AE4" s="9">
        <f t="shared" si="1"/>
        <v>0.22943668940351408</v>
      </c>
    </row>
    <row r="5" spans="1:35" ht="12.5" customHeight="1" x14ac:dyDescent="0.3">
      <c r="A5" s="97"/>
      <c r="B5" s="14"/>
      <c r="C5" s="27">
        <v>0.863197718</v>
      </c>
      <c r="D5" s="27">
        <v>0.95773841999999998</v>
      </c>
      <c r="E5" s="27">
        <v>0.80896241199999996</v>
      </c>
      <c r="F5" s="27">
        <v>1.0326281989999999</v>
      </c>
      <c r="G5" s="27">
        <v>0.99481123400000004</v>
      </c>
      <c r="H5" s="27">
        <v>0.98317164599999995</v>
      </c>
      <c r="J5" s="4"/>
      <c r="K5" s="4"/>
      <c r="L5" s="106"/>
      <c r="M5" s="28">
        <v>7.8040000000000003</v>
      </c>
      <c r="N5" s="31">
        <v>117.955</v>
      </c>
      <c r="O5" s="28">
        <v>0.39900000000000002</v>
      </c>
      <c r="P5" s="31">
        <v>188</v>
      </c>
      <c r="Q5" s="31"/>
      <c r="R5" s="110"/>
      <c r="S5" s="112"/>
      <c r="T5" s="39" t="s">
        <v>48</v>
      </c>
      <c r="U5" s="4">
        <v>0.71199999999999997</v>
      </c>
      <c r="V5" s="4">
        <v>0.45800000000000002</v>
      </c>
      <c r="W5" s="4">
        <v>0.314</v>
      </c>
      <c r="X5" s="4">
        <v>0.82099999999999995</v>
      </c>
      <c r="Y5" s="4">
        <v>0.58099999999999996</v>
      </c>
      <c r="Z5" s="4">
        <v>0.70399999999999996</v>
      </c>
      <c r="AA5" s="4">
        <v>0.80900000000000005</v>
      </c>
      <c r="AB5" s="4">
        <v>0.40500000000000003</v>
      </c>
      <c r="AC5" s="4">
        <v>0.82599999999999996</v>
      </c>
      <c r="AD5" s="21">
        <f t="shared" si="0"/>
        <v>0.62555555555555553</v>
      </c>
      <c r="AE5" s="9">
        <f t="shared" si="1"/>
        <v>0.19410893276142077</v>
      </c>
    </row>
    <row r="6" spans="1:35" ht="12.5" customHeight="1" x14ac:dyDescent="0.25">
      <c r="A6" s="97"/>
      <c r="B6" s="14"/>
      <c r="C6" s="27">
        <v>1.0083954939999999</v>
      </c>
      <c r="D6" s="27">
        <v>0.975479914</v>
      </c>
      <c r="E6" s="27">
        <v>0.876042922</v>
      </c>
      <c r="F6" s="27">
        <v>0.98529913400000002</v>
      </c>
      <c r="G6" s="27">
        <v>0.95851377900000001</v>
      </c>
      <c r="H6" s="27">
        <v>1.016103792</v>
      </c>
      <c r="J6" s="4"/>
      <c r="L6" s="106"/>
      <c r="M6" s="28">
        <v>1.5609999999999999</v>
      </c>
      <c r="N6" s="31">
        <v>162.69999999999999</v>
      </c>
      <c r="O6" s="28">
        <v>1.3839999999999999</v>
      </c>
      <c r="P6" s="31">
        <v>168.619</v>
      </c>
      <c r="Q6" s="31"/>
      <c r="R6" s="110"/>
      <c r="S6" s="113" t="s">
        <v>39</v>
      </c>
      <c r="T6" s="40" t="s">
        <v>45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/>
      <c r="AD6" s="9">
        <f t="shared" si="0"/>
        <v>1</v>
      </c>
      <c r="AE6" s="9">
        <f t="shared" si="1"/>
        <v>0</v>
      </c>
    </row>
    <row r="7" spans="1:35" ht="12.5" customHeight="1" x14ac:dyDescent="0.3">
      <c r="A7" s="97"/>
      <c r="B7" s="14"/>
      <c r="C7" s="27">
        <v>1.0711829820000001</v>
      </c>
      <c r="D7" s="29"/>
      <c r="E7" s="27">
        <v>0.79985251099999999</v>
      </c>
      <c r="F7" s="29"/>
      <c r="G7" s="29"/>
      <c r="H7" s="27">
        <v>1.019246324</v>
      </c>
      <c r="J7" s="4"/>
      <c r="L7" s="106"/>
      <c r="M7" s="28">
        <v>3.2269999999999999</v>
      </c>
      <c r="N7" s="31">
        <v>148.643</v>
      </c>
      <c r="O7" s="28">
        <v>0.222</v>
      </c>
      <c r="P7" s="31">
        <v>183.833</v>
      </c>
      <c r="Q7" s="31"/>
      <c r="R7" s="110"/>
      <c r="S7" s="114"/>
      <c r="T7" s="41" t="s">
        <v>46</v>
      </c>
      <c r="U7" s="4">
        <v>1.147</v>
      </c>
      <c r="V7" s="4">
        <v>1.411</v>
      </c>
      <c r="W7" s="4">
        <v>0.72199999999999998</v>
      </c>
      <c r="X7" s="4">
        <v>1.3340000000000001</v>
      </c>
      <c r="Y7" s="4">
        <v>1.323</v>
      </c>
      <c r="Z7" s="4">
        <v>0.75600000000000001</v>
      </c>
      <c r="AA7" s="4">
        <v>0.75600000000000001</v>
      </c>
      <c r="AB7" s="4">
        <v>0.96199999999999997</v>
      </c>
      <c r="AC7" s="4"/>
      <c r="AD7" s="21">
        <f t="shared" si="0"/>
        <v>1.0513749999999999</v>
      </c>
      <c r="AE7" s="9">
        <f t="shared" si="1"/>
        <v>0.28861736285756862</v>
      </c>
    </row>
    <row r="8" spans="1:35" ht="12.5" customHeight="1" x14ac:dyDescent="0.3">
      <c r="A8" s="97"/>
      <c r="B8" s="14"/>
      <c r="C8" s="27">
        <v>0.94335179199999997</v>
      </c>
      <c r="D8" s="29"/>
      <c r="E8" s="27">
        <v>0.93769990199999997</v>
      </c>
      <c r="F8" s="29"/>
      <c r="G8" s="29"/>
      <c r="H8" s="27">
        <v>1.090700856</v>
      </c>
      <c r="L8" s="106"/>
      <c r="M8" s="28">
        <v>4.5460000000000003</v>
      </c>
      <c r="N8" s="31">
        <v>165.26300000000001</v>
      </c>
      <c r="O8" s="28">
        <v>2.0289999999999999</v>
      </c>
      <c r="P8" s="31">
        <v>182.69200000000001</v>
      </c>
      <c r="Q8" s="31"/>
      <c r="R8" s="110"/>
      <c r="S8" s="114"/>
      <c r="T8" s="41" t="s">
        <v>47</v>
      </c>
      <c r="U8" s="4">
        <v>1.4570000000000001</v>
      </c>
      <c r="V8" s="4">
        <v>0.80600000000000005</v>
      </c>
      <c r="W8" s="4">
        <v>0.85099999999999998</v>
      </c>
      <c r="X8" s="4">
        <v>0.995</v>
      </c>
      <c r="Y8" s="4">
        <v>1.0569999999999999</v>
      </c>
      <c r="Z8" s="4">
        <v>0.91600000000000004</v>
      </c>
      <c r="AA8" s="4">
        <v>0.56000000000000005</v>
      </c>
      <c r="AB8" s="4">
        <v>0.69499999999999995</v>
      </c>
      <c r="AC8" s="4"/>
      <c r="AD8" s="21">
        <f t="shared" si="0"/>
        <v>0.91712500000000019</v>
      </c>
      <c r="AE8" s="9">
        <f t="shared" si="1"/>
        <v>0.270104444084664</v>
      </c>
    </row>
    <row r="9" spans="1:35" ht="12.5" customHeight="1" x14ac:dyDescent="0.3">
      <c r="A9" s="97"/>
      <c r="B9" s="8" t="s">
        <v>8</v>
      </c>
      <c r="C9" s="30">
        <f>AVERAGE(C3:C8)</f>
        <v>0.99999999999999989</v>
      </c>
      <c r="D9" s="30">
        <f t="shared" ref="D9:H9" si="2">AVERAGE(D3:D8)</f>
        <v>0.97095917225000006</v>
      </c>
      <c r="E9" s="30">
        <f t="shared" si="2"/>
        <v>0.82853979749999995</v>
      </c>
      <c r="F9" s="30">
        <f t="shared" si="2"/>
        <v>1</v>
      </c>
      <c r="G9" s="30">
        <f t="shared" si="2"/>
        <v>0.94048748500000001</v>
      </c>
      <c r="H9" s="30">
        <f t="shared" si="2"/>
        <v>1.017610785</v>
      </c>
      <c r="L9" s="106"/>
      <c r="M9" s="28">
        <v>1.5680000000000001</v>
      </c>
      <c r="N9" s="31">
        <v>157.44399999999999</v>
      </c>
      <c r="O9" s="28">
        <v>1.661</v>
      </c>
      <c r="P9" s="31">
        <v>181.25800000000001</v>
      </c>
      <c r="Q9" s="31"/>
      <c r="R9" s="110"/>
      <c r="S9" s="114"/>
      <c r="T9" s="41" t="s">
        <v>48</v>
      </c>
      <c r="U9" s="4">
        <v>1.5840000000000001</v>
      </c>
      <c r="V9" s="4">
        <v>1.43</v>
      </c>
      <c r="W9" s="4">
        <v>0.78800000000000003</v>
      </c>
      <c r="X9" s="4">
        <v>0.66300000000000003</v>
      </c>
      <c r="Y9" s="4">
        <v>0.97799999999999998</v>
      </c>
      <c r="Z9" s="4">
        <v>0.57399999999999995</v>
      </c>
      <c r="AA9" s="4">
        <v>0.58099999999999996</v>
      </c>
      <c r="AB9" s="4">
        <v>0.83399999999999996</v>
      </c>
      <c r="AC9" s="4"/>
      <c r="AD9" s="21">
        <f t="shared" si="0"/>
        <v>0.92900000000000005</v>
      </c>
      <c r="AE9" s="9">
        <f t="shared" si="1"/>
        <v>0.3834464015441304</v>
      </c>
    </row>
    <row r="10" spans="1:35" ht="13" customHeight="1" x14ac:dyDescent="0.3">
      <c r="A10" s="97"/>
      <c r="B10" s="8" t="s">
        <v>9</v>
      </c>
      <c r="C10" s="29">
        <f>STDEV(C3:C8)</f>
        <v>8.8131355087123608E-2</v>
      </c>
      <c r="D10" s="29">
        <f t="shared" ref="D10:H10" si="3">STDEV(D3:D8)</f>
        <v>9.3691737407192357E-3</v>
      </c>
      <c r="E10" s="29">
        <f t="shared" si="3"/>
        <v>8.0551153368398576E-2</v>
      </c>
      <c r="F10" s="29">
        <f t="shared" si="3"/>
        <v>4.5557850015308383E-2</v>
      </c>
      <c r="G10" s="29">
        <f t="shared" si="3"/>
        <v>4.4546181175151182E-2</v>
      </c>
      <c r="H10" s="29">
        <f t="shared" si="3"/>
        <v>4.2860376674269909E-2</v>
      </c>
      <c r="L10" s="106"/>
      <c r="M10" s="28">
        <v>0.83799999999999997</v>
      </c>
      <c r="N10" s="31">
        <v>191.48</v>
      </c>
      <c r="O10" s="28">
        <v>0.61499999999999999</v>
      </c>
      <c r="P10" s="31">
        <v>183</v>
      </c>
      <c r="Q10" s="31"/>
      <c r="U10" s="4"/>
      <c r="V10" s="4"/>
      <c r="W10" s="4"/>
      <c r="X10" s="4"/>
      <c r="Y10" s="4"/>
      <c r="Z10" s="4"/>
      <c r="AA10" s="4"/>
      <c r="AB10" s="4"/>
      <c r="AC10" s="4"/>
    </row>
    <row r="11" spans="1:35" x14ac:dyDescent="0.25">
      <c r="M11" s="4"/>
      <c r="N11" s="4"/>
      <c r="U11" s="4"/>
      <c r="V11" s="4"/>
      <c r="W11" s="4"/>
      <c r="X11" s="4"/>
      <c r="Z11" s="4"/>
      <c r="AA11" s="4"/>
      <c r="AB11" s="4"/>
      <c r="AC11" s="4"/>
    </row>
    <row r="12" spans="1:35" ht="14.5" x14ac:dyDescent="0.35">
      <c r="R12" s="105" t="s">
        <v>44</v>
      </c>
      <c r="S12" s="36"/>
      <c r="T12" s="36"/>
      <c r="U12" s="109" t="s">
        <v>42</v>
      </c>
      <c r="V12" s="99"/>
      <c r="W12" s="99"/>
      <c r="X12" s="99"/>
      <c r="Y12" s="99"/>
      <c r="Z12" s="99"/>
      <c r="AA12" s="99"/>
      <c r="AB12" s="99"/>
      <c r="AC12" s="99"/>
      <c r="AD12" s="44" t="s">
        <v>8</v>
      </c>
      <c r="AE12" s="6" t="s">
        <v>9</v>
      </c>
    </row>
    <row r="13" spans="1:35" ht="15.5" x14ac:dyDescent="0.35">
      <c r="A13" s="81" t="s">
        <v>50</v>
      </c>
      <c r="B13" s="13"/>
      <c r="C13" s="98" t="s">
        <v>36</v>
      </c>
      <c r="D13" s="99"/>
      <c r="E13" s="99"/>
      <c r="F13" s="99"/>
      <c r="G13" s="99"/>
      <c r="H13" s="99"/>
      <c r="I13" s="33" t="s">
        <v>8</v>
      </c>
      <c r="J13" s="33" t="s">
        <v>9</v>
      </c>
      <c r="R13" s="108"/>
      <c r="S13" s="111" t="s">
        <v>38</v>
      </c>
      <c r="T13" s="38" t="s">
        <v>45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9">
        <f>AVERAGE(U13:AC13)</f>
        <v>1</v>
      </c>
      <c r="AE13" s="9">
        <f>STDEV(U13:AC13)</f>
        <v>0</v>
      </c>
    </row>
    <row r="14" spans="1:35" ht="15.5" x14ac:dyDescent="0.35">
      <c r="A14" s="100"/>
      <c r="B14" s="13" t="s">
        <v>26</v>
      </c>
      <c r="C14" s="31">
        <v>165.3</v>
      </c>
      <c r="D14" s="31">
        <v>136.19999999999999</v>
      </c>
      <c r="E14" s="31">
        <v>157.4</v>
      </c>
      <c r="F14" s="31">
        <v>170.5</v>
      </c>
      <c r="G14" s="31">
        <v>155.69999999999999</v>
      </c>
      <c r="H14" s="31">
        <v>175</v>
      </c>
      <c r="I14" s="32">
        <f>AVERAGE(C14:H14)</f>
        <v>160.01666666666665</v>
      </c>
      <c r="J14" s="35">
        <f>STDEV(C14:H14)</f>
        <v>13.820479972369515</v>
      </c>
      <c r="L14" s="105" t="s">
        <v>52</v>
      </c>
      <c r="M14" s="14"/>
      <c r="N14" s="98" t="s">
        <v>34</v>
      </c>
      <c r="O14" s="104"/>
      <c r="R14" s="108"/>
      <c r="S14" s="112"/>
      <c r="T14" s="39" t="s">
        <v>46</v>
      </c>
      <c r="U14" s="4">
        <v>0.64900000000000002</v>
      </c>
      <c r="V14" s="4">
        <v>0.52700000000000002</v>
      </c>
      <c r="W14" s="4">
        <v>0.67400000000000004</v>
      </c>
      <c r="X14" s="4">
        <v>1.258</v>
      </c>
      <c r="Y14" s="4">
        <v>0.67500000000000004</v>
      </c>
      <c r="Z14" s="4">
        <v>0.54900000000000004</v>
      </c>
      <c r="AA14" s="4">
        <v>1.4159999999999999</v>
      </c>
      <c r="AB14" s="4">
        <v>0.60699999999999998</v>
      </c>
      <c r="AC14" s="4">
        <v>1.1140000000000001</v>
      </c>
      <c r="AD14" s="21">
        <f t="shared" ref="AD14:AD20" si="4">AVERAGE(U14:AC14)</f>
        <v>0.82988888888888901</v>
      </c>
      <c r="AE14" s="9">
        <f t="shared" ref="AE14:AE20" si="5">STDEV(U14:AC14)</f>
        <v>0.33705653993226548</v>
      </c>
    </row>
    <row r="15" spans="1:35" ht="13" customHeight="1" x14ac:dyDescent="0.3">
      <c r="A15" s="101"/>
      <c r="B15" s="13" t="s">
        <v>27</v>
      </c>
      <c r="C15" s="28">
        <v>173.4</v>
      </c>
      <c r="D15" s="28">
        <v>184.5</v>
      </c>
      <c r="E15" s="28">
        <v>176.2</v>
      </c>
      <c r="F15" s="28">
        <v>182.12899999999999</v>
      </c>
      <c r="G15" s="28">
        <v>182.7</v>
      </c>
      <c r="H15" s="28">
        <v>195.5</v>
      </c>
      <c r="I15" s="32">
        <f>AVERAGE(C15:H15)</f>
        <v>182.4048333333333</v>
      </c>
      <c r="J15" s="35">
        <f>STDEV(C15:H15)</f>
        <v>7.6892561517136802</v>
      </c>
      <c r="L15" s="106"/>
      <c r="M15" s="14"/>
      <c r="N15" s="6" t="s">
        <v>1</v>
      </c>
      <c r="O15" s="33" t="s">
        <v>3</v>
      </c>
      <c r="R15" s="108"/>
      <c r="S15" s="112"/>
      <c r="T15" s="39" t="s">
        <v>47</v>
      </c>
      <c r="U15" s="4">
        <v>0.45700000000000002</v>
      </c>
      <c r="V15" s="4">
        <v>0.41</v>
      </c>
      <c r="W15" s="4">
        <v>0.41599999999999998</v>
      </c>
      <c r="X15" s="4">
        <v>0.73399999999999999</v>
      </c>
      <c r="Y15" s="4">
        <v>0.53700000000000003</v>
      </c>
      <c r="Z15" s="4">
        <v>0.58599999999999997</v>
      </c>
      <c r="AA15" s="4">
        <v>0.69599999999999995</v>
      </c>
      <c r="AB15" s="4">
        <v>0.435</v>
      </c>
      <c r="AC15" s="4">
        <v>0.72499999999999998</v>
      </c>
      <c r="AD15" s="21">
        <f t="shared" si="4"/>
        <v>0.555111111111111</v>
      </c>
      <c r="AE15" s="9">
        <f t="shared" si="5"/>
        <v>0.1353037734548129</v>
      </c>
    </row>
    <row r="16" spans="1:35" ht="12.5" customHeight="1" x14ac:dyDescent="0.3">
      <c r="L16" s="106"/>
      <c r="M16" s="14"/>
      <c r="N16" s="31">
        <v>62.9</v>
      </c>
      <c r="O16" s="31">
        <v>75.2</v>
      </c>
      <c r="P16" s="4"/>
      <c r="Q16" s="4"/>
      <c r="R16" s="108"/>
      <c r="S16" s="112"/>
      <c r="T16" s="39" t="s">
        <v>48</v>
      </c>
      <c r="U16" s="4">
        <v>0.48799999999999999</v>
      </c>
      <c r="V16" s="4">
        <v>0.36099999999999999</v>
      </c>
      <c r="W16" s="4">
        <v>0.215</v>
      </c>
      <c r="X16" s="4">
        <v>0.62</v>
      </c>
      <c r="Y16" s="4">
        <v>0.377</v>
      </c>
      <c r="Z16" s="4">
        <v>0.374</v>
      </c>
      <c r="AA16" s="4">
        <v>0.78700000000000003</v>
      </c>
      <c r="AB16" s="4">
        <v>0.27300000000000002</v>
      </c>
      <c r="AC16" s="4">
        <v>0.61599999999999999</v>
      </c>
      <c r="AD16" s="21">
        <f t="shared" si="4"/>
        <v>0.45677777777777773</v>
      </c>
      <c r="AE16" s="9">
        <f t="shared" si="5"/>
        <v>0.18595549049287163</v>
      </c>
      <c r="AF16" s="4"/>
      <c r="AG16" s="4"/>
      <c r="AH16" s="4"/>
      <c r="AI16" s="4"/>
    </row>
    <row r="17" spans="3:35" ht="12.5" customHeight="1" x14ac:dyDescent="0.25">
      <c r="L17" s="106"/>
      <c r="M17" s="14"/>
      <c r="N17" s="31">
        <v>73.400000000000006</v>
      </c>
      <c r="O17" s="31">
        <v>103.2</v>
      </c>
      <c r="R17" s="108"/>
      <c r="S17" s="113" t="s">
        <v>39</v>
      </c>
      <c r="T17" s="40" t="s">
        <v>45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D17" s="9">
        <f t="shared" si="4"/>
        <v>1</v>
      </c>
      <c r="AE17" s="9">
        <f t="shared" si="5"/>
        <v>0</v>
      </c>
    </row>
    <row r="18" spans="3:35" ht="12.5" customHeight="1" x14ac:dyDescent="0.3">
      <c r="L18" s="106"/>
      <c r="M18" s="14"/>
      <c r="N18" s="31">
        <v>69.7</v>
      </c>
      <c r="O18" s="31">
        <v>69.400000000000006</v>
      </c>
      <c r="P18" s="4"/>
      <c r="Q18" s="4"/>
      <c r="R18" s="108"/>
      <c r="S18" s="114"/>
      <c r="T18" s="41" t="s">
        <v>46</v>
      </c>
      <c r="U18" s="4">
        <v>0.92500000000000004</v>
      </c>
      <c r="V18" s="4">
        <v>1.1100000000000001</v>
      </c>
      <c r="W18" s="4">
        <v>0.67300000000000004</v>
      </c>
      <c r="X18" s="4">
        <v>1.048</v>
      </c>
      <c r="Y18" s="4">
        <v>1.4339999999999999</v>
      </c>
      <c r="Z18" s="4">
        <v>1.7270000000000001</v>
      </c>
      <c r="AA18" s="4">
        <v>0.56399999999999995</v>
      </c>
      <c r="AB18" s="4">
        <v>0.86899999999999999</v>
      </c>
      <c r="AD18" s="21">
        <f t="shared" si="4"/>
        <v>1.0437500000000002</v>
      </c>
      <c r="AE18" s="9">
        <f t="shared" si="5"/>
        <v>0.38466822439232262</v>
      </c>
      <c r="AF18" s="4"/>
      <c r="AG18" s="4"/>
      <c r="AH18" s="4"/>
      <c r="AI18" s="4"/>
    </row>
    <row r="19" spans="3:35" ht="14.5" x14ac:dyDescent="0.35">
      <c r="C19" s="102"/>
      <c r="D19" s="103"/>
      <c r="E19" s="102"/>
      <c r="F19" s="103"/>
      <c r="L19" s="106"/>
      <c r="M19" s="14"/>
      <c r="N19" s="31">
        <v>105.4</v>
      </c>
      <c r="O19" s="31">
        <v>86.1</v>
      </c>
      <c r="R19" s="108"/>
      <c r="S19" s="114"/>
      <c r="T19" s="41" t="s">
        <v>47</v>
      </c>
      <c r="U19" s="4">
        <v>1.081</v>
      </c>
      <c r="V19" s="4">
        <v>0.54400000000000004</v>
      </c>
      <c r="W19" s="4">
        <v>0.74399999999999999</v>
      </c>
      <c r="X19" s="4">
        <v>0.81</v>
      </c>
      <c r="Y19" s="4">
        <v>1.264</v>
      </c>
      <c r="Z19" s="4">
        <v>0.39600000000000002</v>
      </c>
      <c r="AA19" s="4">
        <v>0.47399999999999998</v>
      </c>
      <c r="AB19" s="4">
        <v>0.58399999999999996</v>
      </c>
      <c r="AD19" s="21">
        <f t="shared" si="4"/>
        <v>0.73712499999999992</v>
      </c>
      <c r="AE19" s="9">
        <f t="shared" si="5"/>
        <v>0.30415007456376369</v>
      </c>
    </row>
    <row r="20" spans="3:35" ht="12.5" customHeight="1" x14ac:dyDescent="0.3">
      <c r="L20" s="106"/>
      <c r="M20" s="14"/>
      <c r="N20" s="31">
        <v>83.9</v>
      </c>
      <c r="O20" s="31">
        <v>49.9</v>
      </c>
      <c r="R20" s="108"/>
      <c r="S20" s="114"/>
      <c r="T20" s="41" t="s">
        <v>48</v>
      </c>
      <c r="U20" s="4">
        <v>1.387</v>
      </c>
      <c r="V20" s="4">
        <v>1.0980000000000001</v>
      </c>
      <c r="W20" s="4">
        <v>0.86099999999999999</v>
      </c>
      <c r="X20" s="4">
        <v>0.78700000000000003</v>
      </c>
      <c r="Y20" s="4">
        <v>1.0289999999999999</v>
      </c>
      <c r="Z20" s="4">
        <v>0.59099999999999997</v>
      </c>
      <c r="AA20" s="4">
        <v>0.36799999999999999</v>
      </c>
      <c r="AB20" s="4">
        <v>0.85599999999999998</v>
      </c>
      <c r="AD20" s="21">
        <f t="shared" si="4"/>
        <v>0.87212500000000004</v>
      </c>
      <c r="AE20" s="9">
        <f t="shared" si="5"/>
        <v>0.31202767162087214</v>
      </c>
    </row>
    <row r="21" spans="3:35" ht="12.5" customHeight="1" x14ac:dyDescent="0.25">
      <c r="L21" s="106"/>
      <c r="M21" s="14"/>
      <c r="N21" s="31">
        <v>77.900000000000006</v>
      </c>
      <c r="O21" s="31">
        <v>73.5</v>
      </c>
    </row>
    <row r="22" spans="3:35" ht="12.5" customHeight="1" x14ac:dyDescent="0.25">
      <c r="L22" s="106"/>
      <c r="M22" s="14"/>
      <c r="N22" s="31">
        <v>94.4</v>
      </c>
      <c r="O22" s="31">
        <v>71.5</v>
      </c>
    </row>
    <row r="23" spans="3:35" ht="14.5" x14ac:dyDescent="0.35">
      <c r="L23" s="106"/>
      <c r="M23" s="14"/>
      <c r="N23" s="31">
        <v>86.7</v>
      </c>
      <c r="O23" s="31">
        <v>61.2</v>
      </c>
      <c r="R23" s="105" t="s">
        <v>44</v>
      </c>
      <c r="S23" s="14"/>
      <c r="T23" s="14"/>
      <c r="U23" s="109" t="s">
        <v>43</v>
      </c>
      <c r="V23" s="99"/>
      <c r="W23" s="99"/>
      <c r="X23" s="99"/>
      <c r="Y23" s="99"/>
      <c r="Z23" s="99"/>
      <c r="AA23" s="99"/>
      <c r="AB23" s="99"/>
      <c r="AC23" s="99"/>
      <c r="AD23" s="44" t="s">
        <v>8</v>
      </c>
      <c r="AE23" s="6" t="s">
        <v>9</v>
      </c>
    </row>
    <row r="24" spans="3:35" ht="12.5" customHeight="1" x14ac:dyDescent="0.25">
      <c r="L24" s="106"/>
      <c r="M24" s="14"/>
      <c r="N24" s="31">
        <v>94</v>
      </c>
      <c r="O24" s="31">
        <v>116.4</v>
      </c>
      <c r="R24" s="108"/>
      <c r="S24" s="111" t="s">
        <v>38</v>
      </c>
      <c r="T24" s="38" t="s">
        <v>45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9">
        <f>AVERAGE(U24:AC24)</f>
        <v>1</v>
      </c>
      <c r="AE24" s="9">
        <f>STDEV(U24:AC24)</f>
        <v>0</v>
      </c>
    </row>
    <row r="25" spans="3:35" ht="12.5" customHeight="1" x14ac:dyDescent="0.3">
      <c r="L25" s="106"/>
      <c r="M25" s="14"/>
      <c r="N25" s="31">
        <v>86.5</v>
      </c>
      <c r="O25" s="31">
        <v>89</v>
      </c>
      <c r="R25" s="108"/>
      <c r="S25" s="112"/>
      <c r="T25" s="39" t="s">
        <v>46</v>
      </c>
      <c r="U25" s="4">
        <v>0.58399999999999996</v>
      </c>
      <c r="V25" s="4">
        <v>0.36399999999999999</v>
      </c>
      <c r="W25" s="4">
        <v>0.77300000000000002</v>
      </c>
      <c r="X25" s="4">
        <v>1.125</v>
      </c>
      <c r="Y25" s="4">
        <v>0.83499999999999996</v>
      </c>
      <c r="Z25" s="4">
        <v>0.76600000000000001</v>
      </c>
      <c r="AA25" s="4">
        <v>1.3280000000000001</v>
      </c>
      <c r="AB25" s="4">
        <v>0.54100000000000004</v>
      </c>
      <c r="AC25" s="4">
        <v>1.2430000000000001</v>
      </c>
      <c r="AD25" s="21">
        <f t="shared" ref="AD25:AD31" si="6">AVERAGE(U25:AC25)</f>
        <v>0.83988888888888902</v>
      </c>
      <c r="AE25" s="9">
        <f t="shared" ref="AE25:AE31" si="7">STDEV(U25:AC25)</f>
        <v>0.33039387269002285</v>
      </c>
    </row>
    <row r="26" spans="3:35" ht="12.5" customHeight="1" x14ac:dyDescent="0.3">
      <c r="L26" s="106"/>
      <c r="M26" s="14"/>
      <c r="N26" s="31">
        <v>81</v>
      </c>
      <c r="O26" s="31">
        <v>104.3</v>
      </c>
      <c r="R26" s="108"/>
      <c r="S26" s="112"/>
      <c r="T26" s="39" t="s">
        <v>47</v>
      </c>
      <c r="U26" s="4">
        <v>0.628</v>
      </c>
      <c r="V26" s="4">
        <v>0.38600000000000001</v>
      </c>
      <c r="W26" s="4">
        <v>0.45800000000000002</v>
      </c>
      <c r="X26" s="4">
        <v>0.70199999999999996</v>
      </c>
      <c r="Y26" s="4">
        <v>0.77500000000000002</v>
      </c>
      <c r="Z26" s="4">
        <v>0.71099999999999997</v>
      </c>
      <c r="AA26" s="4">
        <v>0.73199999999999998</v>
      </c>
      <c r="AB26" s="4">
        <v>0.52400000000000002</v>
      </c>
      <c r="AC26" s="4">
        <v>1.165</v>
      </c>
      <c r="AD26" s="21">
        <f t="shared" si="6"/>
        <v>0.67566666666666664</v>
      </c>
      <c r="AE26" s="9">
        <f t="shared" si="7"/>
        <v>0.22665778168860673</v>
      </c>
    </row>
    <row r="27" spans="3:35" ht="12.5" customHeight="1" x14ac:dyDescent="0.3">
      <c r="L27" s="106"/>
      <c r="M27" s="14"/>
      <c r="N27" s="31">
        <v>92.2</v>
      </c>
      <c r="O27" s="31">
        <v>86.4</v>
      </c>
      <c r="R27" s="108"/>
      <c r="S27" s="112"/>
      <c r="T27" s="39" t="s">
        <v>48</v>
      </c>
      <c r="U27" s="4">
        <v>0.58699999999999997</v>
      </c>
      <c r="V27" s="4">
        <v>0.4</v>
      </c>
      <c r="W27" s="4">
        <v>0.26500000000000001</v>
      </c>
      <c r="X27" s="4">
        <v>0.57299999999999995</v>
      </c>
      <c r="Y27" s="4">
        <v>0.56200000000000006</v>
      </c>
      <c r="Z27" s="4">
        <v>0.47399999999999998</v>
      </c>
      <c r="AA27" s="4">
        <v>0.92300000000000004</v>
      </c>
      <c r="AB27" s="4">
        <v>0.23599999999999999</v>
      </c>
      <c r="AC27" s="4">
        <v>0.92600000000000005</v>
      </c>
      <c r="AD27" s="21">
        <f t="shared" si="6"/>
        <v>0.54955555555555557</v>
      </c>
      <c r="AE27" s="9">
        <f t="shared" si="7"/>
        <v>0.24764950591062743</v>
      </c>
    </row>
    <row r="28" spans="3:35" ht="12.5" customHeight="1" x14ac:dyDescent="0.25">
      <c r="L28" s="106"/>
      <c r="M28" s="14"/>
      <c r="N28" s="31">
        <v>78.3</v>
      </c>
      <c r="O28" s="31">
        <v>92.2</v>
      </c>
      <c r="R28" s="108"/>
      <c r="S28" s="113" t="s">
        <v>39</v>
      </c>
      <c r="T28" s="40" t="s">
        <v>45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D28" s="9">
        <f t="shared" si="6"/>
        <v>1</v>
      </c>
      <c r="AE28" s="9">
        <f t="shared" si="7"/>
        <v>0</v>
      </c>
    </row>
    <row r="29" spans="3:35" ht="12.5" customHeight="1" x14ac:dyDescent="0.3">
      <c r="L29" s="106"/>
      <c r="M29" s="14"/>
      <c r="N29" s="31">
        <v>92.2</v>
      </c>
      <c r="O29" s="31">
        <v>85</v>
      </c>
      <c r="R29" s="108"/>
      <c r="S29" s="114"/>
      <c r="T29" s="41" t="s">
        <v>46</v>
      </c>
      <c r="U29" s="4">
        <v>0.80200000000000005</v>
      </c>
      <c r="V29" s="4">
        <v>1.0569999999999999</v>
      </c>
      <c r="W29" s="4">
        <v>0.70799999999999996</v>
      </c>
      <c r="X29" s="4">
        <v>1.0740000000000001</v>
      </c>
      <c r="Y29" s="4">
        <v>1.242</v>
      </c>
      <c r="Z29" s="4">
        <v>1.115</v>
      </c>
      <c r="AA29" s="4">
        <v>0.57499999999999996</v>
      </c>
      <c r="AB29" s="4">
        <v>0.83</v>
      </c>
      <c r="AD29" s="21">
        <f t="shared" si="6"/>
        <v>0.92537500000000006</v>
      </c>
      <c r="AE29" s="9">
        <f t="shared" si="7"/>
        <v>0.22989310404123556</v>
      </c>
    </row>
    <row r="30" spans="3:35" ht="12.5" customHeight="1" x14ac:dyDescent="0.3">
      <c r="L30" s="106"/>
      <c r="M30" s="14"/>
      <c r="N30" s="31">
        <v>90.3</v>
      </c>
      <c r="O30" s="31">
        <v>120.8</v>
      </c>
      <c r="R30" s="108"/>
      <c r="S30" s="114"/>
      <c r="T30" s="41" t="s">
        <v>47</v>
      </c>
      <c r="U30" s="4">
        <v>1.341</v>
      </c>
      <c r="V30" s="4">
        <v>0.81899999999999995</v>
      </c>
      <c r="W30" s="4">
        <v>0.98099999999999998</v>
      </c>
      <c r="X30" s="4">
        <v>0.83</v>
      </c>
      <c r="Y30" s="4">
        <v>1.1919999999999999</v>
      </c>
      <c r="Z30" s="4">
        <v>0.86299999999999999</v>
      </c>
      <c r="AA30" s="4">
        <v>0.47299999999999998</v>
      </c>
      <c r="AB30" s="4">
        <v>0.68799999999999994</v>
      </c>
      <c r="AD30" s="21">
        <f t="shared" si="6"/>
        <v>0.89837499999999992</v>
      </c>
      <c r="AE30" s="9">
        <f t="shared" si="7"/>
        <v>0.27422302576031593</v>
      </c>
    </row>
    <row r="31" spans="3:35" ht="12.5" customHeight="1" x14ac:dyDescent="0.3">
      <c r="L31" s="106"/>
      <c r="M31" s="14"/>
      <c r="N31" s="31">
        <v>71.599999999999994</v>
      </c>
      <c r="O31" s="31">
        <v>73.5</v>
      </c>
      <c r="R31" s="108"/>
      <c r="S31" s="114"/>
      <c r="T31" s="41" t="s">
        <v>48</v>
      </c>
      <c r="U31" s="4">
        <v>1.859</v>
      </c>
      <c r="V31" s="4">
        <v>1.738</v>
      </c>
      <c r="W31" s="4">
        <v>0.85399999999999998</v>
      </c>
      <c r="X31" s="4">
        <v>0.76100000000000001</v>
      </c>
      <c r="Y31" s="4">
        <v>1.1359999999999999</v>
      </c>
      <c r="Z31" s="4">
        <v>0.63300000000000001</v>
      </c>
      <c r="AA31" s="4">
        <v>0.50700000000000001</v>
      </c>
      <c r="AB31" s="4">
        <v>0.86799999999999999</v>
      </c>
      <c r="AD31" s="21">
        <f t="shared" si="6"/>
        <v>1.0445</v>
      </c>
      <c r="AE31" s="9">
        <f t="shared" si="7"/>
        <v>0.50125243141554954</v>
      </c>
    </row>
    <row r="32" spans="3:35" ht="12.5" customHeight="1" x14ac:dyDescent="0.25">
      <c r="L32" s="106"/>
      <c r="M32" s="14"/>
      <c r="N32" s="31">
        <v>109.6</v>
      </c>
      <c r="O32" s="31">
        <v>94.4</v>
      </c>
    </row>
    <row r="33" spans="12:15" ht="12.5" customHeight="1" x14ac:dyDescent="0.25">
      <c r="L33" s="106"/>
      <c r="M33" s="14"/>
      <c r="N33" s="31">
        <v>79.7</v>
      </c>
      <c r="O33" s="31">
        <v>86.4</v>
      </c>
    </row>
    <row r="34" spans="12:15" x14ac:dyDescent="0.25">
      <c r="L34" s="106"/>
      <c r="M34" s="14"/>
      <c r="N34" s="31">
        <v>79.400000000000006</v>
      </c>
      <c r="O34" s="35"/>
    </row>
    <row r="35" spans="12:15" x14ac:dyDescent="0.25">
      <c r="L35" s="106"/>
      <c r="M35" s="14"/>
      <c r="N35" s="31">
        <v>87.8</v>
      </c>
      <c r="O35" s="35"/>
    </row>
    <row r="36" spans="12:15" x14ac:dyDescent="0.25">
      <c r="L36" s="106"/>
      <c r="M36" s="14"/>
      <c r="N36" s="31">
        <v>76.5</v>
      </c>
      <c r="O36" s="35"/>
    </row>
    <row r="37" spans="12:15" ht="13" x14ac:dyDescent="0.3">
      <c r="L37" s="106"/>
      <c r="M37" s="42" t="s">
        <v>8</v>
      </c>
      <c r="N37" s="32">
        <f>AVERAGE(N16:N36)</f>
        <v>84.447619047619042</v>
      </c>
      <c r="O37" s="32">
        <f>AVERAGE(O16:O36)</f>
        <v>85.466666666666669</v>
      </c>
    </row>
    <row r="38" spans="12:15" ht="13" x14ac:dyDescent="0.3">
      <c r="L38" s="108"/>
      <c r="M38" s="42" t="s">
        <v>9</v>
      </c>
      <c r="N38" s="35">
        <f>STDEV(N16:N36)</f>
        <v>11.423336598718411</v>
      </c>
      <c r="O38" s="35">
        <f>STDEV(O16:O36)</f>
        <v>18.33245274177494</v>
      </c>
    </row>
  </sheetData>
  <mergeCells count="24">
    <mergeCell ref="U1:AC1"/>
    <mergeCell ref="U12:AC12"/>
    <mergeCell ref="U23:AC23"/>
    <mergeCell ref="R1:R9"/>
    <mergeCell ref="R12:R20"/>
    <mergeCell ref="R23:R31"/>
    <mergeCell ref="S2:S5"/>
    <mergeCell ref="S6:S9"/>
    <mergeCell ref="S13:S16"/>
    <mergeCell ref="S17:S20"/>
    <mergeCell ref="S24:S27"/>
    <mergeCell ref="S28:S31"/>
    <mergeCell ref="M2:N2"/>
    <mergeCell ref="O2:P2"/>
    <mergeCell ref="N14:O14"/>
    <mergeCell ref="L1:L10"/>
    <mergeCell ref="M1:P1"/>
    <mergeCell ref="L14:L38"/>
    <mergeCell ref="A1:A10"/>
    <mergeCell ref="C13:H13"/>
    <mergeCell ref="A13:A15"/>
    <mergeCell ref="C19:D19"/>
    <mergeCell ref="E19:F19"/>
    <mergeCell ref="C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CC8-8D81-4A5A-A03C-324AB92E90AB}">
  <dimension ref="A1:AD47"/>
  <sheetViews>
    <sheetView topLeftCell="A22" zoomScale="60" zoomScaleNormal="60" workbookViewId="0">
      <selection activeCell="AB22" sqref="AB22:AB23"/>
    </sheetView>
  </sheetViews>
  <sheetFormatPr defaultRowHeight="14" x14ac:dyDescent="0.3"/>
  <cols>
    <col min="1" max="1" width="7.453125" style="1" bestFit="1" customWidth="1"/>
    <col min="2" max="2" width="5.7265625" style="1" bestFit="1" customWidth="1"/>
    <col min="3" max="3" width="11.7265625" style="1" bestFit="1" customWidth="1"/>
    <col min="4" max="4" width="6.90625" style="18" customWidth="1"/>
    <col min="5" max="5" width="8.7265625" style="18"/>
    <col min="6" max="6" width="7.6328125" style="18" bestFit="1" customWidth="1"/>
    <col min="7" max="7" width="8.7265625" style="18" customWidth="1"/>
    <col min="8" max="8" width="19.6328125" style="18" customWidth="1"/>
    <col min="9" max="15" width="5.7265625" style="18" bestFit="1" customWidth="1"/>
    <col min="16" max="17" width="7.81640625" style="18" bestFit="1" customWidth="1"/>
    <col min="18" max="18" width="5.7265625" style="18" bestFit="1" customWidth="1"/>
    <col min="19" max="19" width="8.6328125" style="18" bestFit="1" customWidth="1"/>
    <col min="20" max="28" width="6.26953125" style="18" bestFit="1" customWidth="1"/>
    <col min="29" max="29" width="5.7265625" style="18" bestFit="1" customWidth="1"/>
    <col min="30" max="30" width="4.6328125" style="18" bestFit="1" customWidth="1"/>
    <col min="31" max="31" width="8.7265625" style="18"/>
    <col min="32" max="34" width="8.453125" style="18" bestFit="1" customWidth="1"/>
    <col min="35" max="16384" width="8.7265625" style="18"/>
  </cols>
  <sheetData>
    <row r="1" spans="1:30" x14ac:dyDescent="0.3">
      <c r="A1" s="79" t="s">
        <v>54</v>
      </c>
      <c r="B1" s="14"/>
      <c r="C1" s="22" t="s">
        <v>55</v>
      </c>
      <c r="F1" s="105" t="s">
        <v>61</v>
      </c>
      <c r="G1" s="14"/>
      <c r="H1" s="14"/>
      <c r="I1" s="109" t="s">
        <v>62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43" t="s">
        <v>8</v>
      </c>
      <c r="AD1" s="33" t="s">
        <v>9</v>
      </c>
    </row>
    <row r="2" spans="1:30" x14ac:dyDescent="0.3">
      <c r="A2" s="79"/>
      <c r="B2" s="111" t="s">
        <v>38</v>
      </c>
      <c r="C2" s="27">
        <v>0.79166705299999995</v>
      </c>
      <c r="E2" s="4"/>
      <c r="F2" s="129"/>
      <c r="G2" s="111" t="s">
        <v>38</v>
      </c>
      <c r="H2" s="34" t="s">
        <v>45</v>
      </c>
      <c r="I2" s="49">
        <v>27.4</v>
      </c>
      <c r="J2" s="49">
        <v>28.9</v>
      </c>
      <c r="K2" s="49">
        <v>28.5</v>
      </c>
      <c r="L2" s="49">
        <v>30.8</v>
      </c>
      <c r="M2" s="49">
        <v>27.8</v>
      </c>
      <c r="N2" s="49">
        <v>28.9</v>
      </c>
      <c r="O2" s="49">
        <v>28.2</v>
      </c>
      <c r="P2" s="49">
        <v>28.9</v>
      </c>
      <c r="Q2" s="49">
        <v>25.5</v>
      </c>
      <c r="R2" s="49">
        <v>26.5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15">
        <f t="shared" ref="AC2:AC7" si="0">AVERAGE(I2:AB2)</f>
        <v>28.139999999999997</v>
      </c>
      <c r="AD2" s="10">
        <f t="shared" ref="AD2:AD7" si="1">STDEV(I2:AB2)</f>
        <v>1.463025783930155</v>
      </c>
    </row>
    <row r="3" spans="1:30" x14ac:dyDescent="0.3">
      <c r="A3" s="79"/>
      <c r="B3" s="127"/>
      <c r="C3" s="27">
        <v>0.82719621899999995</v>
      </c>
      <c r="F3" s="129"/>
      <c r="G3" s="127"/>
      <c r="H3" s="53" t="s">
        <v>59</v>
      </c>
      <c r="I3" s="49">
        <v>32</v>
      </c>
      <c r="J3" s="49">
        <v>27</v>
      </c>
      <c r="K3" s="49">
        <v>26</v>
      </c>
      <c r="L3" s="49">
        <v>32</v>
      </c>
      <c r="M3" s="49">
        <v>28</v>
      </c>
      <c r="N3" s="49">
        <v>34</v>
      </c>
      <c r="O3" s="49">
        <v>31</v>
      </c>
      <c r="P3" s="49">
        <v>32</v>
      </c>
      <c r="Q3" s="49">
        <v>32</v>
      </c>
      <c r="R3" s="49">
        <v>28</v>
      </c>
      <c r="S3" s="49">
        <v>37.58</v>
      </c>
      <c r="T3" s="49">
        <v>36.5</v>
      </c>
      <c r="U3" s="49">
        <v>33.799999999999997</v>
      </c>
      <c r="V3" s="49">
        <v>31.8</v>
      </c>
      <c r="W3" s="49">
        <v>34.6</v>
      </c>
      <c r="X3" s="49">
        <v>32.1</v>
      </c>
      <c r="Y3" s="49">
        <v>28.4</v>
      </c>
      <c r="Z3" s="49">
        <v>37.1</v>
      </c>
      <c r="AA3" s="49">
        <v>30.3</v>
      </c>
      <c r="AB3" s="49">
        <v>31.7</v>
      </c>
      <c r="AC3" s="15">
        <f t="shared" si="0"/>
        <v>31.794000000000004</v>
      </c>
      <c r="AD3" s="10">
        <f t="shared" si="1"/>
        <v>3.2487866560982588</v>
      </c>
    </row>
    <row r="4" spans="1:30" x14ac:dyDescent="0.3">
      <c r="A4" s="79"/>
      <c r="B4" s="127"/>
      <c r="C4" s="27">
        <v>1.223523055</v>
      </c>
      <c r="F4" s="129"/>
      <c r="G4" s="127"/>
      <c r="H4" s="54" t="s">
        <v>60</v>
      </c>
      <c r="I4" s="49">
        <v>62.06</v>
      </c>
      <c r="J4" s="49">
        <v>59.1</v>
      </c>
      <c r="K4" s="49">
        <v>54.2</v>
      </c>
      <c r="L4" s="49">
        <v>52.3</v>
      </c>
      <c r="M4" s="49">
        <v>53</v>
      </c>
      <c r="N4" s="49">
        <v>51.18</v>
      </c>
      <c r="O4" s="49">
        <v>46.88</v>
      </c>
      <c r="P4" s="49">
        <v>51.1</v>
      </c>
      <c r="Q4" s="49">
        <v>53.4</v>
      </c>
      <c r="R4" s="49">
        <v>46.3</v>
      </c>
      <c r="S4" s="49">
        <v>50.7</v>
      </c>
      <c r="T4" s="49">
        <v>54.7</v>
      </c>
      <c r="U4" s="49">
        <v>46.7</v>
      </c>
      <c r="V4" s="49">
        <v>46.9</v>
      </c>
      <c r="W4" s="49"/>
      <c r="X4" s="49"/>
      <c r="Y4" s="49"/>
      <c r="Z4" s="49"/>
      <c r="AA4" s="49"/>
      <c r="AB4" s="49"/>
      <c r="AC4" s="15">
        <f t="shared" si="0"/>
        <v>52.037142857142861</v>
      </c>
      <c r="AD4" s="10">
        <f t="shared" si="1"/>
        <v>4.6636984804426973</v>
      </c>
    </row>
    <row r="5" spans="1:30" x14ac:dyDescent="0.3">
      <c r="A5" s="79"/>
      <c r="B5" s="127"/>
      <c r="C5" s="27">
        <v>1.157613673</v>
      </c>
      <c r="F5" s="129"/>
      <c r="G5" s="113" t="s">
        <v>39</v>
      </c>
      <c r="H5" s="34" t="s">
        <v>45</v>
      </c>
      <c r="I5" s="49">
        <v>27.1</v>
      </c>
      <c r="J5" s="49">
        <v>27.1</v>
      </c>
      <c r="K5" s="49">
        <v>26.6</v>
      </c>
      <c r="L5" s="49">
        <v>26.5</v>
      </c>
      <c r="M5" s="49">
        <v>24.7</v>
      </c>
      <c r="N5" s="49">
        <v>26.1</v>
      </c>
      <c r="O5" s="49">
        <v>27.1</v>
      </c>
      <c r="P5" s="49">
        <v>25.2</v>
      </c>
      <c r="Q5" s="49">
        <v>28</v>
      </c>
      <c r="R5" s="49">
        <v>28.5</v>
      </c>
      <c r="S5" s="49">
        <v>26.1</v>
      </c>
      <c r="T5" s="55"/>
      <c r="U5" s="49"/>
      <c r="V5" s="49"/>
      <c r="W5" s="49"/>
      <c r="X5" s="49"/>
      <c r="Y5" s="49"/>
      <c r="Z5" s="49"/>
      <c r="AA5" s="49"/>
      <c r="AB5" s="49"/>
      <c r="AC5" s="15">
        <f t="shared" si="0"/>
        <v>26.636363636363637</v>
      </c>
      <c r="AD5" s="10">
        <f t="shared" si="1"/>
        <v>1.1128995707364862</v>
      </c>
    </row>
    <row r="6" spans="1:30" x14ac:dyDescent="0.3">
      <c r="A6" s="79"/>
      <c r="B6" s="51" t="s">
        <v>8</v>
      </c>
      <c r="C6" s="30">
        <f>AVERAGE(C2:C5)</f>
        <v>1</v>
      </c>
      <c r="F6" s="129"/>
      <c r="G6" s="129"/>
      <c r="H6" s="53" t="s">
        <v>59</v>
      </c>
      <c r="I6" s="49">
        <v>29</v>
      </c>
      <c r="J6" s="49">
        <v>32</v>
      </c>
      <c r="K6" s="49">
        <v>30</v>
      </c>
      <c r="L6" s="49">
        <v>29</v>
      </c>
      <c r="M6" s="49">
        <v>30</v>
      </c>
      <c r="N6" s="49">
        <v>32</v>
      </c>
      <c r="O6" s="49">
        <v>28</v>
      </c>
      <c r="P6" s="49">
        <v>28</v>
      </c>
      <c r="Q6" s="49">
        <v>31</v>
      </c>
      <c r="R6" s="49">
        <v>32</v>
      </c>
      <c r="S6" s="49">
        <v>32.75</v>
      </c>
      <c r="T6" s="49">
        <v>31.44</v>
      </c>
      <c r="U6" s="49">
        <v>28.92</v>
      </c>
      <c r="V6" s="49">
        <v>26.25</v>
      </c>
      <c r="W6" s="49"/>
      <c r="X6" s="49"/>
      <c r="Y6" s="49"/>
      <c r="Z6" s="49"/>
      <c r="AA6" s="49"/>
      <c r="AB6" s="49"/>
      <c r="AC6" s="15">
        <f t="shared" si="0"/>
        <v>30.025714285714287</v>
      </c>
      <c r="AD6" s="10">
        <f t="shared" si="1"/>
        <v>1.9186482191926142</v>
      </c>
    </row>
    <row r="7" spans="1:30" x14ac:dyDescent="0.3">
      <c r="A7" s="79"/>
      <c r="B7" s="51" t="s">
        <v>9</v>
      </c>
      <c r="C7" s="30">
        <f>STDEV(C2:C5)</f>
        <v>0.22216239523277037</v>
      </c>
      <c r="F7" s="129"/>
      <c r="G7" s="129"/>
      <c r="H7" s="54" t="s">
        <v>60</v>
      </c>
      <c r="I7" s="49">
        <v>42</v>
      </c>
      <c r="J7" s="49">
        <v>42</v>
      </c>
      <c r="K7" s="49">
        <v>43.5</v>
      </c>
      <c r="L7" s="49">
        <v>46.7</v>
      </c>
      <c r="M7" s="49">
        <v>47.9</v>
      </c>
      <c r="N7" s="49">
        <v>47.76</v>
      </c>
      <c r="O7" s="49">
        <v>51.43</v>
      </c>
      <c r="P7" s="49">
        <v>51.05</v>
      </c>
      <c r="Q7" s="49">
        <v>52.56</v>
      </c>
      <c r="R7" s="49">
        <v>49.1</v>
      </c>
      <c r="S7" s="49">
        <v>53.74</v>
      </c>
      <c r="T7" s="49">
        <v>48.17</v>
      </c>
      <c r="U7" s="49">
        <v>47.94</v>
      </c>
      <c r="V7" s="49"/>
      <c r="W7" s="49"/>
      <c r="X7" s="49"/>
      <c r="Y7" s="49"/>
      <c r="Z7" s="49"/>
      <c r="AA7" s="49"/>
      <c r="AB7" s="49"/>
      <c r="AC7" s="15">
        <f t="shared" si="0"/>
        <v>47.988461538461529</v>
      </c>
      <c r="AD7" s="10">
        <f t="shared" si="1"/>
        <v>3.7644938707034847</v>
      </c>
    </row>
    <row r="8" spans="1:30" x14ac:dyDescent="0.3">
      <c r="A8" s="79"/>
      <c r="B8" s="128" t="s">
        <v>39</v>
      </c>
      <c r="C8" s="27">
        <v>3.5612304999999997E-2</v>
      </c>
      <c r="AC8" s="58"/>
      <c r="AD8" s="58"/>
    </row>
    <row r="9" spans="1:30" x14ac:dyDescent="0.3">
      <c r="A9" s="79"/>
      <c r="B9" s="128"/>
      <c r="C9" s="27">
        <v>4.9232885999999997E-2</v>
      </c>
      <c r="F9" s="4"/>
      <c r="G9" s="4"/>
      <c r="H9" s="4"/>
      <c r="I9" s="4"/>
      <c r="J9" s="4"/>
      <c r="K9" s="4"/>
      <c r="L9" s="4"/>
      <c r="M9" s="4"/>
      <c r="AC9" s="58"/>
      <c r="AD9" s="58"/>
    </row>
    <row r="10" spans="1:30" x14ac:dyDescent="0.3">
      <c r="A10" s="79"/>
      <c r="B10" s="128"/>
      <c r="C10" s="27">
        <v>3.2024492000000002E-2</v>
      </c>
      <c r="F10" s="105" t="s">
        <v>64</v>
      </c>
      <c r="G10" s="14"/>
      <c r="H10" s="14"/>
      <c r="I10" s="109" t="s">
        <v>63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75" t="s">
        <v>8</v>
      </c>
      <c r="AD10" s="76" t="s">
        <v>9</v>
      </c>
    </row>
    <row r="11" spans="1:30" x14ac:dyDescent="0.3">
      <c r="A11" s="79"/>
      <c r="B11" s="8" t="s">
        <v>8</v>
      </c>
      <c r="C11" s="30">
        <f>AVERAGE(C8:C10)</f>
        <v>3.8956560999999994E-2</v>
      </c>
      <c r="F11" s="126"/>
      <c r="G11" s="111" t="s">
        <v>0</v>
      </c>
      <c r="H11" s="34" t="s">
        <v>45</v>
      </c>
      <c r="I11" s="50">
        <v>0.97</v>
      </c>
      <c r="J11" s="50">
        <v>1.03</v>
      </c>
      <c r="K11" s="50">
        <v>1.01</v>
      </c>
      <c r="L11" s="50">
        <v>1.0900000000000001</v>
      </c>
      <c r="M11" s="50">
        <v>0.99</v>
      </c>
      <c r="N11" s="50">
        <v>1.03</v>
      </c>
      <c r="O11" s="50">
        <v>1</v>
      </c>
      <c r="P11" s="50">
        <v>1.03</v>
      </c>
      <c r="Q11" s="50">
        <v>0.91</v>
      </c>
      <c r="R11" s="50">
        <v>0.94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15">
        <f>AVERAGE(I11:AB11)</f>
        <v>1</v>
      </c>
      <c r="AD11" s="10">
        <f>STDEV(I11:AB11)</f>
        <v>5.1207638319124081E-2</v>
      </c>
    </row>
    <row r="12" spans="1:30" x14ac:dyDescent="0.3">
      <c r="A12" s="79"/>
      <c r="B12" s="8" t="s">
        <v>9</v>
      </c>
      <c r="C12" s="29">
        <f>STDEV(C8:C10)</f>
        <v>9.0785594760381186E-3</v>
      </c>
      <c r="E12" s="4"/>
      <c r="F12" s="126"/>
      <c r="G12" s="118"/>
      <c r="H12" s="56" t="s">
        <v>48</v>
      </c>
      <c r="I12" s="50">
        <v>1.1399999999999999</v>
      </c>
      <c r="J12" s="50">
        <v>0.96</v>
      </c>
      <c r="K12" s="50">
        <v>0.92</v>
      </c>
      <c r="L12" s="50">
        <v>1.1399999999999999</v>
      </c>
      <c r="M12" s="50">
        <v>1</v>
      </c>
      <c r="N12" s="50">
        <v>1.21</v>
      </c>
      <c r="O12" s="50">
        <v>1.1000000000000001</v>
      </c>
      <c r="P12" s="50">
        <v>1.1399999999999999</v>
      </c>
      <c r="Q12" s="50">
        <v>1.1399999999999999</v>
      </c>
      <c r="R12" s="50">
        <v>1</v>
      </c>
      <c r="S12" s="50">
        <v>1.34</v>
      </c>
      <c r="T12" s="50">
        <v>1.3</v>
      </c>
      <c r="U12" s="50">
        <v>1.2</v>
      </c>
      <c r="V12" s="50">
        <v>1.1299999999999999</v>
      </c>
      <c r="W12" s="50">
        <v>1.23</v>
      </c>
      <c r="X12" s="50">
        <v>1.1399999999999999</v>
      </c>
      <c r="Y12" s="50">
        <v>1.01</v>
      </c>
      <c r="Z12" s="50">
        <v>1.32</v>
      </c>
      <c r="AA12" s="50">
        <v>1.08</v>
      </c>
      <c r="AB12" s="50">
        <v>1.1299999999999999</v>
      </c>
      <c r="AC12" s="15">
        <f t="shared" ref="AC12:AC18" si="2">AVERAGE(I12:AB12)</f>
        <v>1.1315</v>
      </c>
      <c r="AD12" s="10">
        <f t="shared" ref="AD12:AD18" si="3">STDEV(I12:AB12)</f>
        <v>0.11595257651298654</v>
      </c>
    </row>
    <row r="13" spans="1:30" x14ac:dyDescent="0.3">
      <c r="E13" s="4"/>
      <c r="F13" s="126"/>
      <c r="G13" s="128" t="s">
        <v>1</v>
      </c>
      <c r="H13" s="57" t="s">
        <v>45</v>
      </c>
      <c r="I13" s="50">
        <v>0.97</v>
      </c>
      <c r="J13" s="50">
        <v>1.03</v>
      </c>
      <c r="K13" s="50">
        <v>1.01</v>
      </c>
      <c r="L13" s="50">
        <v>1.0900000000000001</v>
      </c>
      <c r="M13" s="50">
        <v>0.99</v>
      </c>
      <c r="N13" s="50">
        <v>1.03</v>
      </c>
      <c r="O13" s="50">
        <v>1</v>
      </c>
      <c r="P13" s="50">
        <v>1.03</v>
      </c>
      <c r="Q13" s="50">
        <v>0.91</v>
      </c>
      <c r="R13" s="50">
        <v>0.94</v>
      </c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15">
        <f t="shared" si="2"/>
        <v>1</v>
      </c>
      <c r="AD13" s="10">
        <f t="shared" si="3"/>
        <v>5.1207638319124081E-2</v>
      </c>
    </row>
    <row r="14" spans="1:30" x14ac:dyDescent="0.3">
      <c r="F14" s="126"/>
      <c r="G14" s="118"/>
      <c r="H14" s="56" t="s">
        <v>48</v>
      </c>
      <c r="I14" s="50">
        <v>2.21</v>
      </c>
      <c r="J14" s="50">
        <v>2.1</v>
      </c>
      <c r="K14" s="50">
        <v>1.93</v>
      </c>
      <c r="L14" s="50">
        <v>1.86</v>
      </c>
      <c r="M14" s="50">
        <v>1.88</v>
      </c>
      <c r="N14" s="50">
        <v>1.82</v>
      </c>
      <c r="O14" s="50">
        <v>1.67</v>
      </c>
      <c r="P14" s="50">
        <v>1.82</v>
      </c>
      <c r="Q14" s="50">
        <v>1.9</v>
      </c>
      <c r="R14" s="50">
        <v>1.65</v>
      </c>
      <c r="S14" s="50">
        <v>1.8</v>
      </c>
      <c r="T14" s="50">
        <v>1.94</v>
      </c>
      <c r="U14" s="50">
        <v>1.66</v>
      </c>
      <c r="V14" s="50">
        <v>1.67</v>
      </c>
      <c r="W14" s="58"/>
      <c r="X14" s="58"/>
      <c r="Y14" s="58"/>
      <c r="Z14" s="58"/>
      <c r="AA14" s="58"/>
      <c r="AB14" s="58"/>
      <c r="AC14" s="15">
        <f t="shared" si="2"/>
        <v>1.850714285714286</v>
      </c>
      <c r="AD14" s="10">
        <f t="shared" si="3"/>
        <v>0.16531854034021648</v>
      </c>
    </row>
    <row r="15" spans="1:30" x14ac:dyDescent="0.3">
      <c r="A15" s="79" t="s">
        <v>58</v>
      </c>
      <c r="B15" s="14"/>
      <c r="C15" s="25" t="s">
        <v>56</v>
      </c>
      <c r="D15" s="33" t="s">
        <v>57</v>
      </c>
      <c r="F15" s="126"/>
      <c r="G15" s="111" t="s">
        <v>2</v>
      </c>
      <c r="H15" s="34" t="s">
        <v>45</v>
      </c>
      <c r="I15" s="50">
        <v>1.02</v>
      </c>
      <c r="J15" s="50">
        <v>1.02</v>
      </c>
      <c r="K15" s="50">
        <v>1</v>
      </c>
      <c r="L15" s="50">
        <v>0.99</v>
      </c>
      <c r="M15" s="50">
        <v>0.93</v>
      </c>
      <c r="N15" s="50">
        <v>0.98</v>
      </c>
      <c r="O15" s="50">
        <v>1.02</v>
      </c>
      <c r="P15" s="50">
        <v>0.95</v>
      </c>
      <c r="Q15" s="50">
        <v>1.05</v>
      </c>
      <c r="R15" s="50">
        <v>1.07</v>
      </c>
      <c r="S15" s="50">
        <v>0.98</v>
      </c>
      <c r="T15" s="50"/>
      <c r="U15" s="50"/>
      <c r="V15" s="50"/>
      <c r="W15" s="50"/>
      <c r="X15" s="50"/>
      <c r="Y15" s="50"/>
      <c r="Z15" s="50"/>
      <c r="AA15" s="50"/>
      <c r="AB15" s="50"/>
      <c r="AC15" s="15">
        <f t="shared" si="2"/>
        <v>1.000909090909091</v>
      </c>
      <c r="AD15" s="10">
        <f t="shared" si="3"/>
        <v>4.1098551179949282E-2</v>
      </c>
    </row>
    <row r="16" spans="1:30" x14ac:dyDescent="0.3">
      <c r="A16" s="79"/>
      <c r="B16" s="111" t="s">
        <v>38</v>
      </c>
      <c r="C16" s="31">
        <v>9.8000000000000007</v>
      </c>
      <c r="D16" s="31">
        <v>10.199999999999999</v>
      </c>
      <c r="E16" s="4"/>
      <c r="F16" s="126"/>
      <c r="G16" s="129"/>
      <c r="H16" s="59" t="s">
        <v>48</v>
      </c>
      <c r="I16" s="50">
        <v>1.0900000000000001</v>
      </c>
      <c r="J16" s="50">
        <v>1.2</v>
      </c>
      <c r="K16" s="50">
        <v>1.1299999999999999</v>
      </c>
      <c r="L16" s="50">
        <v>1.0900000000000001</v>
      </c>
      <c r="M16" s="50">
        <v>1.1299999999999999</v>
      </c>
      <c r="N16" s="50">
        <v>1.2</v>
      </c>
      <c r="O16" s="50">
        <v>1.05</v>
      </c>
      <c r="P16" s="50">
        <v>1.05</v>
      </c>
      <c r="Q16" s="50">
        <v>1.1599999999999999</v>
      </c>
      <c r="R16" s="50">
        <v>1.2</v>
      </c>
      <c r="S16" s="50">
        <v>1.23</v>
      </c>
      <c r="T16" s="50">
        <v>1.18</v>
      </c>
      <c r="U16" s="50">
        <v>1.0900000000000001</v>
      </c>
      <c r="V16" s="50">
        <v>0.99</v>
      </c>
      <c r="W16" s="50"/>
      <c r="X16" s="50"/>
      <c r="Y16" s="50"/>
      <c r="Z16" s="50"/>
      <c r="AA16" s="50"/>
      <c r="AB16" s="50"/>
      <c r="AC16" s="15">
        <f t="shared" si="2"/>
        <v>1.1278571428571429</v>
      </c>
      <c r="AD16" s="10">
        <f t="shared" si="3"/>
        <v>7.0838773762197937E-2</v>
      </c>
    </row>
    <row r="17" spans="1:30" x14ac:dyDescent="0.3">
      <c r="A17" s="79"/>
      <c r="B17" s="127"/>
      <c r="C17" s="31">
        <v>10</v>
      </c>
      <c r="D17" s="31">
        <v>10.35</v>
      </c>
      <c r="F17" s="126"/>
      <c r="G17" s="125" t="s">
        <v>3</v>
      </c>
      <c r="H17" s="52" t="s">
        <v>45</v>
      </c>
      <c r="I17" s="50">
        <v>1.02</v>
      </c>
      <c r="J17" s="50">
        <v>1.02</v>
      </c>
      <c r="K17" s="50">
        <v>1</v>
      </c>
      <c r="L17" s="50">
        <v>0.99</v>
      </c>
      <c r="M17" s="50">
        <v>0.93</v>
      </c>
      <c r="N17" s="50">
        <v>0.98</v>
      </c>
      <c r="O17" s="50">
        <v>1.02</v>
      </c>
      <c r="P17" s="50">
        <v>0.95</v>
      </c>
      <c r="Q17" s="50">
        <v>1.05</v>
      </c>
      <c r="R17" s="50">
        <v>1.07</v>
      </c>
      <c r="S17" s="50">
        <v>0.98</v>
      </c>
      <c r="T17" s="50"/>
      <c r="U17" s="50"/>
      <c r="V17" s="58"/>
      <c r="W17" s="58"/>
      <c r="X17" s="58"/>
      <c r="Y17" s="58"/>
      <c r="Z17" s="58"/>
      <c r="AA17" s="58"/>
      <c r="AB17" s="58"/>
      <c r="AC17" s="15">
        <f t="shared" si="2"/>
        <v>1.000909090909091</v>
      </c>
      <c r="AD17" s="10">
        <f t="shared" si="3"/>
        <v>4.1098551179949282E-2</v>
      </c>
    </row>
    <row r="18" spans="1:30" x14ac:dyDescent="0.3">
      <c r="A18" s="79"/>
      <c r="B18" s="127"/>
      <c r="C18" s="31">
        <v>9.5</v>
      </c>
      <c r="D18" s="31">
        <v>10.3</v>
      </c>
      <c r="E18" s="4"/>
      <c r="F18" s="126"/>
      <c r="G18" s="126"/>
      <c r="H18" s="56" t="s">
        <v>48</v>
      </c>
      <c r="I18" s="50">
        <v>1.58</v>
      </c>
      <c r="J18" s="50">
        <v>1.58</v>
      </c>
      <c r="K18" s="50">
        <v>1.63</v>
      </c>
      <c r="L18" s="50">
        <v>1.75</v>
      </c>
      <c r="M18" s="50">
        <v>1.8</v>
      </c>
      <c r="N18" s="50">
        <v>1.79</v>
      </c>
      <c r="O18" s="50">
        <v>1.93</v>
      </c>
      <c r="P18" s="50">
        <v>1.92</v>
      </c>
      <c r="Q18" s="50">
        <v>1.97</v>
      </c>
      <c r="R18" s="50">
        <v>1.84</v>
      </c>
      <c r="S18" s="50">
        <v>2.02</v>
      </c>
      <c r="T18" s="50">
        <v>1.81</v>
      </c>
      <c r="U18" s="50">
        <v>1.8</v>
      </c>
      <c r="V18" s="58"/>
      <c r="W18" s="58"/>
      <c r="X18" s="58"/>
      <c r="Y18" s="58"/>
      <c r="Z18" s="58"/>
      <c r="AA18" s="58"/>
      <c r="AB18" s="58"/>
      <c r="AC18" s="15">
        <f t="shared" si="2"/>
        <v>1.8015384615384613</v>
      </c>
      <c r="AD18" s="10">
        <f t="shared" si="3"/>
        <v>0.14099918166701972</v>
      </c>
    </row>
    <row r="19" spans="1:30" x14ac:dyDescent="0.3">
      <c r="A19" s="79"/>
      <c r="B19" s="127"/>
      <c r="C19" s="31">
        <v>10</v>
      </c>
      <c r="D19" s="31">
        <v>10.4</v>
      </c>
    </row>
    <row r="20" spans="1:30" x14ac:dyDescent="0.3">
      <c r="A20" s="79"/>
      <c r="B20" s="127"/>
      <c r="C20" s="48"/>
      <c r="D20" s="31">
        <v>10.1</v>
      </c>
    </row>
    <row r="21" spans="1:30" x14ac:dyDescent="0.3">
      <c r="A21" s="79"/>
      <c r="B21" s="127"/>
      <c r="C21" s="35"/>
      <c r="D21" s="31">
        <v>10.4</v>
      </c>
      <c r="F21" s="105" t="s">
        <v>69</v>
      </c>
      <c r="G21" s="14"/>
      <c r="H21" s="14"/>
      <c r="I21" s="109" t="s">
        <v>72</v>
      </c>
      <c r="J21" s="118"/>
      <c r="K21" s="118"/>
      <c r="L21" s="118"/>
      <c r="M21" s="118"/>
      <c r="N21" s="118"/>
      <c r="O21" s="118"/>
      <c r="P21" s="118"/>
      <c r="Q21" s="118"/>
      <c r="R21" s="118"/>
      <c r="S21" s="43" t="s">
        <v>8</v>
      </c>
      <c r="T21" s="33" t="s">
        <v>9</v>
      </c>
    </row>
    <row r="22" spans="1:30" x14ac:dyDescent="0.3">
      <c r="A22" s="79"/>
      <c r="B22" s="127"/>
      <c r="C22" s="35"/>
      <c r="D22" s="31">
        <v>10.4</v>
      </c>
      <c r="F22" s="126"/>
      <c r="G22" s="111" t="s">
        <v>38</v>
      </c>
      <c r="H22" s="34" t="s">
        <v>65</v>
      </c>
      <c r="I22" s="50">
        <v>88.8</v>
      </c>
      <c r="J22" s="50">
        <v>89.601328899999999</v>
      </c>
      <c r="K22" s="50">
        <v>84.242424240000005</v>
      </c>
      <c r="L22" s="50">
        <v>88.129770989999997</v>
      </c>
      <c r="M22" s="50">
        <v>86.490566040000004</v>
      </c>
      <c r="N22" s="50">
        <v>88.412698410000004</v>
      </c>
      <c r="O22" s="50">
        <v>85.811320749999993</v>
      </c>
      <c r="P22" s="50">
        <v>87.727272729999996</v>
      </c>
      <c r="Q22" s="50">
        <v>88.6328125</v>
      </c>
      <c r="R22" s="50">
        <v>87.957446809999993</v>
      </c>
      <c r="S22" s="15">
        <f t="shared" ref="S22:S29" si="4">AVERAGE(I22:R22)</f>
        <v>87.580564136999996</v>
      </c>
      <c r="T22" s="10">
        <f t="shared" ref="T22:T29" si="5">STDEV(I22:R22)</f>
        <v>1.6088945905251646</v>
      </c>
    </row>
    <row r="23" spans="1:30" x14ac:dyDescent="0.3">
      <c r="A23" s="79"/>
      <c r="B23" s="127"/>
      <c r="C23" s="35"/>
      <c r="D23" s="31">
        <v>10.4</v>
      </c>
      <c r="F23" s="126"/>
      <c r="G23" s="129"/>
      <c r="H23" s="53" t="s">
        <v>66</v>
      </c>
      <c r="I23" s="50">
        <v>52.38</v>
      </c>
      <c r="J23" s="50">
        <v>50.5</v>
      </c>
      <c r="K23" s="50">
        <v>55.94</v>
      </c>
      <c r="L23" s="50">
        <v>57.36</v>
      </c>
      <c r="M23" s="50">
        <v>52.26</v>
      </c>
      <c r="N23" s="50">
        <v>60.22</v>
      </c>
      <c r="O23" s="50">
        <v>55.23</v>
      </c>
      <c r="P23" s="50">
        <v>50.86</v>
      </c>
      <c r="Q23" s="50">
        <v>51.2</v>
      </c>
      <c r="R23" s="50"/>
      <c r="S23" s="15">
        <f t="shared" si="4"/>
        <v>53.99444444444444</v>
      </c>
      <c r="T23" s="10">
        <f t="shared" si="5"/>
        <v>3.3700115397098824</v>
      </c>
    </row>
    <row r="24" spans="1:30" x14ac:dyDescent="0.3">
      <c r="A24" s="79"/>
      <c r="B24" s="127"/>
      <c r="C24" s="35"/>
      <c r="D24" s="31">
        <v>10.5</v>
      </c>
      <c r="F24" s="126"/>
      <c r="G24" s="129"/>
      <c r="H24" s="34" t="s">
        <v>67</v>
      </c>
      <c r="I24" s="50">
        <v>5.3454545449999999</v>
      </c>
      <c r="J24" s="50">
        <v>5.5481727569999997</v>
      </c>
      <c r="K24" s="50">
        <v>6.7803030299999998</v>
      </c>
      <c r="L24" s="50">
        <v>6.1068702290000001</v>
      </c>
      <c r="M24" s="50">
        <v>5.2452830190000004</v>
      </c>
      <c r="N24" s="50">
        <v>2.7777777779999999</v>
      </c>
      <c r="O24" s="50">
        <v>5.886792453</v>
      </c>
      <c r="P24" s="50">
        <v>6.098484848</v>
      </c>
      <c r="Q24" s="50">
        <v>6.328125</v>
      </c>
      <c r="R24" s="50">
        <v>7.4042553189999998</v>
      </c>
      <c r="S24" s="15">
        <f t="shared" si="4"/>
        <v>5.7521518977999992</v>
      </c>
      <c r="T24" s="10">
        <f t="shared" si="5"/>
        <v>1.2334690401428776</v>
      </c>
    </row>
    <row r="25" spans="1:30" x14ac:dyDescent="0.3">
      <c r="A25" s="79"/>
      <c r="B25" s="127"/>
      <c r="C25" s="35"/>
      <c r="D25" s="31">
        <v>10</v>
      </c>
      <c r="F25" s="126"/>
      <c r="G25" s="129"/>
      <c r="H25" s="53" t="s">
        <v>68</v>
      </c>
      <c r="I25" s="50">
        <v>38</v>
      </c>
      <c r="J25" s="50">
        <v>40.93</v>
      </c>
      <c r="K25" s="50">
        <v>35.92</v>
      </c>
      <c r="L25" s="50">
        <v>33.47</v>
      </c>
      <c r="M25" s="50">
        <v>39.82</v>
      </c>
      <c r="N25" s="50">
        <v>30.67</v>
      </c>
      <c r="O25" s="50">
        <v>36.44</v>
      </c>
      <c r="P25" s="50">
        <v>40.729999999999997</v>
      </c>
      <c r="Q25" s="50">
        <v>40.909999999999997</v>
      </c>
      <c r="R25" s="50"/>
      <c r="S25" s="15">
        <f t="shared" si="4"/>
        <v>37.432222222222222</v>
      </c>
      <c r="T25" s="10">
        <f t="shared" si="5"/>
        <v>3.6387971150428871</v>
      </c>
    </row>
    <row r="26" spans="1:30" x14ac:dyDescent="0.3">
      <c r="A26" s="79"/>
      <c r="B26" s="51" t="s">
        <v>8</v>
      </c>
      <c r="C26" s="32">
        <f>AVERAGE(C16:C25)</f>
        <v>9.8249999999999993</v>
      </c>
      <c r="D26" s="32">
        <f>AVERAGE(D16:D25)</f>
        <v>10.305000000000001</v>
      </c>
      <c r="F26" s="126"/>
      <c r="G26" s="113" t="s">
        <v>39</v>
      </c>
      <c r="H26" s="34" t="s">
        <v>65</v>
      </c>
      <c r="I26" s="50">
        <v>83.229571980000003</v>
      </c>
      <c r="J26" s="50">
        <v>88.42307692</v>
      </c>
      <c r="K26" s="50">
        <v>88.639705879999994</v>
      </c>
      <c r="L26" s="50">
        <v>86.051660519999999</v>
      </c>
      <c r="M26" s="50">
        <v>87.5</v>
      </c>
      <c r="N26" s="50">
        <v>88.137651820000002</v>
      </c>
      <c r="O26" s="50">
        <v>87.086614170000004</v>
      </c>
      <c r="P26" s="50">
        <v>89.047619049999994</v>
      </c>
      <c r="Q26" s="50">
        <v>90.830188680000006</v>
      </c>
      <c r="R26" s="50"/>
      <c r="S26" s="15">
        <f t="shared" si="4"/>
        <v>87.660676557777776</v>
      </c>
      <c r="T26" s="10">
        <f t="shared" si="5"/>
        <v>2.1306002577564365</v>
      </c>
    </row>
    <row r="27" spans="1:30" x14ac:dyDescent="0.3">
      <c r="A27" s="79"/>
      <c r="B27" s="51" t="s">
        <v>9</v>
      </c>
      <c r="C27" s="32">
        <f>STDEV(C16:C25)</f>
        <v>0.2362907813126304</v>
      </c>
      <c r="D27" s="32">
        <f>STDEV(D16:D25)</f>
        <v>0.15714466088430909</v>
      </c>
      <c r="F27" s="126"/>
      <c r="G27" s="129"/>
      <c r="H27" s="53" t="s">
        <v>66</v>
      </c>
      <c r="I27" s="50">
        <v>57.58</v>
      </c>
      <c r="J27" s="50">
        <v>53.34</v>
      </c>
      <c r="K27" s="50">
        <v>57.68</v>
      </c>
      <c r="L27" s="50">
        <v>56.68</v>
      </c>
      <c r="M27" s="50">
        <v>55.65</v>
      </c>
      <c r="N27" s="58"/>
      <c r="O27" s="58"/>
      <c r="P27" s="58"/>
      <c r="Q27" s="50"/>
      <c r="R27" s="50"/>
      <c r="S27" s="15">
        <f t="shared" si="4"/>
        <v>56.186</v>
      </c>
      <c r="T27" s="10">
        <f t="shared" si="5"/>
        <v>1.7892959509259483</v>
      </c>
    </row>
    <row r="28" spans="1:30" x14ac:dyDescent="0.3">
      <c r="A28" s="79"/>
      <c r="B28" s="113" t="s">
        <v>39</v>
      </c>
      <c r="C28" s="31">
        <v>10.1</v>
      </c>
      <c r="D28" s="31">
        <v>10.199999999999999</v>
      </c>
      <c r="F28" s="126"/>
      <c r="G28" s="129"/>
      <c r="H28" s="34" t="s">
        <v>67</v>
      </c>
      <c r="I28" s="50">
        <v>4.6692606999999997</v>
      </c>
      <c r="J28" s="50">
        <v>5.269230769</v>
      </c>
      <c r="K28" s="50">
        <v>6.7279411759999999</v>
      </c>
      <c r="L28" s="50">
        <v>6.8634686350000003</v>
      </c>
      <c r="M28" s="50">
        <v>5.8203125</v>
      </c>
      <c r="N28" s="50">
        <v>5.3441295550000003</v>
      </c>
      <c r="O28" s="50">
        <v>7.2047244089999998</v>
      </c>
      <c r="P28" s="50">
        <v>5.2777777779999999</v>
      </c>
      <c r="Q28" s="50">
        <v>4.7924528300000002</v>
      </c>
      <c r="R28" s="50"/>
      <c r="S28" s="15">
        <f t="shared" si="4"/>
        <v>5.7743664835555562</v>
      </c>
      <c r="T28" s="10">
        <f t="shared" si="5"/>
        <v>0.93646692979816804</v>
      </c>
    </row>
    <row r="29" spans="1:30" x14ac:dyDescent="0.3">
      <c r="A29" s="79"/>
      <c r="B29" s="128"/>
      <c r="C29" s="31">
        <v>9.8000000000000007</v>
      </c>
      <c r="D29" s="31">
        <v>9.9</v>
      </c>
      <c r="F29" s="126"/>
      <c r="G29" s="129"/>
      <c r="H29" s="53" t="s">
        <v>68</v>
      </c>
      <c r="I29" s="50">
        <v>32.83</v>
      </c>
      <c r="J29" s="50">
        <v>37.54</v>
      </c>
      <c r="K29" s="50">
        <v>33.799999999999997</v>
      </c>
      <c r="L29" s="50">
        <v>34.409999999999997</v>
      </c>
      <c r="M29" s="50">
        <v>37.58</v>
      </c>
      <c r="N29" s="58"/>
      <c r="O29" s="58"/>
      <c r="P29" s="58"/>
      <c r="Q29" s="50"/>
      <c r="R29" s="50"/>
      <c r="S29" s="15">
        <f t="shared" si="4"/>
        <v>35.231999999999992</v>
      </c>
      <c r="T29" s="10">
        <f t="shared" si="5"/>
        <v>2.198629118337152</v>
      </c>
    </row>
    <row r="30" spans="1:30" x14ac:dyDescent="0.3">
      <c r="A30" s="79"/>
      <c r="B30" s="128"/>
      <c r="C30" s="31">
        <v>9.6999999999999993</v>
      </c>
      <c r="D30" s="31">
        <v>9.5</v>
      </c>
      <c r="I30" s="4"/>
      <c r="J30" s="4"/>
      <c r="K30" s="4"/>
      <c r="L30" s="4"/>
      <c r="M30" s="4"/>
      <c r="N30" s="4"/>
      <c r="O30" s="4"/>
      <c r="P30" s="4"/>
      <c r="Q30" s="4"/>
    </row>
    <row r="31" spans="1:30" x14ac:dyDescent="0.3">
      <c r="A31" s="79"/>
      <c r="B31" s="128"/>
      <c r="C31" s="31">
        <v>9.5</v>
      </c>
      <c r="D31" s="31">
        <v>10</v>
      </c>
    </row>
    <row r="32" spans="1:30" ht="14.5" x14ac:dyDescent="0.35">
      <c r="A32" s="79"/>
      <c r="B32" s="128"/>
      <c r="C32" s="31">
        <v>9.4</v>
      </c>
      <c r="D32" s="31">
        <v>10</v>
      </c>
      <c r="F32" s="64"/>
      <c r="G32" s="64"/>
      <c r="H32" s="63" t="s">
        <v>70</v>
      </c>
      <c r="I32" s="119" t="s">
        <v>71</v>
      </c>
      <c r="J32" s="78"/>
      <c r="K32" s="78"/>
      <c r="L32" s="78"/>
      <c r="M32" s="78"/>
      <c r="N32" s="78"/>
      <c r="O32" s="78"/>
      <c r="P32" s="43" t="s">
        <v>8</v>
      </c>
      <c r="Q32" s="33" t="s">
        <v>9</v>
      </c>
      <c r="S32" s="64"/>
      <c r="T32" s="120" t="s">
        <v>74</v>
      </c>
      <c r="U32" s="104"/>
      <c r="V32" s="104"/>
      <c r="W32" s="104"/>
      <c r="X32" s="104"/>
      <c r="Y32" s="104"/>
      <c r="Z32" s="104"/>
      <c r="AA32" s="43" t="s">
        <v>8</v>
      </c>
      <c r="AB32" s="33" t="s">
        <v>9</v>
      </c>
    </row>
    <row r="33" spans="1:28" x14ac:dyDescent="0.3">
      <c r="A33" s="79"/>
      <c r="B33" s="128"/>
      <c r="C33" s="31">
        <v>9.6999999999999993</v>
      </c>
      <c r="D33" s="31">
        <v>9.8000000000000007</v>
      </c>
      <c r="F33" s="105" t="s">
        <v>73</v>
      </c>
      <c r="G33" s="121" t="s">
        <v>0</v>
      </c>
      <c r="H33" s="56">
        <v>0</v>
      </c>
      <c r="I33" s="4">
        <v>167</v>
      </c>
      <c r="J33" s="4">
        <v>168</v>
      </c>
      <c r="K33" s="4">
        <v>164</v>
      </c>
      <c r="L33" s="4">
        <v>166</v>
      </c>
      <c r="P33" s="21">
        <f>AVERAGE(F33:O33)</f>
        <v>133</v>
      </c>
      <c r="Q33" s="9">
        <f>STDEV(F33:O33)</f>
        <v>74.363969770312821</v>
      </c>
      <c r="S33" s="67" t="s">
        <v>0</v>
      </c>
      <c r="T33" s="62">
        <v>22350</v>
      </c>
      <c r="U33" s="62">
        <v>22380</v>
      </c>
      <c r="V33" s="62">
        <v>21712.5</v>
      </c>
      <c r="W33" s="62">
        <v>20947.5</v>
      </c>
      <c r="X33" s="62"/>
      <c r="Y33" s="62"/>
      <c r="Z33" s="62"/>
      <c r="AA33" s="65">
        <f>AVERAGE(Q33:Z33)</f>
        <v>17492.872793954062</v>
      </c>
      <c r="AB33" s="66">
        <f>STDEV(Q33:Z33)</f>
        <v>9754.7405087566094</v>
      </c>
    </row>
    <row r="34" spans="1:28" x14ac:dyDescent="0.3">
      <c r="A34" s="79"/>
      <c r="B34" s="128"/>
      <c r="C34" s="35"/>
      <c r="D34" s="31">
        <v>10</v>
      </c>
      <c r="F34" s="117"/>
      <c r="G34" s="122"/>
      <c r="H34" s="56">
        <v>15</v>
      </c>
      <c r="I34" s="4">
        <v>173</v>
      </c>
      <c r="J34" s="4">
        <v>236</v>
      </c>
      <c r="K34" s="4">
        <v>216</v>
      </c>
      <c r="L34" s="4">
        <v>251</v>
      </c>
      <c r="P34" s="21">
        <f t="shared" ref="P34:P47" si="6">AVERAGE(F34:O34)</f>
        <v>178.2</v>
      </c>
      <c r="Q34" s="9">
        <f t="shared" ref="Q34:Q47" si="7">STDEV(F34:O34)</f>
        <v>95.826405546696762</v>
      </c>
      <c r="S34" s="68" t="s">
        <v>1</v>
      </c>
      <c r="T34" s="62">
        <v>26115</v>
      </c>
      <c r="U34" s="62">
        <v>26280</v>
      </c>
      <c r="V34" s="62">
        <v>28357.5</v>
      </c>
      <c r="W34" s="62">
        <v>38910</v>
      </c>
      <c r="X34" s="62">
        <v>36555</v>
      </c>
      <c r="Y34" s="62">
        <v>30502.5</v>
      </c>
      <c r="Z34" s="62">
        <v>39502.5</v>
      </c>
      <c r="AA34" s="65">
        <f t="shared" ref="AA34:AA35" si="8">AVERAGE(Q34:Z34)</f>
        <v>28289.790800693336</v>
      </c>
      <c r="AB34" s="66">
        <f t="shared" ref="AB34:AB35" si="9">STDEV(Q34:Z34)</f>
        <v>12623.089066548158</v>
      </c>
    </row>
    <row r="35" spans="1:28" x14ac:dyDescent="0.3">
      <c r="A35" s="79"/>
      <c r="B35" s="128"/>
      <c r="C35" s="35"/>
      <c r="D35" s="31">
        <v>9.6999999999999993</v>
      </c>
      <c r="F35" s="117"/>
      <c r="G35" s="122"/>
      <c r="H35" s="56">
        <v>30</v>
      </c>
      <c r="I35" s="4">
        <v>193</v>
      </c>
      <c r="J35" s="4">
        <v>236</v>
      </c>
      <c r="K35" s="4">
        <v>247</v>
      </c>
      <c r="L35" s="4">
        <v>209</v>
      </c>
      <c r="P35" s="21">
        <f t="shared" si="6"/>
        <v>183</v>
      </c>
      <c r="Q35" s="9">
        <f t="shared" si="7"/>
        <v>88.161783103564773</v>
      </c>
      <c r="S35" s="18" t="s">
        <v>3</v>
      </c>
      <c r="T35" s="62">
        <v>27210</v>
      </c>
      <c r="U35" s="62">
        <v>33007.5</v>
      </c>
      <c r="V35" s="62">
        <v>19492.5</v>
      </c>
      <c r="W35" s="62">
        <v>44400</v>
      </c>
      <c r="X35" s="62">
        <v>22462.5</v>
      </c>
      <c r="Y35" s="62"/>
      <c r="Z35" s="62"/>
      <c r="AA35" s="65">
        <f t="shared" si="8"/>
        <v>24443.44363051726</v>
      </c>
      <c r="AB35" s="66">
        <f t="shared" si="9"/>
        <v>14838.306993322054</v>
      </c>
    </row>
    <row r="36" spans="1:28" x14ac:dyDescent="0.3">
      <c r="A36" s="79"/>
      <c r="B36" s="128"/>
      <c r="C36" s="35"/>
      <c r="D36" s="31">
        <v>9.9</v>
      </c>
      <c r="F36" s="117"/>
      <c r="G36" s="122"/>
      <c r="H36" s="56">
        <v>60</v>
      </c>
      <c r="I36" s="4">
        <v>196</v>
      </c>
      <c r="J36" s="4">
        <v>202</v>
      </c>
      <c r="K36" s="4">
        <v>175</v>
      </c>
      <c r="L36" s="4">
        <v>171</v>
      </c>
      <c r="P36" s="21">
        <f t="shared" si="6"/>
        <v>160.80000000000001</v>
      </c>
      <c r="Q36" s="9">
        <f t="shared" si="7"/>
        <v>57.885231277071014</v>
      </c>
    </row>
    <row r="37" spans="1:28" x14ac:dyDescent="0.3">
      <c r="A37" s="79"/>
      <c r="B37" s="128"/>
      <c r="C37" s="35"/>
      <c r="D37" s="31">
        <v>10.199999999999999</v>
      </c>
      <c r="F37" s="117"/>
      <c r="G37" s="122"/>
      <c r="H37" s="56">
        <v>120</v>
      </c>
      <c r="I37" s="4">
        <v>178</v>
      </c>
      <c r="J37" s="4">
        <v>106</v>
      </c>
      <c r="K37" s="4">
        <v>127</v>
      </c>
      <c r="L37" s="4">
        <v>118</v>
      </c>
      <c r="P37" s="21">
        <f t="shared" si="6"/>
        <v>129.80000000000001</v>
      </c>
      <c r="Q37" s="9">
        <f t="shared" si="7"/>
        <v>27.985710639538897</v>
      </c>
    </row>
    <row r="38" spans="1:28" x14ac:dyDescent="0.3">
      <c r="A38" s="79"/>
      <c r="B38" s="8" t="s">
        <v>8</v>
      </c>
      <c r="C38" s="32">
        <f>AVERAGE(C29:C37)</f>
        <v>9.6199999999999992</v>
      </c>
      <c r="D38" s="32">
        <f>AVERAGE(D29:D37)</f>
        <v>9.8888888888888911</v>
      </c>
      <c r="F38" s="117"/>
      <c r="G38" s="123" t="s">
        <v>1</v>
      </c>
      <c r="H38" s="56">
        <v>0</v>
      </c>
      <c r="I38" s="4">
        <v>147</v>
      </c>
      <c r="J38" s="4">
        <v>134</v>
      </c>
      <c r="K38" s="4">
        <v>190</v>
      </c>
      <c r="L38" s="4">
        <v>167</v>
      </c>
      <c r="M38" s="4">
        <v>193</v>
      </c>
      <c r="N38" s="4">
        <v>170</v>
      </c>
      <c r="O38" s="4">
        <v>193</v>
      </c>
      <c r="P38" s="21">
        <f t="shared" si="6"/>
        <v>149.25</v>
      </c>
      <c r="Q38" s="9">
        <f t="shared" si="7"/>
        <v>64.084207994526352</v>
      </c>
    </row>
    <row r="39" spans="1:28" x14ac:dyDescent="0.3">
      <c r="A39" s="79"/>
      <c r="B39" s="8" t="s">
        <v>9</v>
      </c>
      <c r="C39" s="32">
        <f>STDEV(C29:C37)</f>
        <v>0.16431676725154973</v>
      </c>
      <c r="D39" s="32">
        <f>STDEV(D29:D37)</f>
        <v>0.20275875100994056</v>
      </c>
      <c r="F39" s="117"/>
      <c r="G39" s="124"/>
      <c r="H39" s="56">
        <v>15</v>
      </c>
      <c r="I39" s="4">
        <v>204</v>
      </c>
      <c r="J39" s="4">
        <v>330</v>
      </c>
      <c r="K39" s="4">
        <v>233</v>
      </c>
      <c r="L39" s="4">
        <v>500</v>
      </c>
      <c r="M39" s="4">
        <v>378</v>
      </c>
      <c r="N39" s="4">
        <v>285</v>
      </c>
      <c r="O39" s="4">
        <v>422</v>
      </c>
      <c r="P39" s="21">
        <f t="shared" si="6"/>
        <v>295.875</v>
      </c>
      <c r="Q39" s="9">
        <f t="shared" si="7"/>
        <v>149.70775101605699</v>
      </c>
    </row>
    <row r="40" spans="1:28" x14ac:dyDescent="0.3">
      <c r="F40" s="117"/>
      <c r="G40" s="124"/>
      <c r="H40" s="56">
        <v>30</v>
      </c>
      <c r="I40" s="4">
        <v>193</v>
      </c>
      <c r="J40" s="4">
        <v>254</v>
      </c>
      <c r="K40" s="4">
        <v>315</v>
      </c>
      <c r="L40" s="4">
        <v>393</v>
      </c>
      <c r="M40" s="4">
        <v>333</v>
      </c>
      <c r="N40" s="4">
        <v>293</v>
      </c>
      <c r="O40" s="4">
        <v>392</v>
      </c>
      <c r="P40" s="21">
        <f t="shared" si="6"/>
        <v>275.375</v>
      </c>
      <c r="Q40" s="9">
        <f t="shared" si="7"/>
        <v>119.57655945639418</v>
      </c>
    </row>
    <row r="41" spans="1:28" x14ac:dyDescent="0.3">
      <c r="F41" s="117"/>
      <c r="G41" s="124"/>
      <c r="H41" s="56">
        <v>60</v>
      </c>
      <c r="I41" s="4">
        <v>246</v>
      </c>
      <c r="J41" s="4">
        <v>230</v>
      </c>
      <c r="K41" s="4">
        <v>252</v>
      </c>
      <c r="L41" s="4">
        <v>337</v>
      </c>
      <c r="M41" s="4">
        <v>337</v>
      </c>
      <c r="N41" s="4">
        <v>292</v>
      </c>
      <c r="O41" s="4">
        <v>349</v>
      </c>
      <c r="P41" s="21">
        <f t="shared" si="6"/>
        <v>262.875</v>
      </c>
      <c r="Q41" s="9">
        <f t="shared" si="7"/>
        <v>94.034093361321425</v>
      </c>
    </row>
    <row r="42" spans="1:28" x14ac:dyDescent="0.3">
      <c r="F42" s="107"/>
      <c r="G42" s="124"/>
      <c r="H42" s="56">
        <v>120</v>
      </c>
      <c r="I42" s="4">
        <v>218</v>
      </c>
      <c r="J42" s="4">
        <v>142</v>
      </c>
      <c r="K42" s="4">
        <v>167</v>
      </c>
      <c r="L42" s="4">
        <v>205</v>
      </c>
      <c r="M42" s="4">
        <v>226</v>
      </c>
      <c r="N42" s="4">
        <v>174</v>
      </c>
      <c r="O42" s="4">
        <v>240</v>
      </c>
      <c r="P42" s="21">
        <f t="shared" si="6"/>
        <v>186.5</v>
      </c>
      <c r="Q42" s="9">
        <f t="shared" si="7"/>
        <v>42.587724589537366</v>
      </c>
    </row>
    <row r="43" spans="1:28" x14ac:dyDescent="0.3">
      <c r="F43" s="107"/>
      <c r="G43" s="115" t="s">
        <v>3</v>
      </c>
      <c r="H43" s="56">
        <v>0</v>
      </c>
      <c r="I43" s="4">
        <v>185</v>
      </c>
      <c r="J43" s="4">
        <v>179</v>
      </c>
      <c r="K43" s="4">
        <v>101</v>
      </c>
      <c r="L43" s="4">
        <v>197</v>
      </c>
      <c r="M43" s="4">
        <v>153</v>
      </c>
      <c r="P43" s="21">
        <f t="shared" si="6"/>
        <v>135.83333333333334</v>
      </c>
      <c r="Q43" s="9">
        <f t="shared" si="7"/>
        <v>74.807530815197111</v>
      </c>
    </row>
    <row r="44" spans="1:28" x14ac:dyDescent="0.3">
      <c r="F44" s="107"/>
      <c r="G44" s="116"/>
      <c r="H44" s="56">
        <v>15</v>
      </c>
      <c r="I44" s="4">
        <v>309</v>
      </c>
      <c r="J44" s="4">
        <v>326</v>
      </c>
      <c r="K44" s="4">
        <v>290</v>
      </c>
      <c r="L44" s="4">
        <v>550</v>
      </c>
      <c r="M44" s="4">
        <v>313</v>
      </c>
      <c r="P44" s="21">
        <f t="shared" si="6"/>
        <v>300.5</v>
      </c>
      <c r="Q44" s="9">
        <f t="shared" si="7"/>
        <v>170.14670140793208</v>
      </c>
    </row>
    <row r="45" spans="1:28" x14ac:dyDescent="0.3">
      <c r="F45" s="107"/>
      <c r="G45" s="116"/>
      <c r="H45" s="56">
        <v>30</v>
      </c>
      <c r="I45" s="4">
        <v>239</v>
      </c>
      <c r="J45" s="4">
        <v>346</v>
      </c>
      <c r="K45" s="4">
        <v>198</v>
      </c>
      <c r="L45" s="4">
        <v>491</v>
      </c>
      <c r="M45" s="4">
        <v>184</v>
      </c>
      <c r="P45" s="21">
        <f t="shared" si="6"/>
        <v>248</v>
      </c>
      <c r="Q45" s="9">
        <f t="shared" si="7"/>
        <v>156.7507575739269</v>
      </c>
    </row>
    <row r="46" spans="1:28" x14ac:dyDescent="0.3">
      <c r="F46" s="107"/>
      <c r="G46" s="116"/>
      <c r="H46" s="56">
        <v>60</v>
      </c>
      <c r="I46" s="4">
        <v>208</v>
      </c>
      <c r="J46" s="4">
        <v>288</v>
      </c>
      <c r="K46" s="4">
        <v>156</v>
      </c>
      <c r="L46" s="4">
        <v>341</v>
      </c>
      <c r="M46" s="4">
        <v>174</v>
      </c>
      <c r="P46" s="21">
        <f t="shared" si="6"/>
        <v>204.5</v>
      </c>
      <c r="Q46" s="9">
        <f t="shared" si="7"/>
        <v>99.779256361229713</v>
      </c>
    </row>
    <row r="47" spans="1:28" x14ac:dyDescent="0.3">
      <c r="F47" s="107"/>
      <c r="G47" s="116"/>
      <c r="H47" s="56">
        <v>120</v>
      </c>
      <c r="I47" s="4">
        <v>215</v>
      </c>
      <c r="J47" s="4">
        <v>201</v>
      </c>
      <c r="K47" s="4">
        <v>97</v>
      </c>
      <c r="L47" s="4">
        <v>276</v>
      </c>
      <c r="M47" s="4">
        <v>155</v>
      </c>
      <c r="P47" s="21">
        <f t="shared" si="6"/>
        <v>177.33333333333334</v>
      </c>
      <c r="Q47" s="9">
        <f t="shared" si="7"/>
        <v>66.262105812196069</v>
      </c>
    </row>
  </sheetData>
  <mergeCells count="26">
    <mergeCell ref="B2:B5"/>
    <mergeCell ref="B8:B10"/>
    <mergeCell ref="I1:AB1"/>
    <mergeCell ref="A1:A12"/>
    <mergeCell ref="F1:F7"/>
    <mergeCell ref="G2:G4"/>
    <mergeCell ref="G5:G7"/>
    <mergeCell ref="I10:AB10"/>
    <mergeCell ref="G11:G12"/>
    <mergeCell ref="G17:G18"/>
    <mergeCell ref="F10:F18"/>
    <mergeCell ref="A15:A39"/>
    <mergeCell ref="B16:B25"/>
    <mergeCell ref="B28:B37"/>
    <mergeCell ref="G13:G14"/>
    <mergeCell ref="G15:G16"/>
    <mergeCell ref="G22:G25"/>
    <mergeCell ref="G26:G29"/>
    <mergeCell ref="F21:F29"/>
    <mergeCell ref="G43:G47"/>
    <mergeCell ref="F33:F47"/>
    <mergeCell ref="I21:R21"/>
    <mergeCell ref="I32:O32"/>
    <mergeCell ref="T32:Z32"/>
    <mergeCell ref="G33:G37"/>
    <mergeCell ref="G38:G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D75E-6CF3-4604-BA59-CAF1A30F45A3}">
  <dimension ref="A1:AK44"/>
  <sheetViews>
    <sheetView zoomScale="60" zoomScaleNormal="60" workbookViewId="0">
      <selection activeCell="D5" sqref="D5:P5"/>
    </sheetView>
  </sheetViews>
  <sheetFormatPr defaultRowHeight="14" x14ac:dyDescent="0.3"/>
  <cols>
    <col min="1" max="1" width="8.453125" style="18" bestFit="1" customWidth="1"/>
    <col min="2" max="2" width="27.54296875" style="18" bestFit="1" customWidth="1"/>
    <col min="3" max="3" width="8.7265625" style="61" bestFit="1" customWidth="1"/>
    <col min="4" max="6" width="7.36328125" style="18" bestFit="1" customWidth="1"/>
    <col min="7" max="16" width="6.26953125" style="18" bestFit="1" customWidth="1"/>
    <col min="17" max="18" width="5.7265625" style="18" bestFit="1" customWidth="1"/>
    <col min="19" max="19" width="5.54296875" style="18" bestFit="1" customWidth="1"/>
    <col min="20" max="20" width="8.54296875" style="18" bestFit="1" customWidth="1"/>
    <col min="21" max="21" width="27.54296875" style="18" bestFit="1" customWidth="1"/>
    <col min="22" max="22" width="8.6328125" style="18" bestFit="1" customWidth="1"/>
    <col min="23" max="35" width="6.26953125" style="18" bestFit="1" customWidth="1"/>
    <col min="36" max="37" width="5.7265625" style="18" bestFit="1" customWidth="1"/>
    <col min="38" max="16384" width="8.7265625" style="18"/>
  </cols>
  <sheetData>
    <row r="1" spans="1:37" x14ac:dyDescent="0.3">
      <c r="A1" s="131" t="s">
        <v>82</v>
      </c>
      <c r="B1" s="60" t="s">
        <v>76</v>
      </c>
      <c r="C1" s="69"/>
      <c r="D1" s="130" t="s">
        <v>84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70" t="s">
        <v>8</v>
      </c>
      <c r="R1" s="70" t="s">
        <v>9</v>
      </c>
      <c r="S1" s="4"/>
      <c r="T1" s="131" t="s">
        <v>91</v>
      </c>
      <c r="U1" s="60" t="s">
        <v>78</v>
      </c>
      <c r="V1" s="64"/>
      <c r="W1" s="130" t="s">
        <v>84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70" t="s">
        <v>8</v>
      </c>
      <c r="AK1" s="70" t="s">
        <v>9</v>
      </c>
    </row>
    <row r="2" spans="1:37" x14ac:dyDescent="0.3">
      <c r="A2" s="108"/>
      <c r="B2" s="133" t="s">
        <v>75</v>
      </c>
      <c r="C2" s="71" t="s">
        <v>0</v>
      </c>
      <c r="D2" s="4">
        <v>1.835</v>
      </c>
      <c r="E2" s="4">
        <v>1.633</v>
      </c>
      <c r="F2" s="4">
        <v>1.6739999999999999</v>
      </c>
      <c r="G2" s="4">
        <v>1.7</v>
      </c>
      <c r="H2" s="4">
        <v>1.2949999999999999</v>
      </c>
      <c r="I2" s="4">
        <v>1.546</v>
      </c>
      <c r="J2" s="4">
        <v>1.4570000000000001</v>
      </c>
      <c r="K2" s="4">
        <v>1.5820000000000001</v>
      </c>
      <c r="L2" s="4">
        <v>1.5129999999999999</v>
      </c>
      <c r="M2" s="4">
        <v>1.629</v>
      </c>
      <c r="N2" s="4"/>
      <c r="O2" s="4"/>
      <c r="P2" s="4"/>
      <c r="Q2" s="19">
        <f>AVERAGE(D2:P2)</f>
        <v>1.5864</v>
      </c>
      <c r="R2" s="19">
        <f>STDEV(D2:P2)</f>
        <v>0.14722031864597435</v>
      </c>
      <c r="S2" s="4"/>
      <c r="T2" s="108"/>
      <c r="U2" s="133" t="s">
        <v>75</v>
      </c>
      <c r="V2" s="67" t="s">
        <v>0</v>
      </c>
      <c r="W2" s="23">
        <v>0.17199999999999999</v>
      </c>
      <c r="X2" s="23">
        <v>0.17799999999999999</v>
      </c>
      <c r="Y2" s="23">
        <v>0.17699999999999999</v>
      </c>
      <c r="Z2" s="23">
        <v>0.17699999999999999</v>
      </c>
      <c r="AA2" s="23">
        <v>0.18</v>
      </c>
      <c r="AB2" s="23">
        <v>0.14399999999999999</v>
      </c>
      <c r="AC2" s="23">
        <v>0.16600000000000001</v>
      </c>
      <c r="AD2" s="23">
        <v>0.17799999999999999</v>
      </c>
      <c r="AE2" s="4"/>
      <c r="AF2" s="4"/>
      <c r="AG2" s="4"/>
      <c r="AH2" s="4"/>
      <c r="AI2" s="4"/>
      <c r="AJ2" s="19">
        <f>AVERAGE(W2:AI2)</f>
        <v>0.17149999999999996</v>
      </c>
      <c r="AK2" s="19">
        <f>STDEV(W2:AI2)</f>
        <v>1.1976166808648393E-2</v>
      </c>
    </row>
    <row r="3" spans="1:37" x14ac:dyDescent="0.3">
      <c r="A3" s="108"/>
      <c r="B3" s="133"/>
      <c r="C3" s="63" t="s">
        <v>1</v>
      </c>
      <c r="D3" s="4">
        <v>4.54</v>
      </c>
      <c r="E3" s="4">
        <v>3.49</v>
      </c>
      <c r="F3" s="4">
        <v>3.6080000000000001</v>
      </c>
      <c r="G3" s="4">
        <v>2.59</v>
      </c>
      <c r="H3" s="4">
        <v>2.2480000000000002</v>
      </c>
      <c r="I3" s="4">
        <v>2.62</v>
      </c>
      <c r="J3" s="4">
        <v>3.77</v>
      </c>
      <c r="K3" s="4">
        <v>3.444</v>
      </c>
      <c r="L3" s="4">
        <v>2.4260000000000002</v>
      </c>
      <c r="M3" s="4">
        <v>1.5229999999999999</v>
      </c>
      <c r="N3" s="4">
        <v>3.5219999999999998</v>
      </c>
      <c r="O3" s="4"/>
      <c r="P3" s="4"/>
      <c r="Q3" s="19">
        <f t="shared" ref="Q3:Q5" si="0">AVERAGE(D3:P3)</f>
        <v>3.0710000000000006</v>
      </c>
      <c r="R3" s="19">
        <f t="shared" ref="R3:R5" si="1">STDEV(D3:P3)</f>
        <v>0.85892036883520084</v>
      </c>
      <c r="T3" s="108"/>
      <c r="U3" s="133"/>
      <c r="V3" s="68" t="s">
        <v>1</v>
      </c>
      <c r="W3" s="23">
        <v>0.187</v>
      </c>
      <c r="X3" s="23">
        <v>0.17100000000000001</v>
      </c>
      <c r="Y3" s="23">
        <v>0.188</v>
      </c>
      <c r="Z3" s="23">
        <v>0.192</v>
      </c>
      <c r="AA3" s="23">
        <v>0.189</v>
      </c>
      <c r="AB3" s="23">
        <v>0.20200000000000001</v>
      </c>
      <c r="AC3" s="23">
        <v>0.21199999999999999</v>
      </c>
      <c r="AD3" s="23">
        <v>0.18099999999999999</v>
      </c>
      <c r="AE3" s="4"/>
      <c r="AF3" s="4"/>
      <c r="AG3" s="4"/>
      <c r="AH3" s="4"/>
      <c r="AI3" s="4"/>
      <c r="AJ3" s="19">
        <f t="shared" ref="AJ3:AJ5" si="2">AVERAGE(W3:AI3)</f>
        <v>0.19025</v>
      </c>
      <c r="AK3" s="19">
        <f t="shared" ref="AK3:AK5" si="3">STDEV(W3:AI3)</f>
        <v>1.2464234547582246E-2</v>
      </c>
    </row>
    <row r="4" spans="1:37" x14ac:dyDescent="0.3">
      <c r="A4" s="108"/>
      <c r="B4" s="133"/>
      <c r="C4" s="71" t="s">
        <v>2</v>
      </c>
      <c r="D4" s="4">
        <v>1.5515000000000001</v>
      </c>
      <c r="E4" s="4">
        <v>1.4374</v>
      </c>
      <c r="F4" s="4">
        <v>1.4895</v>
      </c>
      <c r="G4" s="4">
        <v>1.3660000000000001</v>
      </c>
      <c r="H4" s="4"/>
      <c r="I4" s="4"/>
      <c r="J4" s="4"/>
      <c r="K4" s="4"/>
      <c r="L4" s="4"/>
      <c r="M4" s="4"/>
      <c r="N4" s="4"/>
      <c r="O4" s="4"/>
      <c r="P4" s="4"/>
      <c r="Q4" s="19">
        <f t="shared" si="0"/>
        <v>1.4611000000000001</v>
      </c>
      <c r="R4" s="19">
        <f t="shared" si="1"/>
        <v>7.8707094131765951E-2</v>
      </c>
      <c r="T4" s="108"/>
      <c r="U4" s="133"/>
      <c r="V4" s="67" t="s">
        <v>2</v>
      </c>
      <c r="W4" s="23">
        <v>0.151</v>
      </c>
      <c r="X4" s="23">
        <v>0.16700000000000001</v>
      </c>
      <c r="Y4" s="23">
        <v>0.156</v>
      </c>
      <c r="Z4" s="23">
        <v>0.14199999999999999</v>
      </c>
      <c r="AA4" s="23"/>
      <c r="AB4" s="23"/>
      <c r="AC4" s="23"/>
      <c r="AD4" s="23"/>
      <c r="AE4" s="4"/>
      <c r="AF4" s="4"/>
      <c r="AG4" s="4"/>
      <c r="AH4" s="4"/>
      <c r="AI4" s="4"/>
      <c r="AJ4" s="19">
        <f t="shared" si="2"/>
        <v>0.154</v>
      </c>
      <c r="AK4" s="19">
        <f t="shared" si="3"/>
        <v>1.0424330514074601E-2</v>
      </c>
    </row>
    <row r="5" spans="1:37" x14ac:dyDescent="0.3">
      <c r="A5" s="108"/>
      <c r="B5" s="133"/>
      <c r="C5" s="63" t="s">
        <v>3</v>
      </c>
      <c r="D5" s="4">
        <v>1.367</v>
      </c>
      <c r="E5" s="4">
        <v>1.373</v>
      </c>
      <c r="F5" s="4">
        <v>1.786</v>
      </c>
      <c r="G5" s="4">
        <v>1.375</v>
      </c>
      <c r="H5" s="4">
        <v>2.7610000000000001</v>
      </c>
      <c r="I5" s="4">
        <v>1.7989999999999999</v>
      </c>
      <c r="J5" s="4">
        <v>2.629</v>
      </c>
      <c r="K5" s="4">
        <v>3.4620000000000002</v>
      </c>
      <c r="L5" s="4">
        <v>3.65</v>
      </c>
      <c r="M5" s="4">
        <v>3.5049999999999999</v>
      </c>
      <c r="N5" s="4">
        <v>4.0910000000000002</v>
      </c>
      <c r="O5" s="4">
        <v>2.552</v>
      </c>
      <c r="P5" s="4">
        <v>2.347</v>
      </c>
      <c r="Q5" s="19">
        <f t="shared" si="0"/>
        <v>2.5151538461538459</v>
      </c>
      <c r="R5" s="19">
        <f t="shared" si="1"/>
        <v>0.94506523991326097</v>
      </c>
      <c r="T5" s="108"/>
      <c r="U5" s="133"/>
      <c r="V5" s="68" t="s">
        <v>3</v>
      </c>
      <c r="W5" s="23">
        <v>0.17199999999999999</v>
      </c>
      <c r="X5" s="23">
        <v>0.16500000000000001</v>
      </c>
      <c r="Y5" s="23">
        <v>0.18099999999999999</v>
      </c>
      <c r="Z5" s="23">
        <v>0.16600000000000001</v>
      </c>
      <c r="AA5" s="23">
        <v>0.17699999999999999</v>
      </c>
      <c r="AB5" s="23">
        <v>0.17499999999999999</v>
      </c>
      <c r="AC5" s="23">
        <v>0.19500000000000001</v>
      </c>
      <c r="AD5" s="23">
        <v>0.187</v>
      </c>
      <c r="AE5" s="4"/>
      <c r="AF5" s="4"/>
      <c r="AG5" s="4"/>
      <c r="AH5" s="4"/>
      <c r="AI5" s="4"/>
      <c r="AJ5" s="19">
        <f t="shared" si="2"/>
        <v>0.17725000000000002</v>
      </c>
      <c r="AK5" s="19">
        <f t="shared" si="3"/>
        <v>1.0236489353568161E-2</v>
      </c>
    </row>
    <row r="6" spans="1:37" x14ac:dyDescent="0.3">
      <c r="A6" s="108"/>
      <c r="C6" s="69"/>
      <c r="D6" s="130" t="s">
        <v>85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74" t="s">
        <v>8</v>
      </c>
      <c r="R6" s="74" t="s">
        <v>9</v>
      </c>
      <c r="T6" s="108"/>
      <c r="V6" s="64"/>
      <c r="W6" s="130" t="s">
        <v>85</v>
      </c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74" t="s">
        <v>8</v>
      </c>
      <c r="AK6" s="74" t="s">
        <v>9</v>
      </c>
    </row>
    <row r="7" spans="1:37" x14ac:dyDescent="0.3">
      <c r="A7" s="108"/>
      <c r="B7" s="133" t="s">
        <v>83</v>
      </c>
      <c r="C7" s="71" t="s">
        <v>0</v>
      </c>
      <c r="D7" s="4">
        <v>4.883</v>
      </c>
      <c r="E7" s="4">
        <v>4.4740000000000002</v>
      </c>
      <c r="F7" s="4">
        <v>4.952</v>
      </c>
      <c r="G7" s="4">
        <v>5.3460000000000001</v>
      </c>
      <c r="H7" s="4">
        <v>3.7429999999999999</v>
      </c>
      <c r="I7" s="4">
        <v>4.8159999999999998</v>
      </c>
      <c r="J7" s="4">
        <v>5.13</v>
      </c>
      <c r="K7" s="4">
        <v>4.2640000000000002</v>
      </c>
      <c r="L7" s="4"/>
      <c r="Q7" s="19">
        <f t="shared" ref="Q7" si="4">AVERAGE(D7:P7)</f>
        <v>4.7010000000000005</v>
      </c>
      <c r="R7" s="19">
        <f t="shared" ref="R7" si="5">STDEV(D7:P7)</f>
        <v>0.51681414177908891</v>
      </c>
      <c r="T7" s="108"/>
      <c r="U7" s="133" t="s">
        <v>83</v>
      </c>
      <c r="V7" s="67" t="s">
        <v>0</v>
      </c>
      <c r="W7" s="23">
        <v>0.45700000000000002</v>
      </c>
      <c r="X7" s="23">
        <v>0.48599999999999999</v>
      </c>
      <c r="Y7" s="23">
        <v>0.52400000000000002</v>
      </c>
      <c r="Z7" s="23">
        <v>0.55500000000000005</v>
      </c>
      <c r="AA7" s="23">
        <v>0.51900000000000002</v>
      </c>
      <c r="AB7" s="23">
        <v>0.44900000000000001</v>
      </c>
      <c r="AC7" s="23">
        <v>0.58599999999999997</v>
      </c>
      <c r="AD7" s="23">
        <v>0.48099999999999998</v>
      </c>
      <c r="AE7" s="4"/>
      <c r="AF7" s="4"/>
      <c r="AG7" s="4"/>
      <c r="AJ7" s="19">
        <f>AVERAGE(W7:AI7)</f>
        <v>0.50712500000000005</v>
      </c>
      <c r="AK7" s="19">
        <f>STDEV(W7:AI7)</f>
        <v>4.7747662620428719E-2</v>
      </c>
    </row>
    <row r="8" spans="1:37" x14ac:dyDescent="0.3">
      <c r="A8" s="108"/>
      <c r="B8" s="133"/>
      <c r="C8" s="63" t="s">
        <v>1</v>
      </c>
      <c r="D8" s="4">
        <v>7.3159999999999998</v>
      </c>
      <c r="E8" s="4">
        <v>5.9050000000000002</v>
      </c>
      <c r="F8" s="4">
        <v>6.657</v>
      </c>
      <c r="G8" s="4">
        <v>5.0599999999999996</v>
      </c>
      <c r="H8" s="4">
        <v>4.7949999999999999</v>
      </c>
      <c r="I8" s="4">
        <v>5.1269999999999998</v>
      </c>
      <c r="J8" s="4">
        <v>7.06</v>
      </c>
      <c r="K8" s="4">
        <v>6.2969999999999997</v>
      </c>
      <c r="L8" s="4">
        <v>5.194</v>
      </c>
      <c r="Q8" s="19">
        <f t="shared" ref="Q8:Q10" si="6">AVERAGE(D8:P8)</f>
        <v>5.9345555555555558</v>
      </c>
      <c r="R8" s="19">
        <f t="shared" ref="R8:R10" si="7">STDEV(D8:P8)</f>
        <v>0.94161976284367277</v>
      </c>
      <c r="T8" s="108"/>
      <c r="U8" s="133"/>
      <c r="V8" s="68" t="s">
        <v>1</v>
      </c>
      <c r="W8" s="23">
        <v>0.36399999999999999</v>
      </c>
      <c r="X8" s="23">
        <v>0.36399999999999999</v>
      </c>
      <c r="Y8" s="23">
        <v>0.36799999999999999</v>
      </c>
      <c r="Z8" s="23">
        <v>0.36</v>
      </c>
      <c r="AA8" s="23">
        <v>0.40799999999999997</v>
      </c>
      <c r="AB8" s="23">
        <v>0.39900000000000002</v>
      </c>
      <c r="AC8" s="23">
        <v>0.38800000000000001</v>
      </c>
      <c r="AD8" s="23">
        <v>0.38800000000000001</v>
      </c>
      <c r="AE8" s="4"/>
      <c r="AF8" s="4"/>
      <c r="AG8" s="4"/>
      <c r="AJ8" s="19">
        <f t="shared" ref="AJ8:AJ10" si="8">AVERAGE(W8:AI8)</f>
        <v>0.37987499999999996</v>
      </c>
      <c r="AK8" s="19">
        <f t="shared" ref="AK8:AK10" si="9">STDEV(W8:AI8)</f>
        <v>1.8239967888442916E-2</v>
      </c>
    </row>
    <row r="9" spans="1:37" x14ac:dyDescent="0.3">
      <c r="A9" s="108"/>
      <c r="B9" s="133"/>
      <c r="C9" s="71" t="s">
        <v>2</v>
      </c>
      <c r="D9" s="4">
        <v>4.7370000000000001</v>
      </c>
      <c r="E9" s="4">
        <v>4.5720000000000001</v>
      </c>
      <c r="F9" s="4">
        <v>5.15</v>
      </c>
      <c r="G9" s="4">
        <v>5.2039999999999997</v>
      </c>
      <c r="H9" s="4"/>
      <c r="I9" s="4"/>
      <c r="J9" s="4"/>
      <c r="K9" s="4"/>
      <c r="L9" s="4"/>
      <c r="M9" s="4"/>
      <c r="N9" s="4"/>
      <c r="O9" s="4"/>
      <c r="P9" s="4"/>
      <c r="Q9" s="19">
        <f t="shared" si="6"/>
        <v>4.9157500000000001</v>
      </c>
      <c r="R9" s="19">
        <f t="shared" si="7"/>
        <v>0.309879949873065</v>
      </c>
      <c r="T9" s="108"/>
      <c r="U9" s="133"/>
      <c r="V9" s="67" t="s">
        <v>2</v>
      </c>
      <c r="W9" s="23">
        <v>0.46</v>
      </c>
      <c r="X9" s="23">
        <v>0.53200000000000003</v>
      </c>
      <c r="Y9" s="23">
        <v>0.54</v>
      </c>
      <c r="Z9" s="23">
        <v>0.53900000000000003</v>
      </c>
      <c r="AA9" s="23"/>
      <c r="AB9" s="23"/>
      <c r="AC9" s="23"/>
      <c r="AD9" s="23"/>
      <c r="AE9" s="4"/>
      <c r="AF9" s="4"/>
      <c r="AG9" s="4"/>
      <c r="AH9" s="4"/>
      <c r="AI9" s="4"/>
      <c r="AJ9" s="19">
        <f t="shared" si="8"/>
        <v>0.51775000000000004</v>
      </c>
      <c r="AK9" s="19">
        <f t="shared" si="9"/>
        <v>3.8664152217094676E-2</v>
      </c>
    </row>
    <row r="10" spans="1:37" x14ac:dyDescent="0.3">
      <c r="A10" s="108"/>
      <c r="B10" s="133"/>
      <c r="C10" s="63" t="s">
        <v>3</v>
      </c>
      <c r="D10" s="4">
        <v>3.2549999999999999</v>
      </c>
      <c r="E10" s="4">
        <v>3.2690000000000001</v>
      </c>
      <c r="F10" s="4">
        <v>4.1059999999999999</v>
      </c>
      <c r="G10" s="4">
        <v>2.944</v>
      </c>
      <c r="H10" s="4">
        <v>5.7629999999999999</v>
      </c>
      <c r="I10" s="4">
        <v>3.7679999999999998</v>
      </c>
      <c r="J10" s="4">
        <v>5.1120000000000001</v>
      </c>
      <c r="K10" s="4">
        <v>6.782</v>
      </c>
      <c r="L10" s="4">
        <v>6.9450000000000003</v>
      </c>
      <c r="M10" s="4">
        <v>7.1390000000000002</v>
      </c>
      <c r="N10" s="4">
        <v>7.6130000000000004</v>
      </c>
      <c r="O10" s="4">
        <v>5.298</v>
      </c>
      <c r="P10" s="4">
        <v>4.8959999999999999</v>
      </c>
      <c r="Q10" s="19">
        <f t="shared" si="6"/>
        <v>5.1453846153846152</v>
      </c>
      <c r="R10" s="19">
        <f t="shared" si="7"/>
        <v>1.616755420508492</v>
      </c>
      <c r="T10" s="108"/>
      <c r="U10" s="133"/>
      <c r="V10" s="68" t="s">
        <v>3</v>
      </c>
      <c r="W10" s="23">
        <v>0.36</v>
      </c>
      <c r="X10" s="23">
        <v>0.32100000000000001</v>
      </c>
      <c r="Y10" s="23">
        <v>0.35399999999999998</v>
      </c>
      <c r="Z10" s="23">
        <v>0.316</v>
      </c>
      <c r="AA10" s="23">
        <v>0.36</v>
      </c>
      <c r="AB10" s="23">
        <v>0.32600000000000001</v>
      </c>
      <c r="AC10" s="23">
        <v>0.40400000000000003</v>
      </c>
      <c r="AD10" s="23">
        <v>0.39</v>
      </c>
      <c r="AE10" s="4"/>
      <c r="AF10" s="4"/>
      <c r="AG10" s="4"/>
      <c r="AH10" s="4"/>
      <c r="AI10" s="4"/>
      <c r="AJ10" s="19">
        <f t="shared" si="8"/>
        <v>0.35387500000000005</v>
      </c>
      <c r="AK10" s="19">
        <f t="shared" si="9"/>
        <v>3.2037645267492969E-2</v>
      </c>
    </row>
    <row r="11" spans="1:37" x14ac:dyDescent="0.3">
      <c r="Q11" s="72"/>
      <c r="R11" s="72"/>
      <c r="AJ11" s="72"/>
      <c r="AK11" s="72"/>
    </row>
    <row r="12" spans="1:37" x14ac:dyDescent="0.3">
      <c r="A12" s="131" t="s">
        <v>86</v>
      </c>
      <c r="B12" s="60" t="s">
        <v>77</v>
      </c>
      <c r="C12" s="69"/>
      <c r="D12" s="130" t="s">
        <v>84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74" t="s">
        <v>8</v>
      </c>
      <c r="R12" s="74" t="s">
        <v>9</v>
      </c>
      <c r="T12" s="131" t="s">
        <v>92</v>
      </c>
      <c r="U12" s="60" t="s">
        <v>79</v>
      </c>
      <c r="V12" s="64"/>
      <c r="W12" s="130" t="s">
        <v>84</v>
      </c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74" t="s">
        <v>8</v>
      </c>
      <c r="AK12" s="74" t="s">
        <v>9</v>
      </c>
    </row>
    <row r="13" spans="1:37" x14ac:dyDescent="0.3">
      <c r="A13" s="108"/>
      <c r="B13" s="133" t="s">
        <v>75</v>
      </c>
      <c r="C13" s="71" t="s">
        <v>0</v>
      </c>
      <c r="D13" s="4">
        <v>1.18</v>
      </c>
      <c r="E13" s="4">
        <v>0.9</v>
      </c>
      <c r="F13" s="4">
        <v>0.44</v>
      </c>
      <c r="G13" s="4">
        <v>0.38</v>
      </c>
      <c r="H13" s="4">
        <v>0.31</v>
      </c>
      <c r="I13" s="4">
        <v>0.56000000000000005</v>
      </c>
      <c r="J13" s="4"/>
      <c r="K13" s="4"/>
      <c r="L13" s="4"/>
      <c r="M13" s="4"/>
      <c r="N13" s="4"/>
      <c r="O13" s="4"/>
      <c r="P13" s="4"/>
      <c r="Q13" s="19">
        <f>AVERAGE(D13:P13)</f>
        <v>0.6283333333333333</v>
      </c>
      <c r="R13" s="19">
        <f>STDEV(D13:P13)</f>
        <v>0.34096431875882066</v>
      </c>
      <c r="T13" s="108"/>
      <c r="U13" s="133" t="s">
        <v>75</v>
      </c>
      <c r="V13" s="67" t="s">
        <v>0</v>
      </c>
      <c r="W13" s="73">
        <v>1.2E-2</v>
      </c>
      <c r="X13" s="73">
        <v>1.6E-2</v>
      </c>
      <c r="Y13" s="73">
        <v>1.4999999999999999E-2</v>
      </c>
      <c r="Z13" s="73">
        <v>1.6E-2</v>
      </c>
      <c r="AA13" s="73">
        <v>1.6E-2</v>
      </c>
      <c r="AB13" s="73">
        <v>1.6E-2</v>
      </c>
      <c r="AC13" s="73">
        <v>1.4E-2</v>
      </c>
      <c r="AD13" s="73">
        <v>1.0999999999999999E-2</v>
      </c>
      <c r="AE13" s="73"/>
      <c r="AF13" s="73"/>
      <c r="AG13" s="73"/>
      <c r="AH13" s="73"/>
      <c r="AI13" s="73"/>
      <c r="AJ13" s="19">
        <f>AVERAGE(W13:AI13)</f>
        <v>1.4499999999999999E-2</v>
      </c>
      <c r="AK13" s="19">
        <f>STDEV(W13:AI13)</f>
        <v>2.0000000000000005E-3</v>
      </c>
    </row>
    <row r="14" spans="1:37" x14ac:dyDescent="0.3">
      <c r="A14" s="108"/>
      <c r="B14" s="133"/>
      <c r="C14" s="63" t="s">
        <v>1</v>
      </c>
      <c r="D14" s="4">
        <v>0.72</v>
      </c>
      <c r="E14" s="4">
        <v>1.26</v>
      </c>
      <c r="F14" s="4">
        <v>1.0229999999999999</v>
      </c>
      <c r="G14" s="4">
        <v>2.1800000000000002</v>
      </c>
      <c r="H14" s="4">
        <v>1.2</v>
      </c>
      <c r="I14" s="4">
        <v>1.24</v>
      </c>
      <c r="J14" s="4">
        <v>0.76</v>
      </c>
      <c r="K14" s="4">
        <v>1.1200000000000001</v>
      </c>
      <c r="L14" s="4">
        <v>1.22</v>
      </c>
      <c r="M14" s="4">
        <v>1.68</v>
      </c>
      <c r="N14" s="4"/>
      <c r="O14" s="4"/>
      <c r="P14" s="4"/>
      <c r="Q14" s="19">
        <f t="shared" ref="Q14:Q16" si="10">AVERAGE(D14:P14)</f>
        <v>1.2403</v>
      </c>
      <c r="R14" s="19">
        <f t="shared" ref="R14:R16" si="11">STDEV(D14:P14)</f>
        <v>0.42712060487772163</v>
      </c>
      <c r="T14" s="108"/>
      <c r="U14" s="133"/>
      <c r="V14" s="68" t="s">
        <v>1</v>
      </c>
      <c r="W14" s="73">
        <v>1.4999999999999999E-2</v>
      </c>
      <c r="X14" s="73">
        <v>1.2999999999999999E-2</v>
      </c>
      <c r="Y14" s="73">
        <v>1.4E-2</v>
      </c>
      <c r="Z14" s="73">
        <v>1.2E-2</v>
      </c>
      <c r="AA14" s="73">
        <v>1.2999999999999999E-2</v>
      </c>
      <c r="AB14" s="73">
        <v>1.2E-2</v>
      </c>
      <c r="AC14" s="73">
        <v>8.0000000000000002E-3</v>
      </c>
      <c r="AD14" s="73">
        <v>1.6E-2</v>
      </c>
      <c r="AE14" s="73">
        <v>1.7999999999999999E-2</v>
      </c>
      <c r="AF14" s="73">
        <v>1.4E-2</v>
      </c>
      <c r="AG14" s="73">
        <v>1.6E-2</v>
      </c>
      <c r="AH14" s="73">
        <v>1.6E-2</v>
      </c>
      <c r="AI14" s="73">
        <v>1.7000000000000001E-2</v>
      </c>
      <c r="AJ14" s="19">
        <f t="shared" ref="AJ14:AJ16" si="12">AVERAGE(W14:AI14)</f>
        <v>1.4153846153846157E-2</v>
      </c>
      <c r="AK14" s="19">
        <f t="shared" ref="AK14:AK16" si="13">STDEV(W14:AI14)</f>
        <v>2.6409011670940992E-3</v>
      </c>
    </row>
    <row r="15" spans="1:37" x14ac:dyDescent="0.3">
      <c r="A15" s="108"/>
      <c r="B15" s="133"/>
      <c r="C15" s="71" t="s">
        <v>2</v>
      </c>
      <c r="D15" s="4">
        <v>0.2243</v>
      </c>
      <c r="E15" s="4">
        <v>0.1094</v>
      </c>
      <c r="F15" s="4">
        <v>0.1028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19">
        <f t="shared" si="10"/>
        <v>0.14549999999999999</v>
      </c>
      <c r="R15" s="19">
        <f t="shared" si="11"/>
        <v>6.8322543863647237E-2</v>
      </c>
      <c r="T15" s="108"/>
      <c r="U15" s="133"/>
      <c r="V15" s="67" t="s">
        <v>2</v>
      </c>
      <c r="W15" s="73">
        <v>1.0999999999999999E-2</v>
      </c>
      <c r="X15" s="73">
        <v>1.4E-2</v>
      </c>
      <c r="Y15" s="73">
        <v>1.4E-2</v>
      </c>
      <c r="Z15" s="73">
        <v>1.2999999999999999E-2</v>
      </c>
      <c r="AA15" s="73"/>
      <c r="AB15" s="73"/>
      <c r="AC15" s="73"/>
      <c r="AD15" s="73"/>
      <c r="AE15" s="73"/>
      <c r="AF15" s="73"/>
      <c r="AG15" s="73"/>
      <c r="AH15" s="73"/>
      <c r="AI15" s="73"/>
      <c r="AJ15" s="19">
        <f t="shared" si="12"/>
        <v>1.2999999999999999E-2</v>
      </c>
      <c r="AK15" s="19">
        <f t="shared" si="13"/>
        <v>1.4142135623730955E-3</v>
      </c>
    </row>
    <row r="16" spans="1:37" x14ac:dyDescent="0.3">
      <c r="A16" s="108"/>
      <c r="B16" s="133"/>
      <c r="C16" s="63" t="s">
        <v>3</v>
      </c>
      <c r="D16" s="4">
        <v>1.2350000000000001</v>
      </c>
      <c r="E16" s="4">
        <v>1.3939999999999999</v>
      </c>
      <c r="F16" s="4">
        <v>1.75</v>
      </c>
      <c r="G16" s="4">
        <v>2.1230000000000002</v>
      </c>
      <c r="H16" s="4">
        <v>1.1599999999999999</v>
      </c>
      <c r="I16" s="4">
        <v>1.294</v>
      </c>
      <c r="J16" s="4">
        <v>0.95299999999999996</v>
      </c>
      <c r="K16" s="4">
        <v>0.65200000000000002</v>
      </c>
      <c r="L16" s="4">
        <v>0.51800000000000002</v>
      </c>
      <c r="M16" s="4">
        <v>0.68400000000000005</v>
      </c>
      <c r="N16" s="4">
        <v>0.83399999999999996</v>
      </c>
      <c r="O16" s="4">
        <v>0.63700000000000001</v>
      </c>
      <c r="P16" s="4">
        <v>1.0920000000000001</v>
      </c>
      <c r="Q16" s="19">
        <f t="shared" si="10"/>
        <v>1.1019999999999999</v>
      </c>
      <c r="R16" s="19">
        <f t="shared" si="11"/>
        <v>0.46852214462072145</v>
      </c>
      <c r="T16" s="108"/>
      <c r="U16" s="133"/>
      <c r="V16" s="68" t="s">
        <v>3</v>
      </c>
      <c r="W16" s="73">
        <v>1.0999999999999999E-2</v>
      </c>
      <c r="X16" s="73">
        <v>1.0999999999999999E-2</v>
      </c>
      <c r="Y16" s="73">
        <v>1.0999999999999999E-2</v>
      </c>
      <c r="Z16" s="73">
        <v>1.2999999999999999E-2</v>
      </c>
      <c r="AA16" s="73">
        <v>1.2E-2</v>
      </c>
      <c r="AB16" s="73">
        <v>1.2999999999999999E-2</v>
      </c>
      <c r="AC16" s="73">
        <v>1.4E-2</v>
      </c>
      <c r="AD16" s="73">
        <v>1.4999999999999999E-2</v>
      </c>
      <c r="AE16" s="73">
        <v>1.6E-2</v>
      </c>
      <c r="AF16" s="73">
        <v>1.4999999999999999E-2</v>
      </c>
      <c r="AG16" s="73">
        <v>1.6E-2</v>
      </c>
      <c r="AH16" s="73">
        <v>1.6E-2</v>
      </c>
      <c r="AI16" s="73">
        <v>1.6E-2</v>
      </c>
      <c r="AJ16" s="19">
        <f t="shared" si="12"/>
        <v>1.3769230769230773E-2</v>
      </c>
      <c r="AK16" s="19">
        <f t="shared" si="13"/>
        <v>2.0475125621855642E-3</v>
      </c>
    </row>
    <row r="17" spans="1:37" x14ac:dyDescent="0.3">
      <c r="A17" s="108"/>
      <c r="C17" s="69"/>
      <c r="D17" s="130" t="s">
        <v>85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74" t="s">
        <v>8</v>
      </c>
      <c r="R17" s="74" t="s">
        <v>9</v>
      </c>
      <c r="T17" s="108"/>
      <c r="V17" s="64"/>
      <c r="W17" s="130" t="s">
        <v>85</v>
      </c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74" t="s">
        <v>8</v>
      </c>
      <c r="AK17" s="74" t="s">
        <v>9</v>
      </c>
    </row>
    <row r="18" spans="1:37" x14ac:dyDescent="0.3">
      <c r="A18" s="108"/>
      <c r="B18" s="133" t="s">
        <v>83</v>
      </c>
      <c r="C18" s="71" t="s">
        <v>0</v>
      </c>
      <c r="D18" s="4">
        <v>3.14</v>
      </c>
      <c r="E18" s="4">
        <v>2.4660000000000002</v>
      </c>
      <c r="F18" s="4">
        <v>1.302</v>
      </c>
      <c r="G18" s="4">
        <v>1.1950000000000001</v>
      </c>
      <c r="H18" s="4">
        <v>1.0920000000000001</v>
      </c>
      <c r="I18" s="4">
        <v>1.5089999999999999</v>
      </c>
      <c r="J18" s="4"/>
      <c r="K18" s="4"/>
      <c r="L18" s="4"/>
      <c r="M18" s="4"/>
      <c r="Q18" s="19">
        <f t="shared" ref="Q18:Q21" si="14">AVERAGE(D18:P18)</f>
        <v>1.784</v>
      </c>
      <c r="R18" s="19">
        <f t="shared" ref="R18:R21" si="15">STDEV(D18:P18)</f>
        <v>0.82916753433790458</v>
      </c>
      <c r="T18" s="108"/>
      <c r="U18" s="133" t="s">
        <v>83</v>
      </c>
      <c r="V18" s="67" t="s">
        <v>0</v>
      </c>
      <c r="W18" s="73">
        <v>3.3000000000000002E-2</v>
      </c>
      <c r="X18" s="73">
        <v>4.2999999999999997E-2</v>
      </c>
      <c r="Y18" s="73">
        <v>4.4999999999999998E-2</v>
      </c>
      <c r="Z18" s="73">
        <v>5.1999999999999998E-2</v>
      </c>
      <c r="AA18" s="73">
        <v>4.5999999999999999E-2</v>
      </c>
      <c r="AB18" s="73">
        <v>4.9000000000000002E-2</v>
      </c>
      <c r="AC18" s="73">
        <v>0.05</v>
      </c>
      <c r="AD18" s="73">
        <v>2.9000000000000001E-2</v>
      </c>
      <c r="AE18" s="73"/>
      <c r="AF18" s="73"/>
      <c r="AG18" s="73"/>
      <c r="AH18" s="73"/>
      <c r="AI18" s="73"/>
      <c r="AJ18" s="19">
        <f>AVERAGE(W18:AI18)</f>
        <v>4.3374999999999997E-2</v>
      </c>
      <c r="AK18" s="19">
        <f>STDEV(W18:AI18)</f>
        <v>8.2277839404926566E-3</v>
      </c>
    </row>
    <row r="19" spans="1:37" x14ac:dyDescent="0.3">
      <c r="A19" s="108"/>
      <c r="B19" s="133"/>
      <c r="C19" s="63" t="s">
        <v>1</v>
      </c>
      <c r="D19" s="4">
        <v>1.1599999999999999</v>
      </c>
      <c r="E19" s="4">
        <v>2.1320000000000001</v>
      </c>
      <c r="F19" s="4">
        <v>1.887</v>
      </c>
      <c r="G19" s="4">
        <v>4.2590000000000003</v>
      </c>
      <c r="H19" s="4">
        <v>2.56</v>
      </c>
      <c r="I19" s="4">
        <v>2.3220000000000001</v>
      </c>
      <c r="J19" s="4">
        <v>1.641</v>
      </c>
      <c r="K19" s="4">
        <v>2.2090000000000001</v>
      </c>
      <c r="L19" s="4">
        <v>2.23</v>
      </c>
      <c r="M19" s="4">
        <v>3.597</v>
      </c>
      <c r="Q19" s="19">
        <f t="shared" si="14"/>
        <v>2.3997000000000002</v>
      </c>
      <c r="R19" s="19">
        <f t="shared" si="15"/>
        <v>0.908871589756587</v>
      </c>
      <c r="T19" s="108"/>
      <c r="U19" s="133"/>
      <c r="V19" s="68" t="s">
        <v>1</v>
      </c>
      <c r="W19" s="73">
        <v>2.4E-2</v>
      </c>
      <c r="X19" s="73">
        <v>2.3E-2</v>
      </c>
      <c r="Y19" s="73">
        <v>2.5000000000000001E-2</v>
      </c>
      <c r="Z19" s="73">
        <v>2.3E-2</v>
      </c>
      <c r="AA19" s="73">
        <v>2.5000000000000001E-2</v>
      </c>
      <c r="AB19" s="73">
        <v>2.4E-2</v>
      </c>
      <c r="AC19" s="73">
        <v>1.7000000000000001E-2</v>
      </c>
      <c r="AD19" s="73">
        <v>3.1E-2</v>
      </c>
      <c r="AE19" s="73">
        <v>3.4000000000000002E-2</v>
      </c>
      <c r="AF19" s="73">
        <v>3.1E-2</v>
      </c>
      <c r="AG19" s="73">
        <v>3.2000000000000001E-2</v>
      </c>
      <c r="AH19" s="73">
        <v>2.8000000000000001E-2</v>
      </c>
      <c r="AI19" s="73">
        <v>3.5999999999999997E-2</v>
      </c>
      <c r="AJ19" s="19">
        <f t="shared" ref="AJ19:AJ21" si="16">AVERAGE(W19:AI19)</f>
        <v>2.7153846153846157E-2</v>
      </c>
      <c r="AK19" s="19">
        <f t="shared" ref="AK19:AK21" si="17">STDEV(W19:AI19)</f>
        <v>5.3672797866043962E-3</v>
      </c>
    </row>
    <row r="20" spans="1:37" x14ac:dyDescent="0.3">
      <c r="A20" s="108"/>
      <c r="B20" s="133"/>
      <c r="C20" s="71" t="s">
        <v>2</v>
      </c>
      <c r="D20" s="4">
        <v>0.71299999999999997</v>
      </c>
      <c r="E20" s="4">
        <v>0.378</v>
      </c>
      <c r="F20" s="4">
        <v>0.39200000000000002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19">
        <f t="shared" si="14"/>
        <v>0.49433333333333335</v>
      </c>
      <c r="R20" s="19">
        <f t="shared" si="15"/>
        <v>0.1895002198767412</v>
      </c>
      <c r="T20" s="108"/>
      <c r="U20" s="133"/>
      <c r="V20" s="67" t="s">
        <v>2</v>
      </c>
      <c r="W20" s="73">
        <v>3.4000000000000002E-2</v>
      </c>
      <c r="X20" s="73">
        <v>4.2999999999999997E-2</v>
      </c>
      <c r="Y20" s="73">
        <v>4.8000000000000001E-2</v>
      </c>
      <c r="Z20" s="73">
        <v>0.05</v>
      </c>
      <c r="AA20" s="73"/>
      <c r="AB20" s="73"/>
      <c r="AC20" s="73"/>
      <c r="AD20" s="73"/>
      <c r="AE20" s="73"/>
      <c r="AF20" s="73"/>
      <c r="AG20" s="73"/>
      <c r="AH20" s="73"/>
      <c r="AI20" s="73"/>
      <c r="AJ20" s="19">
        <f t="shared" si="16"/>
        <v>4.3749999999999997E-2</v>
      </c>
      <c r="AK20" s="19">
        <f t="shared" si="17"/>
        <v>7.1355915428692376E-3</v>
      </c>
    </row>
    <row r="21" spans="1:37" x14ac:dyDescent="0.3">
      <c r="A21" s="108"/>
      <c r="B21" s="133"/>
      <c r="C21" s="63" t="s">
        <v>3</v>
      </c>
      <c r="D21" s="4">
        <v>2.94</v>
      </c>
      <c r="E21" s="4">
        <v>3.3180000000000001</v>
      </c>
      <c r="F21" s="4">
        <v>4.0229999999999997</v>
      </c>
      <c r="G21" s="4">
        <v>4.5460000000000003</v>
      </c>
      <c r="H21" s="4">
        <v>2.4220000000000002</v>
      </c>
      <c r="I21" s="4">
        <v>2.71</v>
      </c>
      <c r="J21" s="4">
        <v>1.8520000000000001</v>
      </c>
      <c r="K21" s="4">
        <v>1.2769999999999999</v>
      </c>
      <c r="L21" s="4">
        <v>0.98599999999999999</v>
      </c>
      <c r="M21" s="4">
        <v>1.393</v>
      </c>
      <c r="N21" s="4">
        <v>1.552</v>
      </c>
      <c r="O21" s="4">
        <v>1.3220000000000001</v>
      </c>
      <c r="P21" s="4">
        <v>2.2770000000000001</v>
      </c>
      <c r="Q21" s="19">
        <f t="shared" si="14"/>
        <v>2.3552307692307695</v>
      </c>
      <c r="R21" s="19">
        <f t="shared" si="15"/>
        <v>1.1148801246356908</v>
      </c>
      <c r="T21" s="108"/>
      <c r="U21" s="133"/>
      <c r="V21" s="68" t="s">
        <v>3</v>
      </c>
      <c r="W21" s="73">
        <v>2.7E-2</v>
      </c>
      <c r="X21" s="73">
        <v>2.7E-2</v>
      </c>
      <c r="Y21" s="73">
        <v>2.5999999999999999E-2</v>
      </c>
      <c r="Z21" s="73">
        <v>2.7E-2</v>
      </c>
      <c r="AA21" s="73">
        <v>2.5999999999999999E-2</v>
      </c>
      <c r="AB21" s="73">
        <v>2.7E-2</v>
      </c>
      <c r="AC21" s="73">
        <v>2.7E-2</v>
      </c>
      <c r="AD21" s="73">
        <v>2.9000000000000001E-2</v>
      </c>
      <c r="AE21" s="73">
        <v>0.03</v>
      </c>
      <c r="AF21" s="73">
        <v>0.03</v>
      </c>
      <c r="AG21" s="73">
        <v>2.9000000000000001E-2</v>
      </c>
      <c r="AH21" s="73">
        <v>3.4000000000000002E-2</v>
      </c>
      <c r="AI21" s="73">
        <v>3.2000000000000001E-2</v>
      </c>
      <c r="AJ21" s="19">
        <f t="shared" si="16"/>
        <v>2.8538461538461547E-2</v>
      </c>
      <c r="AK21" s="19">
        <f t="shared" si="17"/>
        <v>2.436369724794954E-3</v>
      </c>
    </row>
    <row r="22" spans="1:37" x14ac:dyDescent="0.3">
      <c r="Q22" s="72"/>
      <c r="R22" s="72"/>
      <c r="AJ22" s="72"/>
      <c r="AK22" s="72"/>
    </row>
    <row r="23" spans="1:37" x14ac:dyDescent="0.3">
      <c r="A23" s="131" t="s">
        <v>87</v>
      </c>
      <c r="B23" s="60" t="s">
        <v>88</v>
      </c>
      <c r="C23" s="69"/>
      <c r="D23" s="130" t="s">
        <v>84</v>
      </c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74" t="s">
        <v>8</v>
      </c>
      <c r="R23" s="74" t="s">
        <v>9</v>
      </c>
      <c r="T23" s="131" t="s">
        <v>93</v>
      </c>
      <c r="U23" s="60" t="s">
        <v>80</v>
      </c>
      <c r="V23" s="64"/>
      <c r="W23" s="130" t="s">
        <v>84</v>
      </c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74" t="s">
        <v>8</v>
      </c>
      <c r="AK23" s="74" t="s">
        <v>9</v>
      </c>
    </row>
    <row r="24" spans="1:37" ht="14" customHeight="1" x14ac:dyDescent="0.3">
      <c r="A24" s="108"/>
      <c r="B24" s="133" t="s">
        <v>75</v>
      </c>
      <c r="C24" s="71" t="s">
        <v>0</v>
      </c>
      <c r="D24" s="4">
        <v>0.5</v>
      </c>
      <c r="E24" s="4">
        <v>0.4</v>
      </c>
      <c r="F24" s="4">
        <v>0.24</v>
      </c>
      <c r="G24" s="4">
        <v>0.2</v>
      </c>
      <c r="H24" s="4">
        <v>0.18</v>
      </c>
      <c r="I24" s="4">
        <v>0.36</v>
      </c>
      <c r="J24" s="4"/>
      <c r="K24" s="4"/>
      <c r="L24" s="4"/>
      <c r="M24" s="4"/>
      <c r="N24" s="4"/>
      <c r="O24" s="4"/>
      <c r="P24" s="4"/>
      <c r="Q24" s="19">
        <f>AVERAGE(D24:P24)</f>
        <v>0.3133333333333333</v>
      </c>
      <c r="R24" s="19">
        <f>STDEV(D24:P24)</f>
        <v>0.12691204303243514</v>
      </c>
      <c r="T24" s="108"/>
      <c r="U24" s="133" t="s">
        <v>75</v>
      </c>
      <c r="V24" s="67" t="s">
        <v>0</v>
      </c>
      <c r="W24" s="73">
        <v>5.0999999999999997E-2</v>
      </c>
      <c r="X24" s="73">
        <v>5.3999999999999999E-2</v>
      </c>
      <c r="Y24" s="73">
        <v>0.06</v>
      </c>
      <c r="Z24" s="73">
        <v>7.2999999999999995E-2</v>
      </c>
      <c r="AA24" s="73">
        <v>5.8000000000000003E-2</v>
      </c>
      <c r="AB24" s="73">
        <v>0.06</v>
      </c>
      <c r="AC24" s="73">
        <v>4.7E-2</v>
      </c>
      <c r="AD24" s="73">
        <v>5.8999999999999997E-2</v>
      </c>
      <c r="AE24" s="73"/>
      <c r="AF24" s="73"/>
      <c r="AG24" s="73"/>
      <c r="AH24" s="73"/>
      <c r="AI24" s="73"/>
      <c r="AJ24" s="19">
        <f>AVERAGE(W24:AI24)</f>
        <v>5.7749999999999996E-2</v>
      </c>
      <c r="AK24" s="19">
        <f>STDEV(W24:AI24)</f>
        <v>7.7413546249071865E-3</v>
      </c>
    </row>
    <row r="25" spans="1:37" ht="14" customHeight="1" x14ac:dyDescent="0.3">
      <c r="A25" s="108"/>
      <c r="B25" s="133"/>
      <c r="C25" s="63" t="s">
        <v>1</v>
      </c>
      <c r="D25" s="4">
        <v>2.98</v>
      </c>
      <c r="E25" s="4">
        <v>2.4580000000000002</v>
      </c>
      <c r="F25" s="4">
        <v>2.5030000000000001</v>
      </c>
      <c r="G25" s="4">
        <v>1.58</v>
      </c>
      <c r="H25" s="4">
        <v>1.02</v>
      </c>
      <c r="I25" s="4">
        <v>2.06</v>
      </c>
      <c r="J25" s="4">
        <v>1.34</v>
      </c>
      <c r="K25" s="4">
        <v>1.88</v>
      </c>
      <c r="L25" s="4">
        <v>1.2</v>
      </c>
      <c r="M25" s="4">
        <v>1.1200000000000001</v>
      </c>
      <c r="N25" s="4"/>
      <c r="O25" s="4"/>
      <c r="P25" s="4"/>
      <c r="Q25" s="19">
        <f t="shared" ref="Q25:Q27" si="18">AVERAGE(D25:P25)</f>
        <v>1.8141000000000003</v>
      </c>
      <c r="R25" s="19">
        <f t="shared" ref="R25:R27" si="19">STDEV(D25:P25)</f>
        <v>0.67349708404878839</v>
      </c>
      <c r="T25" s="108"/>
      <c r="U25" s="133"/>
      <c r="V25" s="68" t="s">
        <v>1</v>
      </c>
      <c r="W25" s="73">
        <v>5.7000000000000002E-2</v>
      </c>
      <c r="X25" s="73">
        <v>5.7000000000000002E-2</v>
      </c>
      <c r="Y25" s="73">
        <v>6.6000000000000003E-2</v>
      </c>
      <c r="Z25" s="73">
        <v>6.7000000000000004E-2</v>
      </c>
      <c r="AA25" s="73">
        <v>6.0999999999999999E-2</v>
      </c>
      <c r="AB25" s="73">
        <v>7.4999999999999997E-2</v>
      </c>
      <c r="AC25" s="73">
        <v>7.5999999999999998E-2</v>
      </c>
      <c r="AD25" s="73">
        <v>6.3E-2</v>
      </c>
      <c r="AE25" s="73"/>
      <c r="AF25" s="73"/>
      <c r="AG25" s="73"/>
      <c r="AH25" s="73"/>
      <c r="AI25" s="73"/>
      <c r="AJ25" s="19">
        <f t="shared" ref="AJ25:AJ27" si="20">AVERAGE(W25:AI25)</f>
        <v>6.5250000000000002E-2</v>
      </c>
      <c r="AK25" s="19">
        <f t="shared" ref="AK25:AK27" si="21">STDEV(W25:AI25)</f>
        <v>7.3045973781682748E-3</v>
      </c>
    </row>
    <row r="26" spans="1:37" ht="14" customHeight="1" x14ac:dyDescent="0.3">
      <c r="A26" s="108"/>
      <c r="B26" s="133"/>
      <c r="C26" s="71" t="s">
        <v>2</v>
      </c>
      <c r="D26" s="4">
        <v>0.2243</v>
      </c>
      <c r="E26" s="4">
        <v>0.1094</v>
      </c>
      <c r="F26" s="4">
        <v>0.1028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19">
        <f t="shared" si="18"/>
        <v>0.14549999999999999</v>
      </c>
      <c r="R26" s="19">
        <f t="shared" si="19"/>
        <v>6.8322543863647237E-2</v>
      </c>
      <c r="T26" s="108"/>
      <c r="U26" s="133"/>
      <c r="V26" s="67" t="s">
        <v>2</v>
      </c>
      <c r="W26" s="73">
        <v>0.05</v>
      </c>
      <c r="X26" s="73">
        <v>5.3999999999999999E-2</v>
      </c>
      <c r="Y26" s="73">
        <v>4.3999999999999997E-2</v>
      </c>
      <c r="Z26" s="73">
        <v>5.0999999999999997E-2</v>
      </c>
      <c r="AA26" s="73"/>
      <c r="AB26" s="73"/>
      <c r="AC26" s="73"/>
      <c r="AD26" s="73"/>
      <c r="AE26" s="73"/>
      <c r="AF26" s="73"/>
      <c r="AG26" s="73"/>
      <c r="AH26" s="73"/>
      <c r="AI26" s="73"/>
      <c r="AJ26" s="19">
        <f t="shared" si="20"/>
        <v>4.9750000000000003E-2</v>
      </c>
      <c r="AK26" s="19">
        <f t="shared" si="21"/>
        <v>4.1932485418030418E-3</v>
      </c>
    </row>
    <row r="27" spans="1:37" ht="14" customHeight="1" x14ac:dyDescent="0.3">
      <c r="A27" s="108"/>
      <c r="B27" s="133"/>
      <c r="C27" s="63" t="s">
        <v>3</v>
      </c>
      <c r="D27" s="4">
        <v>1.2350000000000001</v>
      </c>
      <c r="E27" s="4">
        <v>1.3939999999999999</v>
      </c>
      <c r="F27" s="4">
        <v>1.75</v>
      </c>
      <c r="G27" s="4">
        <v>2.1230000000000002</v>
      </c>
      <c r="H27" s="4">
        <v>1.1599999999999999</v>
      </c>
      <c r="I27" s="4">
        <v>1.294</v>
      </c>
      <c r="J27" s="4">
        <v>0.95299999999999996</v>
      </c>
      <c r="K27" s="4">
        <v>0.65200000000000002</v>
      </c>
      <c r="L27" s="4">
        <v>0.51800000000000002</v>
      </c>
      <c r="M27" s="4">
        <v>0.68400000000000005</v>
      </c>
      <c r="N27" s="4">
        <v>0.83399999999999996</v>
      </c>
      <c r="O27" s="4">
        <v>0.63700000000000001</v>
      </c>
      <c r="P27" s="4">
        <v>1.0920000000000001</v>
      </c>
      <c r="Q27" s="19">
        <f t="shared" si="18"/>
        <v>1.1019999999999999</v>
      </c>
      <c r="R27" s="19">
        <f t="shared" si="19"/>
        <v>0.46852214462072145</v>
      </c>
      <c r="T27" s="108"/>
      <c r="U27" s="133"/>
      <c r="V27" s="68" t="s">
        <v>3</v>
      </c>
      <c r="W27" s="73">
        <v>6.0999999999999999E-2</v>
      </c>
      <c r="X27" s="73">
        <v>5.8999999999999997E-2</v>
      </c>
      <c r="Y27" s="73">
        <v>5.8999999999999997E-2</v>
      </c>
      <c r="Z27" s="73">
        <v>6.3E-2</v>
      </c>
      <c r="AA27" s="73">
        <v>5.1999999999999998E-2</v>
      </c>
      <c r="AB27" s="73">
        <v>4.7E-2</v>
      </c>
      <c r="AC27" s="73">
        <v>5.8000000000000003E-2</v>
      </c>
      <c r="AD27" s="73">
        <v>0.06</v>
      </c>
      <c r="AE27" s="73"/>
      <c r="AF27" s="73"/>
      <c r="AG27" s="73"/>
      <c r="AH27" s="73"/>
      <c r="AI27" s="73"/>
      <c r="AJ27" s="19">
        <f t="shared" si="20"/>
        <v>5.7374999999999995E-2</v>
      </c>
      <c r="AK27" s="19">
        <f t="shared" si="21"/>
        <v>5.2627396450355178E-3</v>
      </c>
    </row>
    <row r="28" spans="1:37" ht="14" customHeight="1" x14ac:dyDescent="0.3">
      <c r="A28" s="108"/>
      <c r="C28" s="69"/>
      <c r="D28" s="130" t="s">
        <v>85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74" t="s">
        <v>8</v>
      </c>
      <c r="R28" s="74" t="s">
        <v>9</v>
      </c>
      <c r="T28" s="108"/>
      <c r="V28" s="64"/>
      <c r="W28" s="130" t="s">
        <v>85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74" t="s">
        <v>8</v>
      </c>
      <c r="AK28" s="74" t="s">
        <v>9</v>
      </c>
    </row>
    <row r="29" spans="1:37" ht="14" customHeight="1" x14ac:dyDescent="0.3">
      <c r="A29" s="108"/>
      <c r="B29" s="133" t="s">
        <v>83</v>
      </c>
      <c r="C29" s="71" t="s">
        <v>0</v>
      </c>
      <c r="D29" s="4">
        <v>3.14</v>
      </c>
      <c r="E29" s="4">
        <v>2.4660000000000002</v>
      </c>
      <c r="F29" s="4">
        <v>1.302</v>
      </c>
      <c r="G29" s="4">
        <v>1.1950000000000001</v>
      </c>
      <c r="H29" s="4">
        <v>1.0920000000000001</v>
      </c>
      <c r="I29" s="4">
        <v>1.5089999999999999</v>
      </c>
      <c r="J29" s="4"/>
      <c r="K29" s="4"/>
      <c r="L29" s="4"/>
      <c r="M29" s="4"/>
      <c r="Q29" s="19">
        <f t="shared" ref="Q29:Q32" si="22">AVERAGE(D29:P29)</f>
        <v>1.784</v>
      </c>
      <c r="R29" s="19">
        <f t="shared" ref="R29:R32" si="23">STDEV(D29:P29)</f>
        <v>0.82916753433790458</v>
      </c>
      <c r="T29" s="108"/>
      <c r="U29" s="133" t="s">
        <v>83</v>
      </c>
      <c r="V29" s="67" t="s">
        <v>0</v>
      </c>
      <c r="W29" s="73">
        <v>0.13700000000000001</v>
      </c>
      <c r="X29" s="73">
        <v>0.14899999999999999</v>
      </c>
      <c r="Y29" s="73">
        <v>0.17699999999999999</v>
      </c>
      <c r="Z29" s="73">
        <v>0.22900000000000001</v>
      </c>
      <c r="AA29" s="73">
        <v>0.16600000000000001</v>
      </c>
      <c r="AB29" s="73">
        <v>0.188</v>
      </c>
      <c r="AC29" s="73">
        <v>0.16700000000000001</v>
      </c>
      <c r="AD29" s="73">
        <v>0.16</v>
      </c>
      <c r="AE29" s="73"/>
      <c r="AF29" s="73"/>
      <c r="AG29" s="73"/>
      <c r="AH29" s="73"/>
      <c r="AI29" s="73"/>
      <c r="AJ29" s="19">
        <f>AVERAGE(W29:AI29)</f>
        <v>0.171625</v>
      </c>
      <c r="AK29" s="19">
        <f>STDEV(W29:AI29)</f>
        <v>2.7999681120633273E-2</v>
      </c>
    </row>
    <row r="30" spans="1:37" ht="14" customHeight="1" x14ac:dyDescent="0.3">
      <c r="A30" s="108"/>
      <c r="B30" s="133"/>
      <c r="C30" s="63" t="s">
        <v>1</v>
      </c>
      <c r="D30" s="4">
        <v>1.1599999999999999</v>
      </c>
      <c r="E30" s="4">
        <v>2.1320000000000001</v>
      </c>
      <c r="F30" s="4">
        <v>1.887</v>
      </c>
      <c r="G30" s="4">
        <v>4.2590000000000003</v>
      </c>
      <c r="H30" s="4">
        <v>2.56</v>
      </c>
      <c r="I30" s="4">
        <v>2.3220000000000001</v>
      </c>
      <c r="J30" s="4">
        <v>1.641</v>
      </c>
      <c r="K30" s="4">
        <v>2.2090000000000001</v>
      </c>
      <c r="L30" s="4">
        <v>2.23</v>
      </c>
      <c r="M30" s="4">
        <v>3.597</v>
      </c>
      <c r="Q30" s="19">
        <f t="shared" si="22"/>
        <v>2.3997000000000002</v>
      </c>
      <c r="R30" s="19">
        <f t="shared" si="23"/>
        <v>0.908871589756587</v>
      </c>
      <c r="T30" s="108"/>
      <c r="U30" s="133"/>
      <c r="V30" s="68" t="s">
        <v>1</v>
      </c>
      <c r="W30" s="73">
        <v>0.111</v>
      </c>
      <c r="X30" s="73">
        <v>0.121</v>
      </c>
      <c r="Y30" s="73">
        <v>0.13</v>
      </c>
      <c r="Z30" s="73">
        <v>0.126</v>
      </c>
      <c r="AA30" s="73">
        <v>0.13100000000000001</v>
      </c>
      <c r="AB30" s="73">
        <v>0.14799999999999999</v>
      </c>
      <c r="AC30" s="73">
        <v>0.13900000000000001</v>
      </c>
      <c r="AD30" s="73">
        <v>0.13500000000000001</v>
      </c>
      <c r="AE30" s="73"/>
      <c r="AF30" s="73"/>
      <c r="AG30" s="73"/>
      <c r="AH30" s="73"/>
      <c r="AI30" s="73"/>
      <c r="AJ30" s="19">
        <f t="shared" ref="AJ30:AJ32" si="24">AVERAGE(W30:AI30)</f>
        <v>0.13012499999999999</v>
      </c>
      <c r="AK30" s="19">
        <f t="shared" ref="AK30:AK32" si="25">STDEV(W30:AI30)</f>
        <v>1.126863535913479E-2</v>
      </c>
    </row>
    <row r="31" spans="1:37" ht="14" customHeight="1" x14ac:dyDescent="0.3">
      <c r="A31" s="108"/>
      <c r="B31" s="133"/>
      <c r="C31" s="71" t="s">
        <v>2</v>
      </c>
      <c r="D31" s="4">
        <v>0.1308</v>
      </c>
      <c r="E31" s="4">
        <v>0.124</v>
      </c>
      <c r="F31" s="4">
        <v>0.2515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19">
        <f t="shared" si="22"/>
        <v>0.16876666666666665</v>
      </c>
      <c r="R31" s="19">
        <f t="shared" si="23"/>
        <v>7.1729793902766334E-2</v>
      </c>
      <c r="T31" s="108"/>
      <c r="U31" s="133"/>
      <c r="V31" s="67" t="s">
        <v>2</v>
      </c>
      <c r="W31" s="73">
        <v>0.152</v>
      </c>
      <c r="X31" s="73">
        <v>0.17299999999999999</v>
      </c>
      <c r="Y31" s="73">
        <v>0.151</v>
      </c>
      <c r="Z31" s="73">
        <v>0.19400000000000001</v>
      </c>
      <c r="AA31" s="73"/>
      <c r="AB31" s="73"/>
      <c r="AC31" s="73"/>
      <c r="AD31" s="73"/>
      <c r="AE31" s="73"/>
      <c r="AF31" s="73"/>
      <c r="AG31" s="73"/>
      <c r="AH31" s="73"/>
      <c r="AI31" s="73"/>
      <c r="AJ31" s="19">
        <f t="shared" si="24"/>
        <v>0.16749999999999998</v>
      </c>
      <c r="AK31" s="19">
        <f t="shared" si="25"/>
        <v>2.0371548787463559E-2</v>
      </c>
    </row>
    <row r="32" spans="1:37" ht="14" customHeight="1" x14ac:dyDescent="0.3">
      <c r="A32" s="108"/>
      <c r="B32" s="133"/>
      <c r="C32" s="63" t="s">
        <v>3</v>
      </c>
      <c r="D32" s="4">
        <v>1.444</v>
      </c>
      <c r="E32" s="4">
        <v>1.19</v>
      </c>
      <c r="F32" s="4">
        <v>2.9580000000000002</v>
      </c>
      <c r="G32" s="4">
        <v>1.923</v>
      </c>
      <c r="H32" s="4">
        <v>1.397</v>
      </c>
      <c r="I32" s="4">
        <v>0.61299999999999999</v>
      </c>
      <c r="J32" s="4">
        <v>0.94399999999999995</v>
      </c>
      <c r="K32" s="4">
        <v>1.1319999999999999</v>
      </c>
      <c r="L32" s="4">
        <v>1.1599999999999999</v>
      </c>
      <c r="M32" s="4">
        <v>0.995</v>
      </c>
      <c r="N32" s="4">
        <v>1.1080000000000001</v>
      </c>
      <c r="O32" s="4">
        <v>0.877</v>
      </c>
      <c r="P32" s="4">
        <v>0.78800000000000003</v>
      </c>
      <c r="Q32" s="19">
        <f t="shared" si="22"/>
        <v>1.2714615384615384</v>
      </c>
      <c r="R32" s="19">
        <f t="shared" si="23"/>
        <v>0.60458258539599263</v>
      </c>
      <c r="T32" s="108"/>
      <c r="U32" s="133"/>
      <c r="V32" s="68" t="s">
        <v>3</v>
      </c>
      <c r="W32" s="73">
        <v>0.127</v>
      </c>
      <c r="X32" s="73">
        <v>0.115</v>
      </c>
      <c r="Y32" s="73">
        <v>0.11600000000000001</v>
      </c>
      <c r="Z32" s="73">
        <v>0.11899999999999999</v>
      </c>
      <c r="AA32" s="73">
        <v>0.105</v>
      </c>
      <c r="AB32" s="73">
        <v>0.121</v>
      </c>
      <c r="AC32" s="73">
        <v>0.125</v>
      </c>
      <c r="AD32" s="73">
        <v>8.7999999999999995E-2</v>
      </c>
      <c r="AE32" s="73"/>
      <c r="AF32" s="73"/>
      <c r="AG32" s="73"/>
      <c r="AH32" s="73"/>
      <c r="AI32" s="73"/>
      <c r="AJ32" s="19">
        <f t="shared" si="24"/>
        <v>0.11449999999999999</v>
      </c>
      <c r="AK32" s="19">
        <f t="shared" si="25"/>
        <v>1.2671678206592469E-2</v>
      </c>
    </row>
    <row r="33" spans="1:37" x14ac:dyDescent="0.3">
      <c r="Q33" s="72"/>
      <c r="R33" s="72"/>
      <c r="AJ33" s="72"/>
      <c r="AK33" s="72"/>
    </row>
    <row r="34" spans="1:37" x14ac:dyDescent="0.3">
      <c r="A34" s="131" t="s">
        <v>89</v>
      </c>
      <c r="B34" s="60" t="s">
        <v>90</v>
      </c>
      <c r="C34" s="69"/>
      <c r="D34" s="130" t="s">
        <v>84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74" t="s">
        <v>8</v>
      </c>
      <c r="R34" s="74" t="s">
        <v>9</v>
      </c>
      <c r="T34" s="131" t="s">
        <v>94</v>
      </c>
      <c r="U34" s="60" t="s">
        <v>81</v>
      </c>
      <c r="V34" s="64"/>
      <c r="W34" s="130" t="s">
        <v>84</v>
      </c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74" t="s">
        <v>8</v>
      </c>
      <c r="AK34" s="74" t="s">
        <v>9</v>
      </c>
    </row>
    <row r="35" spans="1:37" x14ac:dyDescent="0.3">
      <c r="A35" s="108"/>
      <c r="B35" s="133" t="s">
        <v>75</v>
      </c>
      <c r="C35" s="71" t="s">
        <v>0</v>
      </c>
      <c r="D35" s="4">
        <v>0.215</v>
      </c>
      <c r="E35" s="4">
        <v>0.22800000000000001</v>
      </c>
      <c r="F35" s="4">
        <v>0.24399999999999999</v>
      </c>
      <c r="G35" s="4">
        <v>0.254</v>
      </c>
      <c r="H35" s="4">
        <v>0.26800000000000002</v>
      </c>
      <c r="I35" s="4">
        <v>0.249</v>
      </c>
      <c r="J35" s="4">
        <v>0.22800000000000001</v>
      </c>
      <c r="K35" s="4">
        <v>0.254</v>
      </c>
      <c r="L35" s="4"/>
      <c r="M35" s="4"/>
      <c r="N35" s="4"/>
      <c r="O35" s="4"/>
      <c r="P35" s="4"/>
      <c r="Q35" s="19">
        <f>AVERAGE(D35:P35)</f>
        <v>0.24250000000000002</v>
      </c>
      <c r="R35" s="19">
        <f>STDEV(D35:P35)</f>
        <v>1.7468338705866029E-2</v>
      </c>
      <c r="T35" s="108"/>
      <c r="U35" s="133" t="s">
        <v>75</v>
      </c>
      <c r="V35" s="67" t="s">
        <v>0</v>
      </c>
      <c r="W35" s="73">
        <v>8.0000000000000002E-3</v>
      </c>
      <c r="X35" s="73">
        <v>1.4999999999999999E-2</v>
      </c>
      <c r="Y35" s="73">
        <v>8.9999999999999993E-3</v>
      </c>
      <c r="Z35" s="73">
        <v>1.0999999999999999E-2</v>
      </c>
      <c r="AA35" s="73">
        <v>1.4E-2</v>
      </c>
      <c r="AB35" s="73">
        <v>1.4E-2</v>
      </c>
      <c r="AC35" s="73">
        <v>1.2E-2</v>
      </c>
      <c r="AD35" s="73">
        <v>1.2E-2</v>
      </c>
      <c r="AE35" s="73"/>
      <c r="AF35" s="73"/>
      <c r="AG35" s="73"/>
      <c r="AH35" s="73"/>
      <c r="AI35" s="73"/>
      <c r="AJ35" s="19">
        <f>AVERAGE(W35:AI35)</f>
        <v>1.1874999999999998E-2</v>
      </c>
      <c r="AK35" s="19">
        <f>STDEV(W35:AI35)</f>
        <v>2.4748737341529167E-3</v>
      </c>
    </row>
    <row r="36" spans="1:37" x14ac:dyDescent="0.3">
      <c r="A36" s="108"/>
      <c r="B36" s="133"/>
      <c r="C36" s="63" t="s">
        <v>1</v>
      </c>
      <c r="D36" s="4">
        <v>0.23799999999999999</v>
      </c>
      <c r="E36" s="4">
        <v>0.27600000000000002</v>
      </c>
      <c r="F36" s="4">
        <v>0.26300000000000001</v>
      </c>
      <c r="G36" s="4">
        <v>0.217</v>
      </c>
      <c r="H36" s="4">
        <v>0.23200000000000001</v>
      </c>
      <c r="I36" s="4">
        <v>0.246</v>
      </c>
      <c r="J36" s="4">
        <v>0.21199999999999999</v>
      </c>
      <c r="K36" s="4">
        <v>0.22600000000000001</v>
      </c>
      <c r="L36" s="4">
        <v>0.28199999999999997</v>
      </c>
      <c r="M36" s="4">
        <v>0.30499999999999999</v>
      </c>
      <c r="N36" s="4">
        <v>0.26100000000000001</v>
      </c>
      <c r="O36" s="4"/>
      <c r="P36" s="4"/>
      <c r="Q36" s="19">
        <f t="shared" ref="Q36:Q38" si="26">AVERAGE(D36:P36)</f>
        <v>0.25072727272727274</v>
      </c>
      <c r="R36" s="19">
        <f t="shared" ref="R36:R38" si="27">STDEV(D36:P36)</f>
        <v>2.9329476330445865E-2</v>
      </c>
      <c r="T36" s="108"/>
      <c r="U36" s="133"/>
      <c r="V36" s="68" t="s">
        <v>1</v>
      </c>
      <c r="W36" s="73">
        <v>1.2999999999999999E-2</v>
      </c>
      <c r="X36" s="73">
        <v>1.2999999999999999E-2</v>
      </c>
      <c r="Y36" s="73">
        <v>1.2E-2</v>
      </c>
      <c r="Z36" s="73">
        <v>1.0999999999999999E-2</v>
      </c>
      <c r="AA36" s="73">
        <v>1.2E-2</v>
      </c>
      <c r="AB36" s="73">
        <v>1.2E-2</v>
      </c>
      <c r="AC36" s="73">
        <v>7.0000000000000001E-3</v>
      </c>
      <c r="AD36" s="73">
        <v>1.7999999999999999E-2</v>
      </c>
      <c r="AE36" s="73">
        <v>1.0999999999999999E-2</v>
      </c>
      <c r="AF36" s="73">
        <v>1.7000000000000001E-2</v>
      </c>
      <c r="AG36" s="73">
        <v>1.6E-2</v>
      </c>
      <c r="AH36" s="73">
        <v>1.4999999999999999E-2</v>
      </c>
      <c r="AJ36" s="19">
        <f>AVERAGE(W36:AH36)</f>
        <v>1.3083333333333336E-2</v>
      </c>
      <c r="AK36" s="19">
        <f>STDEV(W36:AH36)</f>
        <v>3.028901190901153E-3</v>
      </c>
    </row>
    <row r="37" spans="1:37" x14ac:dyDescent="0.3">
      <c r="A37" s="108"/>
      <c r="B37" s="133"/>
      <c r="C37" s="71" t="s">
        <v>2</v>
      </c>
      <c r="D37" s="4">
        <v>0.20100000000000001</v>
      </c>
      <c r="E37" s="4">
        <v>0.23</v>
      </c>
      <c r="F37" s="4">
        <v>0.221</v>
      </c>
      <c r="G37" s="4">
        <v>0.17899999999999999</v>
      </c>
      <c r="H37" s="4"/>
      <c r="I37" s="4"/>
      <c r="J37" s="4"/>
      <c r="K37" s="4"/>
      <c r="L37" s="4"/>
      <c r="M37" s="4"/>
      <c r="N37" s="4"/>
      <c r="O37" s="4"/>
      <c r="P37" s="4"/>
      <c r="Q37" s="19">
        <f t="shared" si="26"/>
        <v>0.20774999999999999</v>
      </c>
      <c r="R37" s="19">
        <f t="shared" si="27"/>
        <v>2.267708094089714E-2</v>
      </c>
      <c r="T37" s="108"/>
      <c r="U37" s="133"/>
      <c r="V37" s="67" t="s">
        <v>2</v>
      </c>
      <c r="W37" s="73">
        <v>8.0000000000000002E-3</v>
      </c>
      <c r="X37" s="73">
        <v>1.2E-2</v>
      </c>
      <c r="Y37" s="73">
        <v>1.0999999999999999E-2</v>
      </c>
      <c r="Z37" s="73">
        <v>0.01</v>
      </c>
      <c r="AA37" s="73"/>
      <c r="AB37" s="73"/>
      <c r="AC37" s="73"/>
      <c r="AD37" s="73"/>
      <c r="AE37" s="73"/>
      <c r="AF37" s="73"/>
      <c r="AG37" s="73"/>
      <c r="AH37" s="73"/>
      <c r="AI37" s="73"/>
      <c r="AJ37" s="19">
        <f t="shared" ref="AJ37:AJ38" si="28">AVERAGE(W37:AI37)</f>
        <v>1.025E-2</v>
      </c>
      <c r="AK37" s="19">
        <f t="shared" ref="AK37:AK38" si="29">STDEV(W37:AI37)</f>
        <v>1.707825127659933E-3</v>
      </c>
    </row>
    <row r="38" spans="1:37" x14ac:dyDescent="0.3">
      <c r="A38" s="108"/>
      <c r="B38" s="133"/>
      <c r="C38" s="63" t="s">
        <v>3</v>
      </c>
      <c r="D38" s="4">
        <v>0.17399999999999999</v>
      </c>
      <c r="E38" s="4">
        <v>0.188</v>
      </c>
      <c r="F38" s="4">
        <v>0.22700000000000001</v>
      </c>
      <c r="G38" s="4">
        <v>0.23899999999999999</v>
      </c>
      <c r="H38" s="4">
        <v>0.23</v>
      </c>
      <c r="I38" s="4">
        <v>0.23899999999999999</v>
      </c>
      <c r="J38" s="4">
        <v>0.23200000000000001</v>
      </c>
      <c r="K38" s="4">
        <v>0.23400000000000001</v>
      </c>
      <c r="L38" s="4">
        <v>0.22800000000000001</v>
      </c>
      <c r="M38" s="4">
        <v>0.219</v>
      </c>
      <c r="N38" s="4">
        <v>0.23899999999999999</v>
      </c>
      <c r="O38" s="4">
        <v>0.25700000000000001</v>
      </c>
      <c r="P38" s="4">
        <v>0.255</v>
      </c>
      <c r="Q38" s="19">
        <f t="shared" si="26"/>
        <v>0.22776923076923075</v>
      </c>
      <c r="R38" s="19">
        <f t="shared" si="27"/>
        <v>2.3427739420588033E-2</v>
      </c>
      <c r="T38" s="108"/>
      <c r="U38" s="133"/>
      <c r="V38" s="68" t="s">
        <v>3</v>
      </c>
      <c r="W38" s="73">
        <v>8.9999999999999993E-3</v>
      </c>
      <c r="X38" s="73">
        <v>0.01</v>
      </c>
      <c r="Y38" s="73">
        <v>0.01</v>
      </c>
      <c r="Z38" s="73">
        <v>1.2E-2</v>
      </c>
      <c r="AA38" s="73">
        <v>1.0999999999999999E-2</v>
      </c>
      <c r="AB38" s="73">
        <v>1.0999999999999999E-2</v>
      </c>
      <c r="AC38" s="73">
        <v>1.2999999999999999E-2</v>
      </c>
      <c r="AD38" s="73">
        <v>1.4E-2</v>
      </c>
      <c r="AE38" s="73">
        <v>1.2999999999999999E-2</v>
      </c>
      <c r="AF38" s="73">
        <v>1.4E-2</v>
      </c>
      <c r="AG38" s="73">
        <v>1.4999999999999999E-2</v>
      </c>
      <c r="AH38" s="73">
        <v>1.4999999999999999E-2</v>
      </c>
      <c r="AI38" s="73">
        <v>1.2999999999999999E-2</v>
      </c>
      <c r="AJ38" s="19">
        <f t="shared" si="28"/>
        <v>1.2307692307692306E-2</v>
      </c>
      <c r="AK38" s="19">
        <f t="shared" si="29"/>
        <v>1.9741924671712982E-3</v>
      </c>
    </row>
    <row r="39" spans="1:37" x14ac:dyDescent="0.3">
      <c r="A39" s="108"/>
      <c r="C39" s="69"/>
      <c r="D39" s="130" t="s">
        <v>85</v>
      </c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74" t="s">
        <v>8</v>
      </c>
      <c r="R39" s="74" t="s">
        <v>9</v>
      </c>
      <c r="T39" s="108"/>
      <c r="V39" s="64"/>
      <c r="W39" s="130" t="s">
        <v>85</v>
      </c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74" t="s">
        <v>8</v>
      </c>
      <c r="AK39" s="74" t="s">
        <v>9</v>
      </c>
    </row>
    <row r="40" spans="1:37" x14ac:dyDescent="0.3">
      <c r="A40" s="108"/>
      <c r="B40" s="133" t="s">
        <v>83</v>
      </c>
      <c r="C40" s="71" t="s">
        <v>0</v>
      </c>
      <c r="D40" s="4">
        <v>0.57299999999999995</v>
      </c>
      <c r="E40" s="4">
        <v>0.623</v>
      </c>
      <c r="F40" s="4">
        <v>0.72199999999999998</v>
      </c>
      <c r="G40" s="4">
        <v>0.79900000000000004</v>
      </c>
      <c r="H40" s="4">
        <v>0.77400000000000002</v>
      </c>
      <c r="I40" s="4">
        <v>0.77600000000000002</v>
      </c>
      <c r="J40" s="4">
        <v>0.80300000000000005</v>
      </c>
      <c r="K40" s="4">
        <v>0.68500000000000005</v>
      </c>
      <c r="L40" s="4"/>
      <c r="M40" s="4"/>
      <c r="N40" s="4"/>
      <c r="Q40" s="19">
        <f t="shared" ref="Q40:Q43" si="30">AVERAGE(D40:P40)</f>
        <v>0.7193750000000001</v>
      </c>
      <c r="R40" s="19">
        <f t="shared" ref="R40:R43" si="31">STDEV(D40:P40)</f>
        <v>8.5712038661021187E-2</v>
      </c>
      <c r="T40" s="108"/>
      <c r="U40" s="133" t="s">
        <v>83</v>
      </c>
      <c r="V40" s="67" t="s">
        <v>0</v>
      </c>
      <c r="W40" s="73">
        <v>2.1000000000000001E-2</v>
      </c>
      <c r="X40" s="73">
        <v>4.1000000000000002E-2</v>
      </c>
      <c r="Y40" s="73">
        <v>2.7E-2</v>
      </c>
      <c r="Z40" s="73">
        <v>3.4000000000000002E-2</v>
      </c>
      <c r="AA40" s="73">
        <v>3.9E-2</v>
      </c>
      <c r="AB40" s="73">
        <v>4.2999999999999997E-2</v>
      </c>
      <c r="AC40" s="73">
        <v>4.1000000000000002E-2</v>
      </c>
      <c r="AD40" s="73">
        <v>3.2000000000000001E-2</v>
      </c>
      <c r="AE40" s="73"/>
      <c r="AF40" s="73"/>
      <c r="AG40" s="73"/>
      <c r="AH40" s="73"/>
      <c r="AI40" s="73"/>
      <c r="AJ40" s="19">
        <f>AVERAGE(W40:AI40)</f>
        <v>3.4750000000000003E-2</v>
      </c>
      <c r="AK40" s="19">
        <f>STDEV(W40:AI40)</f>
        <v>7.7597864477242842E-3</v>
      </c>
    </row>
    <row r="41" spans="1:37" x14ac:dyDescent="0.3">
      <c r="A41" s="108"/>
      <c r="B41" s="133"/>
      <c r="C41" s="63" t="s">
        <v>1</v>
      </c>
      <c r="D41" s="4">
        <v>0.38300000000000001</v>
      </c>
      <c r="E41" s="4">
        <v>0.46700000000000003</v>
      </c>
      <c r="F41" s="4">
        <v>0.48499999999999999</v>
      </c>
      <c r="G41" s="4">
        <v>0.42299999999999999</v>
      </c>
      <c r="H41" s="4">
        <v>0.495</v>
      </c>
      <c r="I41" s="4">
        <v>0.48099999999999998</v>
      </c>
      <c r="J41" s="4">
        <v>0.39800000000000002</v>
      </c>
      <c r="K41" s="4">
        <v>0.48699999999999999</v>
      </c>
      <c r="L41" s="4">
        <v>0.55700000000000005</v>
      </c>
      <c r="M41" s="4">
        <v>0.55700000000000005</v>
      </c>
      <c r="N41" s="4">
        <v>0.55900000000000005</v>
      </c>
      <c r="Q41" s="19">
        <f t="shared" si="30"/>
        <v>0.48109090909090918</v>
      </c>
      <c r="R41" s="19">
        <f t="shared" si="31"/>
        <v>6.1592945286703511E-2</v>
      </c>
      <c r="T41" s="108"/>
      <c r="U41" s="133"/>
      <c r="V41" s="68" t="s">
        <v>1</v>
      </c>
      <c r="W41" s="73">
        <v>2.1000000000000001E-2</v>
      </c>
      <c r="X41" s="73">
        <v>2.1999999999999999E-2</v>
      </c>
      <c r="Y41" s="73">
        <v>2.3E-2</v>
      </c>
      <c r="Z41" s="73">
        <v>0.02</v>
      </c>
      <c r="AA41" s="73">
        <v>2.1999999999999999E-2</v>
      </c>
      <c r="AB41" s="73">
        <v>2.3E-2</v>
      </c>
      <c r="AC41" s="73">
        <v>1.4999999999999999E-2</v>
      </c>
      <c r="AD41" s="73">
        <v>3.4000000000000002E-2</v>
      </c>
      <c r="AE41" s="73">
        <v>2.4E-2</v>
      </c>
      <c r="AF41" s="73">
        <v>3.3000000000000002E-2</v>
      </c>
      <c r="AG41" s="73">
        <v>2.9000000000000001E-2</v>
      </c>
      <c r="AH41" s="73">
        <v>3.2000000000000001E-2</v>
      </c>
      <c r="AI41" s="73"/>
      <c r="AJ41" s="19">
        <f t="shared" ref="AJ41:AJ43" si="32">AVERAGE(W41:AI41)</f>
        <v>2.4833333333333336E-2</v>
      </c>
      <c r="AK41" s="19">
        <f t="shared" ref="AK41:AK43" si="33">STDEV(W41:AI41)</f>
        <v>5.8594652770822958E-3</v>
      </c>
    </row>
    <row r="42" spans="1:37" x14ac:dyDescent="0.3">
      <c r="A42" s="108"/>
      <c r="B42" s="133"/>
      <c r="C42" s="71" t="s">
        <v>2</v>
      </c>
      <c r="D42" s="4">
        <v>0.61399999999999999</v>
      </c>
      <c r="E42" s="4">
        <v>0.73199999999999998</v>
      </c>
      <c r="F42" s="4">
        <v>0.76300000000000001</v>
      </c>
      <c r="G42" s="4">
        <v>0.68200000000000005</v>
      </c>
      <c r="H42" s="4"/>
      <c r="I42" s="4"/>
      <c r="J42" s="4"/>
      <c r="K42" s="4"/>
      <c r="L42" s="4"/>
      <c r="M42" s="4"/>
      <c r="N42" s="4"/>
      <c r="O42" s="4"/>
      <c r="P42" s="4"/>
      <c r="Q42" s="19">
        <f t="shared" si="30"/>
        <v>0.69774999999999998</v>
      </c>
      <c r="R42" s="19">
        <f t="shared" si="31"/>
        <v>6.5045496897684366E-2</v>
      </c>
      <c r="T42" s="108"/>
      <c r="U42" s="133"/>
      <c r="V42" s="67" t="s">
        <v>2</v>
      </c>
      <c r="W42" s="73">
        <v>2.5999999999999999E-2</v>
      </c>
      <c r="X42" s="73">
        <v>3.7999999999999999E-2</v>
      </c>
      <c r="Y42" s="73">
        <v>3.9E-2</v>
      </c>
      <c r="Z42" s="73">
        <v>3.7999999999999999E-2</v>
      </c>
      <c r="AA42" s="73"/>
      <c r="AB42" s="73"/>
      <c r="AC42" s="73"/>
      <c r="AD42" s="73"/>
      <c r="AE42" s="73"/>
      <c r="AF42" s="73"/>
      <c r="AG42" s="73"/>
      <c r="AH42" s="73"/>
      <c r="AI42" s="73"/>
      <c r="AJ42" s="19">
        <f t="shared" si="32"/>
        <v>3.5250000000000004E-2</v>
      </c>
      <c r="AK42" s="19">
        <f t="shared" si="33"/>
        <v>6.1846584384264748E-3</v>
      </c>
    </row>
    <row r="43" spans="1:37" x14ac:dyDescent="0.3">
      <c r="A43" s="108"/>
      <c r="B43" s="133"/>
      <c r="C43" s="63" t="s">
        <v>3</v>
      </c>
      <c r="D43" s="4">
        <v>0.41399999999999998</v>
      </c>
      <c r="E43" s="4">
        <v>0.44800000000000001</v>
      </c>
      <c r="F43" s="4">
        <v>0.52200000000000002</v>
      </c>
      <c r="G43" s="4">
        <v>0.51100000000000001</v>
      </c>
      <c r="H43" s="4">
        <v>0.48</v>
      </c>
      <c r="I43" s="4">
        <v>0.5</v>
      </c>
      <c r="J43" s="4">
        <v>0.45100000000000001</v>
      </c>
      <c r="K43" s="4">
        <v>0.45900000000000002</v>
      </c>
      <c r="L43" s="4">
        <v>0.434</v>
      </c>
      <c r="M43" s="4">
        <v>0.44600000000000001</v>
      </c>
      <c r="N43" s="4">
        <v>0.44500000000000001</v>
      </c>
      <c r="O43" s="4">
        <v>0.53300000000000003</v>
      </c>
      <c r="P43" s="4">
        <v>0.53100000000000003</v>
      </c>
      <c r="Q43" s="19">
        <f t="shared" si="30"/>
        <v>0.47492307692307695</v>
      </c>
      <c r="R43" s="19">
        <f t="shared" si="31"/>
        <v>4.0165203718437563E-2</v>
      </c>
      <c r="T43" s="108"/>
      <c r="U43" s="133"/>
      <c r="V43" s="68" t="s">
        <v>3</v>
      </c>
      <c r="W43" s="73">
        <v>2.1999999999999999E-2</v>
      </c>
      <c r="X43" s="73">
        <v>2.3E-2</v>
      </c>
      <c r="Y43" s="73">
        <v>2.1999999999999999E-2</v>
      </c>
      <c r="Z43" s="73">
        <v>2.5999999999999999E-2</v>
      </c>
      <c r="AA43" s="73">
        <v>2.1999999999999999E-2</v>
      </c>
      <c r="AB43" s="73">
        <v>2.4E-2</v>
      </c>
      <c r="AC43" s="73">
        <v>2.5999999999999999E-2</v>
      </c>
      <c r="AD43" s="73">
        <v>2.8000000000000001E-2</v>
      </c>
      <c r="AE43" s="73">
        <v>2.5000000000000001E-2</v>
      </c>
      <c r="AF43" s="73">
        <v>2.9000000000000001E-2</v>
      </c>
      <c r="AG43" s="73">
        <v>2.8000000000000001E-2</v>
      </c>
      <c r="AH43" s="73">
        <v>3.2000000000000001E-2</v>
      </c>
      <c r="AI43" s="73">
        <v>2.7E-2</v>
      </c>
      <c r="AJ43" s="19">
        <f t="shared" si="32"/>
        <v>2.5692307692307688E-2</v>
      </c>
      <c r="AK43" s="19">
        <f t="shared" si="33"/>
        <v>3.0925883276153275E-3</v>
      </c>
    </row>
    <row r="44" spans="1:37" x14ac:dyDescent="0.3">
      <c r="AJ44" s="72"/>
      <c r="AK44" s="72"/>
    </row>
  </sheetData>
  <mergeCells count="40">
    <mergeCell ref="A12:A21"/>
    <mergeCell ref="D12:P12"/>
    <mergeCell ref="B13:B16"/>
    <mergeCell ref="D17:P17"/>
    <mergeCell ref="B18:B21"/>
    <mergeCell ref="D1:P1"/>
    <mergeCell ref="D6:P6"/>
    <mergeCell ref="B2:B5"/>
    <mergeCell ref="B7:B10"/>
    <mergeCell ref="A1:A10"/>
    <mergeCell ref="A34:A43"/>
    <mergeCell ref="D34:P34"/>
    <mergeCell ref="B35:B38"/>
    <mergeCell ref="D39:P39"/>
    <mergeCell ref="B40:B43"/>
    <mergeCell ref="A23:A32"/>
    <mergeCell ref="D23:P23"/>
    <mergeCell ref="B24:B27"/>
    <mergeCell ref="D28:P28"/>
    <mergeCell ref="B29:B32"/>
    <mergeCell ref="T12:T21"/>
    <mergeCell ref="W12:AI12"/>
    <mergeCell ref="U13:U16"/>
    <mergeCell ref="W17:AI17"/>
    <mergeCell ref="U18:U21"/>
    <mergeCell ref="T1:T10"/>
    <mergeCell ref="W1:AI1"/>
    <mergeCell ref="U2:U5"/>
    <mergeCell ref="W6:AI6"/>
    <mergeCell ref="U7:U10"/>
    <mergeCell ref="T34:T43"/>
    <mergeCell ref="W34:AI34"/>
    <mergeCell ref="U35:U38"/>
    <mergeCell ref="W39:AI39"/>
    <mergeCell ref="U40:U43"/>
    <mergeCell ref="T23:T32"/>
    <mergeCell ref="W23:AI23"/>
    <mergeCell ref="U24:U27"/>
    <mergeCell ref="W28:AI28"/>
    <mergeCell ref="U29:U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35C9-5156-419D-9BFE-CBA44A0B4A44}">
  <dimension ref="A1:L5"/>
  <sheetViews>
    <sheetView zoomScale="60" zoomScaleNormal="60" workbookViewId="0">
      <selection activeCell="H10" sqref="H10"/>
    </sheetView>
  </sheetViews>
  <sheetFormatPr defaultRowHeight="14.5" x14ac:dyDescent="0.35"/>
  <cols>
    <col min="1" max="1" width="8.453125" style="17" bestFit="1" customWidth="1"/>
    <col min="2" max="2" width="12.54296875" style="17" bestFit="1" customWidth="1"/>
    <col min="3" max="3" width="7.54296875" style="17" bestFit="1" customWidth="1"/>
    <col min="4" max="5" width="4.6328125" style="17" bestFit="1" customWidth="1"/>
    <col min="6" max="8" width="5.7265625" style="17" bestFit="1" customWidth="1"/>
    <col min="9" max="10" width="4.6328125" style="17" bestFit="1" customWidth="1"/>
    <col min="11" max="11" width="5.7265625" style="17" bestFit="1" customWidth="1"/>
    <col min="12" max="12" width="4.6328125" style="17" bestFit="1" customWidth="1"/>
    <col min="13" max="16384" width="8.7265625" style="17"/>
  </cols>
  <sheetData>
    <row r="1" spans="1:12" x14ac:dyDescent="0.35">
      <c r="A1" s="131" t="s">
        <v>95</v>
      </c>
      <c r="B1" s="52"/>
      <c r="C1" s="69"/>
      <c r="D1" s="130" t="s">
        <v>96</v>
      </c>
      <c r="E1" s="132"/>
      <c r="F1" s="132"/>
      <c r="G1" s="132"/>
      <c r="H1" s="132"/>
      <c r="I1" s="132"/>
      <c r="J1" s="132"/>
      <c r="K1" s="70" t="s">
        <v>8</v>
      </c>
      <c r="L1" s="70" t="s">
        <v>9</v>
      </c>
    </row>
    <row r="2" spans="1:12" x14ac:dyDescent="0.35">
      <c r="A2" s="108"/>
      <c r="B2" s="134" t="s">
        <v>97</v>
      </c>
      <c r="C2" s="71" t="s">
        <v>7</v>
      </c>
      <c r="D2" s="50">
        <v>2.0725389000000001</v>
      </c>
      <c r="E2" s="50">
        <v>2.2033898000000001</v>
      </c>
      <c r="F2" s="50">
        <v>10.731707</v>
      </c>
      <c r="G2" s="50">
        <v>6.6666667000000004</v>
      </c>
      <c r="H2" s="50">
        <v>3.4188033999999998</v>
      </c>
      <c r="I2" s="50"/>
      <c r="J2" s="50"/>
      <c r="K2" s="50">
        <f>AVERAGE(D2:J2)</f>
        <v>5.0186211600000004</v>
      </c>
      <c r="L2" s="50">
        <f>STDEV(D2:J2)</f>
        <v>3.6918744925629561</v>
      </c>
    </row>
    <row r="3" spans="1:12" x14ac:dyDescent="0.35">
      <c r="A3" s="108"/>
      <c r="B3" s="135"/>
      <c r="C3" s="63" t="s">
        <v>6</v>
      </c>
      <c r="D3" s="50">
        <v>4.6808510999999999</v>
      </c>
      <c r="E3" s="50">
        <v>5.8775510000000004</v>
      </c>
      <c r="F3" s="50">
        <v>6.7153285</v>
      </c>
      <c r="G3" s="50">
        <v>5.8598726000000001</v>
      </c>
      <c r="H3" s="50">
        <v>4.9411765000000001</v>
      </c>
      <c r="I3" s="50"/>
      <c r="J3" s="50"/>
      <c r="K3" s="50">
        <f>AVERAGE(D3:J3)</f>
        <v>5.6149559399999998</v>
      </c>
      <c r="L3" s="50">
        <f>STDEV(D3:J3)</f>
        <v>0.81643901985406464</v>
      </c>
    </row>
    <row r="4" spans="1:12" x14ac:dyDescent="0.35">
      <c r="A4" s="108"/>
      <c r="B4" s="134" t="s">
        <v>98</v>
      </c>
      <c r="C4" s="71" t="s">
        <v>7</v>
      </c>
      <c r="D4" s="50">
        <v>7.9611650485436893</v>
      </c>
      <c r="E4" s="50">
        <v>3.7383177999999999</v>
      </c>
      <c r="F4" s="50">
        <v>2.9834253999999998</v>
      </c>
      <c r="G4" s="50">
        <v>2.3391812999999999</v>
      </c>
      <c r="H4" s="50">
        <v>3.4736842000000001</v>
      </c>
      <c r="I4" s="50">
        <v>1.192053</v>
      </c>
      <c r="J4" s="50"/>
      <c r="K4" s="50">
        <f>AVERAGE(D4:J4)</f>
        <v>3.6146377914239487</v>
      </c>
      <c r="L4" s="50">
        <f>STDEV(D4:J4)</f>
        <v>2.3161001391383218</v>
      </c>
    </row>
    <row r="5" spans="1:12" x14ac:dyDescent="0.35">
      <c r="A5" s="108"/>
      <c r="B5" s="135"/>
      <c r="C5" s="63" t="s">
        <v>6</v>
      </c>
      <c r="D5" s="50">
        <v>3.1818181999999999</v>
      </c>
      <c r="E5" s="50">
        <v>9.1666667000000004</v>
      </c>
      <c r="F5" s="50">
        <v>9.3203882999999994</v>
      </c>
      <c r="G5" s="50">
        <v>14.953271000000001</v>
      </c>
      <c r="H5" s="50">
        <v>12.292683</v>
      </c>
      <c r="I5" s="50">
        <v>9.5238095000000005</v>
      </c>
      <c r="J5" s="50">
        <v>3.7142857</v>
      </c>
      <c r="K5" s="50">
        <f>AVERAGE(D5:J5)</f>
        <v>8.8789889142857152</v>
      </c>
      <c r="L5" s="50">
        <f>STDEV(D5:J5)</f>
        <v>4.2500099827510542</v>
      </c>
    </row>
  </sheetData>
  <mergeCells count="4">
    <mergeCell ref="D1:J1"/>
    <mergeCell ref="B2:B3"/>
    <mergeCell ref="B4:B5"/>
    <mergeCell ref="A1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3F24-97B2-4A33-BA57-42D8C8A38C0B}">
  <dimension ref="A1:Y22"/>
  <sheetViews>
    <sheetView zoomScale="60" zoomScaleNormal="60" workbookViewId="0">
      <selection activeCell="P30" sqref="P30"/>
    </sheetView>
  </sheetViews>
  <sheetFormatPr defaultRowHeight="14" x14ac:dyDescent="0.3"/>
  <cols>
    <col min="1" max="1" width="9.453125" style="18" bestFit="1" customWidth="1"/>
    <col min="2" max="2" width="10.54296875" style="18" bestFit="1" customWidth="1"/>
    <col min="3" max="3" width="8.7265625" style="18" bestFit="1" customWidth="1"/>
    <col min="4" max="8" width="8.453125" style="18" bestFit="1" customWidth="1"/>
    <col min="9" max="9" width="7.36328125" style="18" bestFit="1" customWidth="1"/>
    <col min="10" max="10" width="8.453125" style="18" bestFit="1" customWidth="1"/>
    <col min="11" max="11" width="7.81640625" style="18" bestFit="1" customWidth="1"/>
    <col min="12" max="12" width="6.7265625" style="18" bestFit="1" customWidth="1"/>
    <col min="13" max="15" width="6.26953125" style="18" bestFit="1" customWidth="1"/>
    <col min="16" max="17" width="7.81640625" style="18" bestFit="1" customWidth="1"/>
    <col min="18" max="23" width="6.26953125" style="18" bestFit="1" customWidth="1"/>
    <col min="24" max="24" width="8.90625" style="18" bestFit="1" customWidth="1"/>
    <col min="25" max="25" width="7.81640625" style="18" bestFit="1" customWidth="1"/>
    <col min="26" max="16384" width="8.7265625" style="18"/>
  </cols>
  <sheetData>
    <row r="1" spans="1:18" x14ac:dyDescent="0.3">
      <c r="A1" s="131" t="s">
        <v>99</v>
      </c>
      <c r="B1" s="69"/>
      <c r="C1" s="130" t="s">
        <v>100</v>
      </c>
      <c r="D1" s="132"/>
      <c r="E1" s="132"/>
      <c r="F1" s="132"/>
      <c r="G1" s="132"/>
      <c r="H1" s="132"/>
      <c r="I1" s="132"/>
      <c r="J1" s="132"/>
      <c r="K1" s="70" t="s">
        <v>8</v>
      </c>
      <c r="L1" s="70" t="s">
        <v>9</v>
      </c>
    </row>
    <row r="2" spans="1:18" x14ac:dyDescent="0.3">
      <c r="A2" s="129"/>
      <c r="B2" s="71" t="s">
        <v>1</v>
      </c>
      <c r="C2" s="4">
        <v>322.09100000000001</v>
      </c>
      <c r="D2" s="4">
        <v>269.93599999999998</v>
      </c>
      <c r="E2" s="4">
        <v>330.911</v>
      </c>
      <c r="F2" s="4">
        <v>404.024</v>
      </c>
      <c r="G2" s="4">
        <v>292.30700000000002</v>
      </c>
      <c r="H2" s="4">
        <v>283.21100000000001</v>
      </c>
      <c r="I2" s="4"/>
      <c r="J2" s="4"/>
      <c r="K2" s="19">
        <f>AVERAGE(C2:J2)</f>
        <v>317.08</v>
      </c>
      <c r="L2" s="19">
        <f>STDEV(C2:J2)</f>
        <v>48.49542915368427</v>
      </c>
    </row>
    <row r="3" spans="1:18" x14ac:dyDescent="0.3">
      <c r="A3" s="129"/>
      <c r="B3" s="63" t="s">
        <v>3</v>
      </c>
      <c r="C3" s="4">
        <v>281.947</v>
      </c>
      <c r="D3" s="4">
        <v>302.34399999999999</v>
      </c>
      <c r="E3" s="4">
        <v>286.42099999999999</v>
      </c>
      <c r="F3" s="4">
        <v>270.97899999999998</v>
      </c>
      <c r="G3" s="4">
        <v>301.44299999999998</v>
      </c>
      <c r="H3" s="4">
        <v>320.40100000000001</v>
      </c>
      <c r="I3" s="4">
        <v>293.75</v>
      </c>
      <c r="J3" s="4">
        <v>279.63200000000001</v>
      </c>
      <c r="K3" s="19">
        <f>AVERAGE(C3:J3)</f>
        <v>292.11462499999999</v>
      </c>
      <c r="L3" s="19">
        <f>STDEV(C3:J3)</f>
        <v>15.733407086628489</v>
      </c>
    </row>
    <row r="5" spans="1:18" ht="16" x14ac:dyDescent="0.3">
      <c r="A5" s="131" t="s">
        <v>101</v>
      </c>
      <c r="B5" s="69"/>
      <c r="C5" s="130" t="s">
        <v>102</v>
      </c>
      <c r="D5" s="132"/>
      <c r="E5" s="132"/>
      <c r="F5" s="132"/>
      <c r="G5" s="132"/>
      <c r="H5" s="132"/>
      <c r="I5" s="132"/>
      <c r="J5" s="132"/>
      <c r="K5" s="126"/>
      <c r="L5" s="126"/>
      <c r="M5" s="126"/>
      <c r="N5" s="126"/>
      <c r="O5" s="126"/>
      <c r="P5" s="70" t="s">
        <v>8</v>
      </c>
      <c r="Q5" s="70" t="s">
        <v>9</v>
      </c>
    </row>
    <row r="6" spans="1:18" x14ac:dyDescent="0.3">
      <c r="A6" s="129"/>
      <c r="B6" s="71" t="s">
        <v>1</v>
      </c>
      <c r="C6" s="49">
        <v>1132.7104380000001</v>
      </c>
      <c r="D6" s="49">
        <v>1015.77002</v>
      </c>
      <c r="E6" s="49">
        <v>1066.8516729999999</v>
      </c>
      <c r="F6" s="49">
        <v>1175.577059</v>
      </c>
      <c r="G6" s="49">
        <v>1094.0942789999999</v>
      </c>
      <c r="H6" s="49">
        <v>1185.0411790000001</v>
      </c>
      <c r="I6" s="49">
        <v>949.87237900000002</v>
      </c>
      <c r="J6" s="49">
        <v>804.18213820000005</v>
      </c>
      <c r="K6" s="49">
        <v>1015.340343</v>
      </c>
      <c r="L6" s="49">
        <v>875.05927919999999</v>
      </c>
      <c r="M6" s="49">
        <v>772.93996630000004</v>
      </c>
      <c r="N6" s="49">
        <v>888.18572900000004</v>
      </c>
      <c r="O6" s="49">
        <v>886.52028299999995</v>
      </c>
      <c r="P6" s="49">
        <f>AVERAGE(C6:O6)</f>
        <v>989.39575120769246</v>
      </c>
      <c r="Q6" s="49">
        <f>STDEV(C6:O6)</f>
        <v>137.96997960826729</v>
      </c>
    </row>
    <row r="7" spans="1:18" x14ac:dyDescent="0.3">
      <c r="A7" s="129"/>
      <c r="B7" s="63" t="s">
        <v>3</v>
      </c>
      <c r="C7" s="49">
        <v>920.68183869999996</v>
      </c>
      <c r="D7" s="49">
        <v>914.27966300000003</v>
      </c>
      <c r="E7" s="49">
        <v>1042.5227379999999</v>
      </c>
      <c r="F7" s="49">
        <v>1038.360244</v>
      </c>
      <c r="G7" s="49">
        <v>979.12809089999996</v>
      </c>
      <c r="H7" s="49">
        <v>1000.07655</v>
      </c>
      <c r="I7" s="49">
        <v>868.37828999999999</v>
      </c>
      <c r="J7" s="49">
        <v>933.29554080000003</v>
      </c>
      <c r="K7" s="49">
        <v>930.67420000000004</v>
      </c>
      <c r="L7" s="49">
        <v>656.01512600000001</v>
      </c>
      <c r="M7" s="49">
        <v>788.96725000000004</v>
      </c>
      <c r="N7" s="55"/>
      <c r="O7" s="55"/>
      <c r="P7" s="49">
        <f>AVERAGE(C7:O7)</f>
        <v>915.67086649090913</v>
      </c>
      <c r="Q7" s="49">
        <f>STDEV(C7:O7)</f>
        <v>113.38848779337981</v>
      </c>
    </row>
    <row r="9" spans="1:18" ht="14.5" x14ac:dyDescent="0.35">
      <c r="A9" s="131" t="s">
        <v>109</v>
      </c>
      <c r="B9" s="64"/>
      <c r="C9" s="64"/>
      <c r="D9" s="130" t="s">
        <v>110</v>
      </c>
      <c r="E9" s="103"/>
      <c r="F9" s="103"/>
      <c r="G9" s="103"/>
      <c r="H9" s="103"/>
      <c r="I9" s="103"/>
      <c r="J9" s="103"/>
      <c r="K9" s="70" t="s">
        <v>8</v>
      </c>
      <c r="L9" s="70" t="s">
        <v>9</v>
      </c>
    </row>
    <row r="10" spans="1:18" x14ac:dyDescent="0.3">
      <c r="A10" s="138"/>
      <c r="B10" s="131" t="s">
        <v>106</v>
      </c>
      <c r="C10" s="71" t="s">
        <v>1</v>
      </c>
      <c r="D10" s="4">
        <v>9.1999999999999993</v>
      </c>
      <c r="E10" s="4">
        <v>7.89</v>
      </c>
      <c r="F10" s="4">
        <v>13.8</v>
      </c>
      <c r="G10" s="4">
        <v>6.38</v>
      </c>
      <c r="H10" s="4">
        <v>7.22</v>
      </c>
      <c r="K10" s="19">
        <f>AVERAGE(D10:J10)</f>
        <v>8.8979999999999997</v>
      </c>
      <c r="L10" s="19">
        <f>STDEV(D10:J10)</f>
        <v>2.9280061475345285</v>
      </c>
      <c r="M10" s="4"/>
      <c r="N10" s="4"/>
      <c r="O10" s="4"/>
      <c r="P10" s="4"/>
      <c r="Q10" s="4"/>
      <c r="R10" s="4"/>
    </row>
    <row r="11" spans="1:18" ht="14" customHeight="1" x14ac:dyDescent="0.3">
      <c r="A11" s="138"/>
      <c r="B11" s="136"/>
      <c r="C11" s="63" t="s">
        <v>3</v>
      </c>
      <c r="D11" s="4">
        <v>3.77</v>
      </c>
      <c r="E11" s="4">
        <v>5.29</v>
      </c>
      <c r="F11" s="4">
        <v>4.7300000000000004</v>
      </c>
      <c r="G11" s="4">
        <v>4.26</v>
      </c>
      <c r="H11" s="4">
        <v>3.42</v>
      </c>
      <c r="I11" s="4">
        <v>4.3</v>
      </c>
      <c r="J11" s="4">
        <v>4.17</v>
      </c>
      <c r="K11" s="19">
        <f t="shared" ref="K11:K15" si="0">AVERAGE(D11:J11)</f>
        <v>4.2771428571428567</v>
      </c>
      <c r="L11" s="19">
        <f t="shared" ref="L11:L15" si="1">STDEV(D11:J11)</f>
        <v>0.61034728599692534</v>
      </c>
      <c r="M11" s="4"/>
      <c r="N11" s="4"/>
      <c r="O11" s="4"/>
      <c r="P11" s="4"/>
      <c r="Q11" s="4"/>
      <c r="R11" s="4"/>
    </row>
    <row r="12" spans="1:18" ht="14" customHeight="1" x14ac:dyDescent="0.3">
      <c r="A12" s="138"/>
      <c r="B12" s="133" t="s">
        <v>108</v>
      </c>
      <c r="C12" s="71" t="s">
        <v>1</v>
      </c>
      <c r="D12" s="4">
        <v>56.3</v>
      </c>
      <c r="E12" s="4">
        <v>57.9</v>
      </c>
      <c r="F12" s="4">
        <v>60</v>
      </c>
      <c r="G12" s="4">
        <v>50</v>
      </c>
      <c r="H12" s="4">
        <v>61.9</v>
      </c>
      <c r="K12" s="19">
        <f t="shared" si="0"/>
        <v>57.219999999999992</v>
      </c>
      <c r="L12" s="19">
        <f t="shared" si="1"/>
        <v>4.5570823999572356</v>
      </c>
      <c r="M12" s="4"/>
      <c r="N12" s="4"/>
      <c r="O12" s="4"/>
      <c r="P12" s="4"/>
      <c r="Q12" s="4"/>
      <c r="R12" s="4"/>
    </row>
    <row r="13" spans="1:18" ht="14" customHeight="1" x14ac:dyDescent="0.3">
      <c r="A13" s="138"/>
      <c r="B13" s="137"/>
      <c r="C13" s="63" t="s">
        <v>3</v>
      </c>
      <c r="D13" s="4">
        <v>58.5</v>
      </c>
      <c r="E13" s="4">
        <v>54.7</v>
      </c>
      <c r="F13" s="4">
        <v>52.7</v>
      </c>
      <c r="G13" s="4">
        <v>56.4</v>
      </c>
      <c r="H13" s="4">
        <v>58.1</v>
      </c>
      <c r="I13" s="4">
        <v>62.9</v>
      </c>
      <c r="J13" s="4">
        <v>59.7</v>
      </c>
      <c r="K13" s="19">
        <f t="shared" si="0"/>
        <v>57.571428571428569</v>
      </c>
      <c r="L13" s="19">
        <f t="shared" si="1"/>
        <v>3.3519717012102417</v>
      </c>
    </row>
    <row r="14" spans="1:18" ht="14" customHeight="1" x14ac:dyDescent="0.3">
      <c r="A14" s="138"/>
      <c r="B14" s="131" t="s">
        <v>107</v>
      </c>
      <c r="C14" s="71" t="s">
        <v>1</v>
      </c>
      <c r="D14" s="4">
        <v>34.5</v>
      </c>
      <c r="E14" s="4">
        <v>34.200000000000003</v>
      </c>
      <c r="F14" s="4">
        <v>26.2</v>
      </c>
      <c r="G14" s="4">
        <v>43.6</v>
      </c>
      <c r="H14" s="4">
        <v>30.9</v>
      </c>
      <c r="K14" s="19">
        <f t="shared" si="0"/>
        <v>33.880000000000003</v>
      </c>
      <c r="L14" s="19">
        <f t="shared" si="1"/>
        <v>6.3802037585017697</v>
      </c>
    </row>
    <row r="15" spans="1:18" ht="14" customHeight="1" x14ac:dyDescent="0.3">
      <c r="A15" s="138"/>
      <c r="B15" s="136"/>
      <c r="C15" s="63" t="s">
        <v>3</v>
      </c>
      <c r="D15" s="4">
        <v>37.700000000000003</v>
      </c>
      <c r="E15" s="4">
        <v>40</v>
      </c>
      <c r="F15" s="4">
        <v>42.6</v>
      </c>
      <c r="G15" s="4">
        <v>39.4</v>
      </c>
      <c r="H15" s="4">
        <v>38.5</v>
      </c>
      <c r="I15" s="4">
        <v>32.799999999999997</v>
      </c>
      <c r="J15" s="4">
        <v>36.1</v>
      </c>
      <c r="K15" s="19">
        <f t="shared" si="0"/>
        <v>38.157142857142858</v>
      </c>
      <c r="L15" s="19">
        <f t="shared" si="1"/>
        <v>3.1074411460541747</v>
      </c>
    </row>
    <row r="17" spans="1:25" x14ac:dyDescent="0.3">
      <c r="A17" s="131" t="s">
        <v>103</v>
      </c>
      <c r="B17" s="69"/>
      <c r="C17" s="130" t="s">
        <v>104</v>
      </c>
      <c r="D17" s="132"/>
      <c r="E17" s="132"/>
      <c r="F17" s="132"/>
      <c r="G17" s="132"/>
      <c r="H17" s="132"/>
      <c r="I17" s="132"/>
      <c r="J17" s="132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70" t="s">
        <v>8</v>
      </c>
      <c r="Y17" s="70" t="s">
        <v>9</v>
      </c>
    </row>
    <row r="18" spans="1:25" x14ac:dyDescent="0.3">
      <c r="A18" s="129"/>
      <c r="B18" s="71" t="s">
        <v>1</v>
      </c>
      <c r="C18" s="4">
        <v>0.108</v>
      </c>
      <c r="D18" s="4">
        <v>9.1999999999999998E-2</v>
      </c>
      <c r="E18" s="4">
        <v>0.19400000000000001</v>
      </c>
      <c r="F18" s="4">
        <v>0.16900000000000001</v>
      </c>
      <c r="G18" s="4">
        <v>0.128</v>
      </c>
      <c r="H18" s="4">
        <v>0.112</v>
      </c>
      <c r="I18" s="4">
        <v>7.9000000000000001E-2</v>
      </c>
      <c r="J18" s="4">
        <v>0.13400000000000001</v>
      </c>
      <c r="K18" s="4">
        <v>0.11600000000000001</v>
      </c>
      <c r="L18" s="4">
        <v>0.11</v>
      </c>
      <c r="M18" s="4">
        <v>9.6000000000000002E-2</v>
      </c>
      <c r="N18" s="4">
        <v>0.104</v>
      </c>
      <c r="O18" s="4">
        <v>0.11899999999999999</v>
      </c>
      <c r="P18" s="4">
        <v>8.6999999999999994E-2</v>
      </c>
      <c r="Q18" s="4">
        <v>0.104</v>
      </c>
      <c r="R18" s="4">
        <v>0.16900000000000001</v>
      </c>
      <c r="S18" s="4">
        <v>5.2999999999999999E-2</v>
      </c>
      <c r="T18" s="4">
        <v>0.151</v>
      </c>
      <c r="U18" s="4">
        <v>0.17599999999999999</v>
      </c>
      <c r="V18" s="4">
        <v>0.14899999999999999</v>
      </c>
      <c r="W18" s="4">
        <v>0.191</v>
      </c>
      <c r="X18" s="19">
        <f>AVERAGE(C18:V18)</f>
        <v>0.12250000000000003</v>
      </c>
      <c r="Y18" s="19">
        <f>STDEV(C18:V18)</f>
        <v>3.6133524308422517E-2</v>
      </c>
    </row>
    <row r="19" spans="1:25" x14ac:dyDescent="0.3">
      <c r="A19" s="129"/>
      <c r="B19" s="63" t="s">
        <v>3</v>
      </c>
      <c r="C19" s="4">
        <v>0.13500000000000001</v>
      </c>
      <c r="D19" s="4">
        <v>0.182</v>
      </c>
      <c r="E19" s="4">
        <v>8.7999999999999995E-2</v>
      </c>
      <c r="F19" s="4">
        <v>0.13200000000000001</v>
      </c>
      <c r="G19" s="4">
        <v>0.17599999999999999</v>
      </c>
      <c r="H19" s="4">
        <v>0.111</v>
      </c>
      <c r="I19" s="4">
        <v>9.0999999999999998E-2</v>
      </c>
      <c r="J19" s="4">
        <v>4.2999999999999997E-2</v>
      </c>
      <c r="K19" s="4">
        <v>0.11700000000000001</v>
      </c>
      <c r="L19" s="4">
        <v>9.2999999999999999E-2</v>
      </c>
      <c r="M19" s="4">
        <v>9.5000000000000001E-2</v>
      </c>
      <c r="N19" s="4">
        <v>7.9000000000000001E-2</v>
      </c>
      <c r="O19" s="4">
        <v>6.4000000000000001E-2</v>
      </c>
      <c r="P19" s="4">
        <v>0.10199999999999999</v>
      </c>
      <c r="Q19" s="4">
        <v>0.16700000000000001</v>
      </c>
      <c r="R19" s="4">
        <v>7.1999999999999995E-2</v>
      </c>
      <c r="S19" s="4">
        <v>0.16300000000000001</v>
      </c>
      <c r="T19" s="4">
        <v>0.159</v>
      </c>
      <c r="X19" s="19">
        <f>AVERAGE(C19:V19)</f>
        <v>0.11494444444444446</v>
      </c>
      <c r="Y19" s="19">
        <f>STDEV(C19:V19)</f>
        <v>4.1409678070572963E-2</v>
      </c>
    </row>
    <row r="20" spans="1:25" ht="16" x14ac:dyDescent="0.3">
      <c r="A20" s="126"/>
      <c r="B20" s="69"/>
      <c r="C20" s="130" t="s">
        <v>105</v>
      </c>
      <c r="D20" s="132"/>
      <c r="E20" s="132"/>
      <c r="F20" s="132"/>
      <c r="G20" s="132"/>
      <c r="H20" s="132"/>
      <c r="I20" s="132"/>
      <c r="J20" s="132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70" t="s">
        <v>8</v>
      </c>
      <c r="Y20" s="70" t="s">
        <v>9</v>
      </c>
    </row>
    <row r="21" spans="1:25" x14ac:dyDescent="0.3">
      <c r="A21" s="126"/>
      <c r="B21" s="71" t="s">
        <v>1</v>
      </c>
      <c r="C21" s="4">
        <v>1717</v>
      </c>
      <c r="D21" s="4">
        <v>1253</v>
      </c>
      <c r="E21" s="4">
        <v>2784</v>
      </c>
      <c r="F21" s="4">
        <v>1604</v>
      </c>
      <c r="G21" s="4">
        <v>1525</v>
      </c>
      <c r="H21" s="4">
        <v>1438</v>
      </c>
      <c r="I21" s="4">
        <v>837</v>
      </c>
      <c r="J21" s="4">
        <v>1546</v>
      </c>
      <c r="K21" s="4">
        <v>1234</v>
      </c>
      <c r="L21" s="4">
        <v>1271</v>
      </c>
      <c r="M21" s="4">
        <v>1185</v>
      </c>
      <c r="N21" s="4">
        <v>1128</v>
      </c>
      <c r="O21" s="4">
        <v>1519</v>
      </c>
      <c r="P21" s="4">
        <v>944</v>
      </c>
      <c r="Q21" s="4">
        <v>1152</v>
      </c>
      <c r="R21" s="4">
        <v>2360</v>
      </c>
      <c r="S21" s="4">
        <v>481</v>
      </c>
      <c r="T21" s="4">
        <v>1894</v>
      </c>
      <c r="U21" s="4">
        <v>2217</v>
      </c>
      <c r="V21" s="4">
        <v>1696</v>
      </c>
      <c r="W21" s="4">
        <v>2499</v>
      </c>
      <c r="X21" s="19">
        <f>AVERAGE(C21:V21)</f>
        <v>1489.25</v>
      </c>
      <c r="Y21" s="19">
        <f>STDEV(C21:V21)</f>
        <v>537.46587406966944</v>
      </c>
    </row>
    <row r="22" spans="1:25" x14ac:dyDescent="0.3">
      <c r="A22" s="126"/>
      <c r="B22" s="63" t="s">
        <v>3</v>
      </c>
      <c r="C22" s="4">
        <v>1795</v>
      </c>
      <c r="D22" s="4">
        <v>1764</v>
      </c>
      <c r="E22" s="4">
        <v>1268</v>
      </c>
      <c r="F22" s="4">
        <v>1534</v>
      </c>
      <c r="G22" s="4">
        <v>3528</v>
      </c>
      <c r="H22" s="4">
        <v>1512</v>
      </c>
      <c r="I22" s="4">
        <v>1273</v>
      </c>
      <c r="J22" s="4">
        <v>703</v>
      </c>
      <c r="K22" s="4">
        <v>1002</v>
      </c>
      <c r="L22" s="4">
        <v>1042</v>
      </c>
      <c r="M22" s="4">
        <v>911</v>
      </c>
      <c r="N22" s="4">
        <v>915</v>
      </c>
      <c r="O22" s="4">
        <v>694</v>
      </c>
      <c r="P22" s="4">
        <v>1200</v>
      </c>
      <c r="Q22" s="4">
        <v>1382</v>
      </c>
      <c r="R22" s="4">
        <v>979</v>
      </c>
      <c r="S22" s="4">
        <v>1725</v>
      </c>
      <c r="T22" s="4">
        <v>1841</v>
      </c>
      <c r="X22" s="19">
        <f>AVERAGE(C22:V22)</f>
        <v>1392.6666666666667</v>
      </c>
      <c r="Y22" s="19">
        <f>STDEV(C22:V22)</f>
        <v>648.20203822029225</v>
      </c>
    </row>
  </sheetData>
  <mergeCells count="12">
    <mergeCell ref="C20:W20"/>
    <mergeCell ref="A17:A22"/>
    <mergeCell ref="C1:J1"/>
    <mergeCell ref="A1:A3"/>
    <mergeCell ref="A5:A7"/>
    <mergeCell ref="C5:O5"/>
    <mergeCell ref="B10:B11"/>
    <mergeCell ref="B12:B13"/>
    <mergeCell ref="B14:B15"/>
    <mergeCell ref="A9:A15"/>
    <mergeCell ref="D9:J9"/>
    <mergeCell ref="C17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2</vt:lpstr>
      <vt:lpstr>Fig 4</vt:lpstr>
      <vt:lpstr>Fig 5</vt:lpstr>
      <vt:lpstr>Fig 6</vt:lpstr>
      <vt:lpstr>Fig S5</vt:lpstr>
      <vt:lpstr>Fig S6</vt:lpstr>
      <vt:lpstr>Fig S9</vt:lpstr>
      <vt:lpstr>Fig 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Buras, Eric</dc:creator>
  <cp:lastModifiedBy>Buras, Eric</cp:lastModifiedBy>
  <dcterms:created xsi:type="dcterms:W3CDTF">2015-06-05T18:17:20Z</dcterms:created>
  <dcterms:modified xsi:type="dcterms:W3CDTF">2024-03-21T18:09:18Z</dcterms:modified>
</cp:coreProperties>
</file>