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parklab/Lab member folder/Youngjae/manuscript/human SSC LRP1/2024-05 JCI insight Revision/files for submission/Submission File DP/"/>
    </mc:Choice>
  </mc:AlternateContent>
  <xr:revisionPtr revIDLastSave="0" documentId="13_ncr:1_{BA091893-6A57-0548-A100-60C1E0C5972F}" xr6:coauthVersionLast="47" xr6:coauthVersionMax="47" xr10:uidLastSave="{00000000-0000-0000-0000-000000000000}"/>
  <bookViews>
    <workbookView xWindow="14400" yWindow="920" windowWidth="25220" windowHeight="16980" firstSheet="1" activeTab="11" xr2:uid="{D5236D30-A7FF-0C43-AB7C-725EB2F72A16}"/>
  </bookViews>
  <sheets>
    <sheet name="Figure 2D" sheetId="1" r:id="rId1"/>
    <sheet name="Figure 2G" sheetId="2" r:id="rId2"/>
    <sheet name="Figure 4B" sheetId="3" r:id="rId3"/>
    <sheet name="Figure 5C-D" sheetId="4" r:id="rId4"/>
    <sheet name="Figure 5F" sheetId="5" r:id="rId5"/>
    <sheet name="Figure 6E-G" sheetId="6" r:id="rId6"/>
    <sheet name="Figure 8D" sheetId="7" r:id="rId7"/>
    <sheet name="Figure 9H" sheetId="8" r:id="rId8"/>
    <sheet name="Figure 9J" sheetId="13" r:id="rId9"/>
    <sheet name="Figure 10A" sheetId="9" r:id="rId10"/>
    <sheet name="Figure 10D" sheetId="10" r:id="rId11"/>
    <sheet name="Figure S6C-D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H10" i="13"/>
  <c r="F10" i="13"/>
  <c r="E10" i="13"/>
  <c r="C10" i="13"/>
  <c r="B10" i="13"/>
  <c r="C9" i="13"/>
  <c r="B9" i="13"/>
  <c r="I9" i="13"/>
  <c r="H9" i="13"/>
  <c r="F9" i="13"/>
  <c r="E9" i="13"/>
  <c r="B114" i="8"/>
  <c r="A114" i="8"/>
  <c r="B15" i="1" l="1"/>
  <c r="C4" i="1" s="1"/>
  <c r="C6" i="1" l="1"/>
  <c r="C3" i="1"/>
  <c r="C14" i="1"/>
  <c r="C13" i="1"/>
  <c r="C12" i="1"/>
  <c r="C11" i="1"/>
  <c r="C10" i="1"/>
  <c r="C9" i="1"/>
  <c r="C8" i="1"/>
  <c r="C7" i="1"/>
  <c r="C5" i="1"/>
  <c r="C2" i="1"/>
</calcChain>
</file>

<file path=xl/sharedStrings.xml><?xml version="1.0" encoding="utf-8"?>
<sst xmlns="http://schemas.openxmlformats.org/spreadsheetml/2006/main" count="174" uniqueCount="68">
  <si>
    <t>Clusters</t>
  </si>
  <si>
    <t>LRP1+CD13+CD140a+PDPN+</t>
  </si>
  <si>
    <t>Total</t>
  </si>
  <si>
    <t>% cells</t>
  </si>
  <si>
    <t>CD200+ Cells</t>
  </si>
  <si>
    <t>Sample</t>
  </si>
  <si>
    <r>
      <t>CD13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>PDPN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>CD140a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>LRP1</t>
    </r>
    <r>
      <rPr>
        <b/>
        <vertAlign val="superscript"/>
        <sz val="14"/>
        <color theme="1"/>
        <rFont val="Calibri (Body)"/>
      </rPr>
      <t>+</t>
    </r>
  </si>
  <si>
    <r>
      <t>CD13</t>
    </r>
    <r>
      <rPr>
        <b/>
        <vertAlign val="superscript"/>
        <sz val="14"/>
        <color theme="1"/>
        <rFont val="Calibri (Body)"/>
      </rPr>
      <t>-</t>
    </r>
    <r>
      <rPr>
        <b/>
        <sz val="12"/>
        <color theme="1"/>
        <rFont val="Aptos Narrow"/>
        <family val="2"/>
        <scheme val="minor"/>
      </rPr>
      <t>PDPN</t>
    </r>
    <r>
      <rPr>
        <b/>
        <vertAlign val="superscript"/>
        <sz val="14"/>
        <color theme="1"/>
        <rFont val="Calibri (Body)"/>
      </rPr>
      <t>-</t>
    </r>
  </si>
  <si>
    <t>Whole cells</t>
  </si>
  <si>
    <t>CD105+ Cells</t>
  </si>
  <si>
    <t>CD271+ Cells</t>
  </si>
  <si>
    <t>Day 0</t>
  </si>
  <si>
    <t>Day 2</t>
  </si>
  <si>
    <t>Day 4</t>
  </si>
  <si>
    <t>Day 6</t>
  </si>
  <si>
    <t xml:space="preserve">Day 8 </t>
  </si>
  <si>
    <t>Day 10</t>
  </si>
  <si>
    <t># of Colonies formed per 50 cells</t>
  </si>
  <si>
    <t>samaple</t>
  </si>
  <si>
    <t>LRP1-CD13+PDPN-</t>
  </si>
  <si>
    <t>LRP1-CD13-</t>
  </si>
  <si>
    <t>CD140a</t>
  </si>
  <si>
    <t>LRP1+CD13+</t>
  </si>
  <si>
    <t>LRP1-CD13+</t>
  </si>
  <si>
    <t>P0 sample1</t>
  </si>
  <si>
    <t>P0 sample2</t>
  </si>
  <si>
    <t>P0 sample3</t>
  </si>
  <si>
    <t>P0 sample4</t>
  </si>
  <si>
    <t>CD73+CD164+</t>
  </si>
  <si>
    <t>P1 sample1</t>
  </si>
  <si>
    <t>P1 sample2</t>
  </si>
  <si>
    <t>P1 sample3</t>
  </si>
  <si>
    <t>P1 sample4</t>
  </si>
  <si>
    <t>P2 sample1</t>
  </si>
  <si>
    <t>P2 sample2</t>
  </si>
  <si>
    <t>P2 sample3</t>
  </si>
  <si>
    <t>P2 sample4</t>
  </si>
  <si>
    <t>Day3</t>
  </si>
  <si>
    <t>CD13+LRP1-</t>
  </si>
  <si>
    <t>CD13+LRP1+</t>
  </si>
  <si>
    <t>Avg</t>
  </si>
  <si>
    <t>Stdev</t>
  </si>
  <si>
    <t>Day7</t>
  </si>
  <si>
    <t>HLA-ABC+ Cells</t>
  </si>
  <si>
    <r>
      <t>CD13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>PDPN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 xml:space="preserve"> Cells</t>
    </r>
  </si>
  <si>
    <r>
      <t>CD140a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>LRP1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 xml:space="preserve"> Cells</t>
    </r>
  </si>
  <si>
    <r>
      <t>CD13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>CD140a</t>
    </r>
    <r>
      <rPr>
        <b/>
        <vertAlign val="superscript"/>
        <sz val="14"/>
        <color theme="1"/>
        <rFont val="Calibri (Body)"/>
      </rPr>
      <t>+</t>
    </r>
    <r>
      <rPr>
        <b/>
        <sz val="12"/>
        <color theme="1"/>
        <rFont val="Aptos Narrow"/>
        <family val="2"/>
        <scheme val="minor"/>
      </rPr>
      <t>Prx1</t>
    </r>
    <r>
      <rPr>
        <b/>
        <vertAlign val="superscript"/>
        <sz val="14"/>
        <color theme="1"/>
        <rFont val="Calibri (Body)"/>
      </rPr>
      <t>GFP+</t>
    </r>
  </si>
  <si>
    <r>
      <t>LRP1</t>
    </r>
    <r>
      <rPr>
        <b/>
        <vertAlign val="superscript"/>
        <sz val="14"/>
        <color theme="1"/>
        <rFont val="Calibri (Body)"/>
      </rPr>
      <t>+</t>
    </r>
  </si>
  <si>
    <r>
      <t>LRP1</t>
    </r>
    <r>
      <rPr>
        <b/>
        <vertAlign val="superscript"/>
        <sz val="14"/>
        <color theme="1"/>
        <rFont val="Calibri (Body)"/>
      </rPr>
      <t>-</t>
    </r>
  </si>
  <si>
    <t>WT</t>
  </si>
  <si>
    <t>LRP1 KO</t>
  </si>
  <si>
    <t>Thickness of periosteum for every 20um intervals</t>
  </si>
  <si>
    <t>Number of cells in fold change from Day 0</t>
  </si>
  <si>
    <t>Day1</t>
  </si>
  <si>
    <t>Day2</t>
  </si>
  <si>
    <t>Ctrl</t>
  </si>
  <si>
    <t>a2M</t>
  </si>
  <si>
    <t>Control</t>
  </si>
  <si>
    <t>BV/TV (%)</t>
  </si>
  <si>
    <t>Tb.Th (mm)</t>
  </si>
  <si>
    <t>Tb.N (1/mm)</t>
  </si>
  <si>
    <t>Tb.Sp (mm)</t>
  </si>
  <si>
    <t>N/A</t>
  </si>
  <si>
    <t>Day14</t>
  </si>
  <si>
    <t>Not available due to low signal with high fibrous tissue</t>
  </si>
  <si>
    <t>Day 7</t>
  </si>
  <si>
    <t>Day 11</t>
  </si>
  <si>
    <r>
      <t>Prx1Cre/Lrp1</t>
    </r>
    <r>
      <rPr>
        <b/>
        <vertAlign val="superscript"/>
        <sz val="12"/>
        <color theme="1"/>
        <rFont val="Aptos Narrow (Body)"/>
      </rPr>
      <t>f/f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</si>
</sst>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vertAlign val="superscript"/>
      <sz val="14"/>
      <color theme="1"/>
      <name val="Calibri (Body)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sz val="10"/>
      <color rgb="FF000000"/>
      <name val="Helvetica Neue"/>
      <family val="2"/>
    </font>
    <font>
      <b/>
      <vertAlign val="superscript"/>
      <sz val="12"/>
      <color theme="1"/>
      <name val="Aptos Narrow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72FC-8E48-AF4D-97CA-B29FA970171D}">
  <dimension ref="A1:C15"/>
  <sheetViews>
    <sheetView workbookViewId="0">
      <selection activeCell="E17" sqref="E17"/>
    </sheetView>
  </sheetViews>
  <sheetFormatPr baseColWidth="10" defaultRowHeight="16" x14ac:dyDescent="0.2"/>
  <cols>
    <col min="1" max="1" width="10.83203125" style="6"/>
    <col min="2" max="2" width="25.5" bestFit="1" customWidth="1"/>
  </cols>
  <sheetData>
    <row r="1" spans="1:3" s="6" customFormat="1" x14ac:dyDescent="0.2">
      <c r="A1" s="6" t="s">
        <v>0</v>
      </c>
      <c r="B1" s="6" t="s">
        <v>1</v>
      </c>
      <c r="C1" s="6" t="s">
        <v>3</v>
      </c>
    </row>
    <row r="2" spans="1:3" x14ac:dyDescent="0.2">
      <c r="A2" s="6">
        <v>1</v>
      </c>
      <c r="B2">
        <v>1016</v>
      </c>
      <c r="C2">
        <f>B2/$B$15*100</f>
        <v>76.21905476369092</v>
      </c>
    </row>
    <row r="3" spans="1:3" x14ac:dyDescent="0.2">
      <c r="A3" s="6">
        <v>2</v>
      </c>
      <c r="B3">
        <v>135</v>
      </c>
      <c r="C3">
        <f>B3/$B$15*100</f>
        <v>10.127531882970743</v>
      </c>
    </row>
    <row r="4" spans="1:3" x14ac:dyDescent="0.2">
      <c r="A4" s="6">
        <v>3</v>
      </c>
      <c r="B4">
        <v>75</v>
      </c>
      <c r="C4">
        <f t="shared" ref="C4:C14" si="0">B4/$B$15*100</f>
        <v>5.6264066016504124</v>
      </c>
    </row>
    <row r="5" spans="1:3" x14ac:dyDescent="0.2">
      <c r="A5" s="6">
        <v>4</v>
      </c>
      <c r="B5">
        <v>2</v>
      </c>
      <c r="C5">
        <f t="shared" si="0"/>
        <v>0.15003750937734434</v>
      </c>
    </row>
    <row r="6" spans="1:3" x14ac:dyDescent="0.2">
      <c r="A6" s="6">
        <v>5</v>
      </c>
      <c r="B6">
        <v>4</v>
      </c>
      <c r="C6">
        <f t="shared" si="0"/>
        <v>0.30007501875468867</v>
      </c>
    </row>
    <row r="7" spans="1:3" x14ac:dyDescent="0.2">
      <c r="A7" s="6">
        <v>6</v>
      </c>
      <c r="B7">
        <v>9</v>
      </c>
      <c r="C7">
        <f t="shared" si="0"/>
        <v>0.67516879219804948</v>
      </c>
    </row>
    <row r="8" spans="1:3" x14ac:dyDescent="0.2">
      <c r="A8" s="6">
        <v>7</v>
      </c>
      <c r="B8">
        <v>0</v>
      </c>
      <c r="C8">
        <f t="shared" si="0"/>
        <v>0</v>
      </c>
    </row>
    <row r="9" spans="1:3" x14ac:dyDescent="0.2">
      <c r="A9" s="6">
        <v>8</v>
      </c>
      <c r="B9">
        <v>4</v>
      </c>
      <c r="C9">
        <f t="shared" si="0"/>
        <v>0.30007501875468867</v>
      </c>
    </row>
    <row r="10" spans="1:3" x14ac:dyDescent="0.2">
      <c r="A10" s="6">
        <v>9</v>
      </c>
      <c r="B10">
        <v>78</v>
      </c>
      <c r="C10">
        <f t="shared" si="0"/>
        <v>5.8514628657164298</v>
      </c>
    </row>
    <row r="11" spans="1:3" x14ac:dyDescent="0.2">
      <c r="A11" s="6">
        <v>10</v>
      </c>
      <c r="B11">
        <v>7</v>
      </c>
      <c r="C11">
        <f t="shared" si="0"/>
        <v>0.5251312828207052</v>
      </c>
    </row>
    <row r="12" spans="1:3" x14ac:dyDescent="0.2">
      <c r="A12" s="6">
        <v>11</v>
      </c>
      <c r="B12">
        <v>3</v>
      </c>
      <c r="C12">
        <f t="shared" si="0"/>
        <v>0.22505626406601648</v>
      </c>
    </row>
    <row r="13" spans="1:3" x14ac:dyDescent="0.2">
      <c r="A13" s="6">
        <v>12</v>
      </c>
      <c r="B13">
        <v>0</v>
      </c>
      <c r="C13">
        <f t="shared" si="0"/>
        <v>0</v>
      </c>
    </row>
    <row r="14" spans="1:3" x14ac:dyDescent="0.2">
      <c r="A14" s="6">
        <v>13</v>
      </c>
      <c r="B14">
        <v>0</v>
      </c>
      <c r="C14">
        <f t="shared" si="0"/>
        <v>0</v>
      </c>
    </row>
    <row r="15" spans="1:3" x14ac:dyDescent="0.2">
      <c r="A15" s="6" t="s">
        <v>2</v>
      </c>
      <c r="B15">
        <f>SUM(B2:B14)</f>
        <v>1333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BF3B-537B-8F49-86F6-65D94F5DAEA5}">
  <dimension ref="A1:I6"/>
  <sheetViews>
    <sheetView workbookViewId="0">
      <selection sqref="A1:I3"/>
    </sheetView>
  </sheetViews>
  <sheetFormatPr baseColWidth="10" defaultRowHeight="16" x14ac:dyDescent="0.2"/>
  <sheetData>
    <row r="1" spans="1:9" x14ac:dyDescent="0.2">
      <c r="A1" s="1" t="s">
        <v>52</v>
      </c>
    </row>
    <row r="2" spans="1:9" x14ac:dyDescent="0.2">
      <c r="B2" s="8" t="s">
        <v>53</v>
      </c>
      <c r="C2" s="8"/>
      <c r="D2" s="1"/>
      <c r="E2" s="8" t="s">
        <v>54</v>
      </c>
      <c r="F2" s="8"/>
      <c r="G2" s="1"/>
      <c r="H2" s="8" t="s">
        <v>37</v>
      </c>
      <c r="I2" s="8"/>
    </row>
    <row r="3" spans="1:9" x14ac:dyDescent="0.2">
      <c r="A3" s="1" t="s">
        <v>5</v>
      </c>
      <c r="B3" s="1" t="s">
        <v>55</v>
      </c>
      <c r="C3" s="1" t="s">
        <v>56</v>
      </c>
      <c r="D3" s="1"/>
      <c r="E3" s="1" t="s">
        <v>55</v>
      </c>
      <c r="F3" s="1" t="s">
        <v>56</v>
      </c>
      <c r="G3" s="1"/>
      <c r="H3" s="1" t="s">
        <v>55</v>
      </c>
      <c r="I3" s="1" t="s">
        <v>56</v>
      </c>
    </row>
    <row r="4" spans="1:9" x14ac:dyDescent="0.2">
      <c r="A4" s="1">
        <v>1</v>
      </c>
      <c r="B4">
        <v>3.6666666666666665</v>
      </c>
      <c r="C4">
        <v>6.25</v>
      </c>
      <c r="E4">
        <v>8</v>
      </c>
      <c r="F4">
        <v>11</v>
      </c>
      <c r="H4">
        <v>18.083333333333332</v>
      </c>
      <c r="I4">
        <v>20.75</v>
      </c>
    </row>
    <row r="5" spans="1:9" x14ac:dyDescent="0.2">
      <c r="A5" s="1">
        <v>2</v>
      </c>
      <c r="B5">
        <v>3.75</v>
      </c>
      <c r="C5">
        <v>6.166666666666667</v>
      </c>
      <c r="E5">
        <v>9.25</v>
      </c>
      <c r="F5">
        <v>11.416666666666666</v>
      </c>
      <c r="H5">
        <v>17.666666666666668</v>
      </c>
      <c r="I5">
        <v>27.75</v>
      </c>
    </row>
    <row r="6" spans="1:9" x14ac:dyDescent="0.2">
      <c r="A6" s="1">
        <v>3</v>
      </c>
      <c r="B6">
        <v>4.583333333333333</v>
      </c>
      <c r="C6">
        <v>7.416666666666667</v>
      </c>
      <c r="E6">
        <v>8.8333333333333339</v>
      </c>
      <c r="F6">
        <v>12.583333333333334</v>
      </c>
      <c r="H6">
        <v>19.666666666666668</v>
      </c>
      <c r="I6">
        <v>23.75</v>
      </c>
    </row>
  </sheetData>
  <mergeCells count="3">
    <mergeCell ref="B2:C2"/>
    <mergeCell ref="E2:F2"/>
    <mergeCell ref="H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FD3C-9AAF-C343-8EA7-E66917F0F52A}">
  <dimension ref="A1:E13"/>
  <sheetViews>
    <sheetView workbookViewId="0">
      <selection activeCell="I12" sqref="I12"/>
    </sheetView>
  </sheetViews>
  <sheetFormatPr baseColWidth="10" defaultRowHeight="16" x14ac:dyDescent="0.2"/>
  <sheetData>
    <row r="1" spans="1:5" x14ac:dyDescent="0.2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</row>
    <row r="2" spans="1:5" x14ac:dyDescent="0.2">
      <c r="A2" s="1">
        <v>1</v>
      </c>
      <c r="B2">
        <v>54.11</v>
      </c>
      <c r="C2">
        <v>1.32256</v>
      </c>
      <c r="D2">
        <v>0.40916000000000002</v>
      </c>
      <c r="E2">
        <v>1.5317099999999999</v>
      </c>
    </row>
    <row r="3" spans="1:5" x14ac:dyDescent="0.2">
      <c r="A3" s="1">
        <v>2</v>
      </c>
      <c r="B3">
        <v>48.06</v>
      </c>
      <c r="C3">
        <v>1.2191700000000001</v>
      </c>
      <c r="D3">
        <v>0.39423999999999998</v>
      </c>
      <c r="E3">
        <v>2.24878</v>
      </c>
    </row>
    <row r="4" spans="1:5" x14ac:dyDescent="0.2">
      <c r="A4" s="1">
        <v>3</v>
      </c>
      <c r="B4">
        <v>22.46</v>
      </c>
      <c r="C4">
        <v>1.04291</v>
      </c>
      <c r="D4">
        <v>0.21535000000000001</v>
      </c>
      <c r="E4">
        <v>4.0977499999999996</v>
      </c>
    </row>
    <row r="5" spans="1:5" x14ac:dyDescent="0.2">
      <c r="A5" s="1">
        <v>4</v>
      </c>
      <c r="B5">
        <v>40.479999999999997</v>
      </c>
      <c r="C5">
        <v>1.1757599999999999</v>
      </c>
      <c r="D5">
        <v>0.34428999999999998</v>
      </c>
      <c r="E5">
        <v>1.66903</v>
      </c>
    </row>
    <row r="6" spans="1:5" x14ac:dyDescent="0.2">
      <c r="A6" s="1">
        <v>5</v>
      </c>
      <c r="B6">
        <v>47.33</v>
      </c>
      <c r="C6">
        <v>1.2322599999999999</v>
      </c>
      <c r="D6">
        <v>0.38407999999999998</v>
      </c>
      <c r="E6">
        <v>1.87036</v>
      </c>
    </row>
    <row r="7" spans="1:5" x14ac:dyDescent="0.2">
      <c r="A7" s="1"/>
    </row>
    <row r="8" spans="1:5" x14ac:dyDescent="0.2">
      <c r="A8" s="1" t="s">
        <v>56</v>
      </c>
      <c r="B8" s="1" t="s">
        <v>58</v>
      </c>
      <c r="C8" s="1" t="s">
        <v>59</v>
      </c>
      <c r="D8" s="1" t="s">
        <v>60</v>
      </c>
      <c r="E8" s="1" t="s">
        <v>61</v>
      </c>
    </row>
    <row r="9" spans="1:5" x14ac:dyDescent="0.2">
      <c r="A9" s="1">
        <v>1</v>
      </c>
      <c r="B9">
        <v>61.02</v>
      </c>
      <c r="C9">
        <v>1.5514300000000001</v>
      </c>
      <c r="D9">
        <v>0.39332</v>
      </c>
      <c r="E9">
        <v>1.62531</v>
      </c>
    </row>
    <row r="10" spans="1:5" x14ac:dyDescent="0.2">
      <c r="A10" s="1">
        <v>2</v>
      </c>
      <c r="B10">
        <v>65.900000000000006</v>
      </c>
      <c r="C10">
        <v>1.6262300000000001</v>
      </c>
      <c r="D10">
        <v>0.40521000000000001</v>
      </c>
      <c r="E10">
        <v>1.19417</v>
      </c>
    </row>
    <row r="11" spans="1:5" x14ac:dyDescent="0.2">
      <c r="A11" s="1">
        <v>3</v>
      </c>
      <c r="B11">
        <v>56.92</v>
      </c>
      <c r="C11">
        <v>1.46035</v>
      </c>
      <c r="D11">
        <v>0.38978000000000002</v>
      </c>
      <c r="E11">
        <v>1.6401699999999999</v>
      </c>
    </row>
    <row r="12" spans="1:5" x14ac:dyDescent="0.2">
      <c r="A12" s="1">
        <v>4</v>
      </c>
      <c r="B12">
        <v>55.85</v>
      </c>
      <c r="C12">
        <v>1.3378099999999999</v>
      </c>
      <c r="D12">
        <v>0.41749000000000003</v>
      </c>
      <c r="E12">
        <v>1.22312</v>
      </c>
    </row>
    <row r="13" spans="1:5" x14ac:dyDescent="0.2">
      <c r="A13" s="1">
        <v>5</v>
      </c>
      <c r="B13">
        <v>46.69</v>
      </c>
      <c r="C13">
        <v>1.29766</v>
      </c>
      <c r="D13">
        <v>0.35977999999999999</v>
      </c>
      <c r="E13">
        <v>1.69218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A87F-9C8A-E74A-A5B5-7C093F0EFC74}">
  <dimension ref="A1:C32"/>
  <sheetViews>
    <sheetView tabSelected="1" workbookViewId="0">
      <selection activeCell="K29" sqref="K29"/>
    </sheetView>
  </sheetViews>
  <sheetFormatPr baseColWidth="10" defaultRowHeight="16" x14ac:dyDescent="0.2"/>
  <sheetData>
    <row r="1" spans="1:3" x14ac:dyDescent="0.2">
      <c r="B1" s="8" t="s">
        <v>42</v>
      </c>
      <c r="C1" s="8"/>
    </row>
    <row r="2" spans="1:3" ht="22" x14ac:dyDescent="0.25">
      <c r="A2" s="1" t="s">
        <v>5</v>
      </c>
      <c r="B2" s="1" t="s">
        <v>7</v>
      </c>
      <c r="C2" s="1" t="s">
        <v>6</v>
      </c>
    </row>
    <row r="3" spans="1:3" x14ac:dyDescent="0.2">
      <c r="A3" s="1">
        <v>1</v>
      </c>
      <c r="B3">
        <v>410514</v>
      </c>
      <c r="C3">
        <v>104065</v>
      </c>
    </row>
    <row r="4" spans="1:3" x14ac:dyDescent="0.2">
      <c r="A4" s="1">
        <v>2</v>
      </c>
      <c r="B4">
        <v>355334</v>
      </c>
      <c r="C4">
        <v>301003</v>
      </c>
    </row>
    <row r="5" spans="1:3" x14ac:dyDescent="0.2">
      <c r="A5" s="1">
        <v>3</v>
      </c>
      <c r="B5">
        <v>459768</v>
      </c>
      <c r="C5">
        <v>356464</v>
      </c>
    </row>
    <row r="6" spans="1:3" x14ac:dyDescent="0.2">
      <c r="A6" s="1">
        <v>4</v>
      </c>
      <c r="B6" t="s">
        <v>62</v>
      </c>
      <c r="C6">
        <v>344283</v>
      </c>
    </row>
    <row r="8" spans="1:3" x14ac:dyDescent="0.2">
      <c r="B8" s="8" t="s">
        <v>63</v>
      </c>
      <c r="C8" s="8"/>
    </row>
    <row r="9" spans="1:3" ht="22" x14ac:dyDescent="0.25">
      <c r="A9" s="1" t="s">
        <v>5</v>
      </c>
      <c r="B9" s="1" t="s">
        <v>7</v>
      </c>
      <c r="C9" s="1" t="s">
        <v>6</v>
      </c>
    </row>
    <row r="10" spans="1:3" x14ac:dyDescent="0.2">
      <c r="A10" s="1">
        <v>1</v>
      </c>
      <c r="B10">
        <v>309797</v>
      </c>
      <c r="C10">
        <v>290957</v>
      </c>
    </row>
    <row r="11" spans="1:3" x14ac:dyDescent="0.2">
      <c r="A11" s="1">
        <v>2</v>
      </c>
      <c r="B11">
        <v>473466</v>
      </c>
      <c r="C11">
        <v>213681</v>
      </c>
    </row>
    <row r="12" spans="1:3" x14ac:dyDescent="0.2">
      <c r="A12" s="1">
        <v>3</v>
      </c>
      <c r="B12">
        <v>386675</v>
      </c>
      <c r="C12">
        <v>211788</v>
      </c>
    </row>
    <row r="13" spans="1:3" x14ac:dyDescent="0.2">
      <c r="A13" s="1">
        <v>4</v>
      </c>
      <c r="B13" t="s">
        <v>62</v>
      </c>
      <c r="C13" t="s">
        <v>62</v>
      </c>
    </row>
    <row r="15" spans="1:3" x14ac:dyDescent="0.2">
      <c r="A15" t="s">
        <v>62</v>
      </c>
      <c r="B15" t="s">
        <v>64</v>
      </c>
    </row>
    <row r="18" spans="1:3" x14ac:dyDescent="0.2">
      <c r="A18" s="1"/>
      <c r="B18" s="8" t="s">
        <v>42</v>
      </c>
      <c r="C18" s="8"/>
    </row>
    <row r="19" spans="1:3" ht="22" x14ac:dyDescent="0.25">
      <c r="A19" s="1" t="s">
        <v>5</v>
      </c>
      <c r="B19" s="1" t="s">
        <v>7</v>
      </c>
      <c r="C19" s="1" t="s">
        <v>6</v>
      </c>
    </row>
    <row r="20" spans="1:3" x14ac:dyDescent="0.2">
      <c r="A20" s="1">
        <v>1</v>
      </c>
      <c r="B20">
        <v>8.1479999999999997</v>
      </c>
      <c r="C20">
        <v>19.321999999999999</v>
      </c>
    </row>
    <row r="21" spans="1:3" x14ac:dyDescent="0.2">
      <c r="A21" s="1">
        <v>2</v>
      </c>
      <c r="B21">
        <v>20.463999999999999</v>
      </c>
      <c r="C21">
        <v>17.46</v>
      </c>
    </row>
    <row r="22" spans="1:3" x14ac:dyDescent="0.2">
      <c r="A22" s="1">
        <v>3</v>
      </c>
      <c r="B22">
        <v>8.1929999999999996</v>
      </c>
      <c r="C22">
        <v>22.15</v>
      </c>
    </row>
    <row r="23" spans="1:3" x14ac:dyDescent="0.2">
      <c r="A23" s="1">
        <v>4</v>
      </c>
      <c r="B23" t="s">
        <v>62</v>
      </c>
      <c r="C23">
        <v>16.515999999999998</v>
      </c>
    </row>
    <row r="25" spans="1:3" x14ac:dyDescent="0.2">
      <c r="B25" s="8" t="s">
        <v>63</v>
      </c>
      <c r="C25" s="8"/>
    </row>
    <row r="26" spans="1:3" ht="22" x14ac:dyDescent="0.25">
      <c r="A26" s="1" t="s">
        <v>5</v>
      </c>
      <c r="B26" s="1" t="s">
        <v>7</v>
      </c>
      <c r="C26" s="1" t="s">
        <v>6</v>
      </c>
    </row>
    <row r="27" spans="1:3" x14ac:dyDescent="0.2">
      <c r="A27" s="1">
        <v>1</v>
      </c>
      <c r="B27">
        <v>8.7579999999999991</v>
      </c>
      <c r="C27">
        <v>43.33</v>
      </c>
    </row>
    <row r="28" spans="1:3" x14ac:dyDescent="0.2">
      <c r="A28" s="1">
        <v>2</v>
      </c>
      <c r="B28">
        <v>20.172999999999998</v>
      </c>
      <c r="C28">
        <v>38.484000000000002</v>
      </c>
    </row>
    <row r="29" spans="1:3" x14ac:dyDescent="0.2">
      <c r="A29" s="1">
        <v>3</v>
      </c>
      <c r="B29">
        <v>11.476000000000001</v>
      </c>
      <c r="C29">
        <v>29.443999999999999</v>
      </c>
    </row>
    <row r="30" spans="1:3" x14ac:dyDescent="0.2">
      <c r="A30" s="1">
        <v>4</v>
      </c>
      <c r="B30" t="s">
        <v>62</v>
      </c>
      <c r="C30" t="s">
        <v>62</v>
      </c>
    </row>
    <row r="32" spans="1:3" x14ac:dyDescent="0.2">
      <c r="A32" t="s">
        <v>62</v>
      </c>
      <c r="B32" t="s">
        <v>64</v>
      </c>
    </row>
  </sheetData>
  <mergeCells count="4">
    <mergeCell ref="B1:C1"/>
    <mergeCell ref="B8:C8"/>
    <mergeCell ref="B18:C18"/>
    <mergeCell ref="B25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E7FC-30C1-264A-83B1-A9831A31DB89}">
  <dimension ref="A1:D14"/>
  <sheetViews>
    <sheetView workbookViewId="0">
      <selection activeCell="H13" sqref="H13"/>
    </sheetView>
  </sheetViews>
  <sheetFormatPr baseColWidth="10" defaultRowHeight="16" x14ac:dyDescent="0.2"/>
  <sheetData>
    <row r="1" spans="1:4" x14ac:dyDescent="0.2">
      <c r="A1" s="1" t="s">
        <v>4</v>
      </c>
      <c r="B1" s="1"/>
      <c r="C1" s="1"/>
    </row>
    <row r="2" spans="1:4" ht="22" x14ac:dyDescent="0.25">
      <c r="A2" s="1" t="s">
        <v>5</v>
      </c>
      <c r="B2" s="1" t="s">
        <v>6</v>
      </c>
      <c r="C2" s="1" t="s">
        <v>7</v>
      </c>
      <c r="D2" s="1" t="s">
        <v>8</v>
      </c>
    </row>
    <row r="3" spans="1:4" x14ac:dyDescent="0.2">
      <c r="A3" s="1">
        <v>1</v>
      </c>
      <c r="B3">
        <v>100</v>
      </c>
      <c r="C3">
        <v>3.18</v>
      </c>
      <c r="D3">
        <v>0.52</v>
      </c>
    </row>
    <row r="4" spans="1:4" x14ac:dyDescent="0.2">
      <c r="A4" s="1">
        <v>2</v>
      </c>
      <c r="B4">
        <v>92.3</v>
      </c>
      <c r="C4">
        <v>6.5</v>
      </c>
      <c r="D4">
        <v>0.89</v>
      </c>
    </row>
    <row r="5" spans="1:4" x14ac:dyDescent="0.2">
      <c r="A5" s="1"/>
    </row>
    <row r="6" spans="1:4" x14ac:dyDescent="0.2">
      <c r="A6" s="1" t="s">
        <v>9</v>
      </c>
      <c r="B6" s="1"/>
      <c r="C6" s="1"/>
    </row>
    <row r="7" spans="1:4" ht="22" x14ac:dyDescent="0.25">
      <c r="A7" s="1" t="s">
        <v>5</v>
      </c>
      <c r="B7" s="1" t="s">
        <v>6</v>
      </c>
      <c r="C7" s="1" t="s">
        <v>7</v>
      </c>
      <c r="D7" s="1" t="s">
        <v>8</v>
      </c>
    </row>
    <row r="8" spans="1:4" x14ac:dyDescent="0.2">
      <c r="A8" s="1">
        <v>1</v>
      </c>
      <c r="B8">
        <v>75</v>
      </c>
      <c r="C8">
        <v>4.7</v>
      </c>
      <c r="D8">
        <v>21.8</v>
      </c>
    </row>
    <row r="9" spans="1:4" x14ac:dyDescent="0.2">
      <c r="A9" s="1">
        <v>2</v>
      </c>
      <c r="B9">
        <v>100</v>
      </c>
      <c r="C9">
        <v>0.48</v>
      </c>
      <c r="D9">
        <v>21</v>
      </c>
    </row>
    <row r="11" spans="1:4" x14ac:dyDescent="0.2">
      <c r="A11" s="1" t="s">
        <v>10</v>
      </c>
    </row>
    <row r="12" spans="1:4" ht="22" x14ac:dyDescent="0.25">
      <c r="A12" s="1" t="s">
        <v>5</v>
      </c>
      <c r="B12" s="1" t="s">
        <v>6</v>
      </c>
      <c r="C12" s="1" t="s">
        <v>7</v>
      </c>
      <c r="D12" s="1" t="s">
        <v>8</v>
      </c>
    </row>
    <row r="13" spans="1:4" x14ac:dyDescent="0.2">
      <c r="A13" s="1">
        <v>1</v>
      </c>
      <c r="B13">
        <v>91</v>
      </c>
      <c r="C13">
        <v>2.2999999999999998</v>
      </c>
      <c r="D13">
        <v>0.66</v>
      </c>
    </row>
    <row r="14" spans="1:4" x14ac:dyDescent="0.2">
      <c r="A14" s="1">
        <v>2</v>
      </c>
      <c r="B14">
        <v>100</v>
      </c>
      <c r="C14">
        <v>0.64</v>
      </c>
      <c r="D14">
        <v>0.7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4163-7E1F-7347-9AF5-236721F9FBE5}">
  <dimension ref="A1:G25"/>
  <sheetViews>
    <sheetView workbookViewId="0">
      <selection activeCell="H32" sqref="H32"/>
    </sheetView>
  </sheetViews>
  <sheetFormatPr baseColWidth="10" defaultRowHeight="16" x14ac:dyDescent="0.2"/>
  <sheetData>
    <row r="1" spans="1:7" ht="22" x14ac:dyDescent="0.25">
      <c r="A1" s="1" t="s">
        <v>1</v>
      </c>
    </row>
    <row r="2" spans="1:7" x14ac:dyDescent="0.2">
      <c r="A2" s="1" t="s">
        <v>5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</row>
    <row r="3" spans="1:7" x14ac:dyDescent="0.2">
      <c r="A3" s="1">
        <v>1</v>
      </c>
      <c r="B3">
        <v>500000</v>
      </c>
      <c r="C3">
        <v>1305000</v>
      </c>
      <c r="D3">
        <v>2403400</v>
      </c>
      <c r="E3">
        <v>3250000</v>
      </c>
      <c r="F3">
        <v>3312500</v>
      </c>
      <c r="G3">
        <v>4350000</v>
      </c>
    </row>
    <row r="4" spans="1:7" x14ac:dyDescent="0.2">
      <c r="A4" s="1">
        <v>2</v>
      </c>
      <c r="B4">
        <v>500000</v>
      </c>
      <c r="C4">
        <v>1312500</v>
      </c>
      <c r="D4">
        <v>1712500</v>
      </c>
      <c r="E4">
        <v>2837500</v>
      </c>
      <c r="F4">
        <v>3534000</v>
      </c>
      <c r="G4">
        <v>4205000</v>
      </c>
    </row>
    <row r="5" spans="1:7" x14ac:dyDescent="0.2">
      <c r="A5" s="1">
        <v>3</v>
      </c>
      <c r="B5">
        <v>500000</v>
      </c>
      <c r="C5">
        <v>1225000</v>
      </c>
      <c r="D5">
        <v>2775000</v>
      </c>
      <c r="E5">
        <v>3125000</v>
      </c>
      <c r="F5">
        <v>3215000</v>
      </c>
      <c r="G5">
        <v>4510000</v>
      </c>
    </row>
    <row r="7" spans="1:7" x14ac:dyDescent="0.2">
      <c r="A7" s="1" t="s">
        <v>19</v>
      </c>
    </row>
    <row r="8" spans="1:7" x14ac:dyDescent="0.2">
      <c r="A8" s="1" t="s">
        <v>5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15</v>
      </c>
      <c r="G8" s="1" t="s">
        <v>16</v>
      </c>
    </row>
    <row r="9" spans="1:7" x14ac:dyDescent="0.2">
      <c r="A9" s="1">
        <v>1</v>
      </c>
      <c r="B9">
        <v>500000</v>
      </c>
      <c r="C9">
        <v>700000</v>
      </c>
      <c r="D9">
        <v>1525000</v>
      </c>
      <c r="E9">
        <v>3187500</v>
      </c>
      <c r="F9">
        <v>2805000</v>
      </c>
      <c r="G9">
        <v>3051000</v>
      </c>
    </row>
    <row r="10" spans="1:7" x14ac:dyDescent="0.2">
      <c r="A10" s="1">
        <v>2</v>
      </c>
      <c r="B10">
        <v>500000</v>
      </c>
      <c r="C10">
        <v>750200</v>
      </c>
      <c r="D10">
        <v>1625000</v>
      </c>
      <c r="E10">
        <v>3290500</v>
      </c>
      <c r="F10">
        <v>3562500</v>
      </c>
      <c r="G10">
        <v>2950000</v>
      </c>
    </row>
    <row r="11" spans="1:7" x14ac:dyDescent="0.2">
      <c r="A11" s="1">
        <v>3</v>
      </c>
      <c r="B11">
        <v>500000</v>
      </c>
      <c r="C11">
        <v>802500</v>
      </c>
      <c r="D11">
        <v>1425000</v>
      </c>
      <c r="E11">
        <v>3204000</v>
      </c>
      <c r="F11">
        <v>2450000</v>
      </c>
      <c r="G11">
        <v>2787000</v>
      </c>
    </row>
    <row r="13" spans="1:7" ht="22" x14ac:dyDescent="0.25">
      <c r="A13" s="1" t="s">
        <v>20</v>
      </c>
    </row>
    <row r="14" spans="1:7" x14ac:dyDescent="0.2">
      <c r="A14" s="1" t="s">
        <v>5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15</v>
      </c>
      <c r="G14" s="1" t="s">
        <v>16</v>
      </c>
    </row>
    <row r="15" spans="1:7" x14ac:dyDescent="0.2">
      <c r="A15" s="1">
        <v>1</v>
      </c>
      <c r="B15">
        <v>500000</v>
      </c>
      <c r="C15">
        <v>775000</v>
      </c>
      <c r="D15">
        <v>1550000</v>
      </c>
      <c r="E15">
        <v>2062500</v>
      </c>
      <c r="F15">
        <v>2287500</v>
      </c>
      <c r="G15">
        <v>2612500</v>
      </c>
    </row>
    <row r="16" spans="1:7" x14ac:dyDescent="0.2">
      <c r="A16" s="1">
        <v>2</v>
      </c>
      <c r="B16">
        <v>500000</v>
      </c>
      <c r="C16">
        <v>850000</v>
      </c>
      <c r="D16">
        <v>1625000</v>
      </c>
      <c r="E16">
        <v>2055000</v>
      </c>
      <c r="F16">
        <v>2195400</v>
      </c>
      <c r="G16">
        <v>2725000</v>
      </c>
    </row>
    <row r="17" spans="1:7" x14ac:dyDescent="0.2">
      <c r="A17" s="1">
        <v>3</v>
      </c>
      <c r="B17">
        <v>500000</v>
      </c>
      <c r="C17">
        <v>795000</v>
      </c>
      <c r="D17">
        <v>1504500</v>
      </c>
      <c r="E17">
        <v>1925000</v>
      </c>
      <c r="F17">
        <v>2290000</v>
      </c>
      <c r="G17">
        <v>2603500</v>
      </c>
    </row>
    <row r="20" spans="1:7" x14ac:dyDescent="0.2">
      <c r="A20" s="1" t="s">
        <v>17</v>
      </c>
    </row>
    <row r="21" spans="1:7" x14ac:dyDescent="0.2">
      <c r="A21" s="1" t="s">
        <v>18</v>
      </c>
      <c r="B21" s="1" t="s">
        <v>1</v>
      </c>
      <c r="C21" s="1" t="s">
        <v>19</v>
      </c>
      <c r="D21" s="1" t="s">
        <v>20</v>
      </c>
    </row>
    <row r="22" spans="1:7" x14ac:dyDescent="0.2">
      <c r="A22" s="1">
        <v>1</v>
      </c>
      <c r="B22">
        <v>3.9506169999999998</v>
      </c>
      <c r="C22">
        <v>3.3156970000000001</v>
      </c>
      <c r="D22">
        <v>2.3985889999999999</v>
      </c>
    </row>
    <row r="23" spans="1:7" x14ac:dyDescent="0.2">
      <c r="A23" s="1">
        <v>2</v>
      </c>
      <c r="B23">
        <v>6.3492059999999997</v>
      </c>
      <c r="C23">
        <v>1.269841</v>
      </c>
      <c r="D23">
        <v>2.6102289999999999</v>
      </c>
    </row>
    <row r="24" spans="1:7" x14ac:dyDescent="0.2">
      <c r="A24" s="1">
        <v>3</v>
      </c>
      <c r="B24">
        <v>5.9259259999999996</v>
      </c>
      <c r="C24">
        <v>2.6102289999999999</v>
      </c>
      <c r="D24">
        <v>1.4109350000000001</v>
      </c>
    </row>
    <row r="25" spans="1:7" x14ac:dyDescent="0.2">
      <c r="A25" s="1">
        <v>4</v>
      </c>
      <c r="B25">
        <v>6.1375659999999996</v>
      </c>
      <c r="C25">
        <v>2.1402899999999998</v>
      </c>
      <c r="D25">
        <v>1.763668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D438-D0D2-0944-BA58-955ACDFB7D96}">
  <dimension ref="A1:D47"/>
  <sheetViews>
    <sheetView workbookViewId="0">
      <selection activeCell="D16" sqref="D16"/>
    </sheetView>
  </sheetViews>
  <sheetFormatPr baseColWidth="10" defaultRowHeight="16" x14ac:dyDescent="0.2"/>
  <cols>
    <col min="1" max="1" width="10.83203125" style="6"/>
  </cols>
  <sheetData>
    <row r="1" spans="1:4" x14ac:dyDescent="0.2">
      <c r="A1" s="5"/>
      <c r="B1" s="3" t="s">
        <v>21</v>
      </c>
      <c r="C1" s="3" t="s">
        <v>22</v>
      </c>
      <c r="D1" s="3" t="s">
        <v>23</v>
      </c>
    </row>
    <row r="2" spans="1:4" x14ac:dyDescent="0.2">
      <c r="A2" s="3" t="s">
        <v>24</v>
      </c>
      <c r="B2" s="2">
        <v>65.3</v>
      </c>
      <c r="C2" s="2">
        <v>79.8</v>
      </c>
      <c r="D2" s="2">
        <v>6.6</v>
      </c>
    </row>
    <row r="3" spans="1:4" x14ac:dyDescent="0.2">
      <c r="A3" s="3" t="s">
        <v>25</v>
      </c>
      <c r="B3" s="2">
        <v>67.8</v>
      </c>
      <c r="C3" s="2">
        <v>66.099999999999994</v>
      </c>
      <c r="D3" s="2">
        <v>7.98</v>
      </c>
    </row>
    <row r="4" spans="1:4" x14ac:dyDescent="0.2">
      <c r="A4" s="3" t="s">
        <v>26</v>
      </c>
      <c r="B4" s="2">
        <v>79.3</v>
      </c>
      <c r="C4" s="2">
        <v>57</v>
      </c>
      <c r="D4" s="2">
        <v>9.1999999999999993</v>
      </c>
    </row>
    <row r="5" spans="1:4" x14ac:dyDescent="0.2">
      <c r="A5" s="3" t="s">
        <v>27</v>
      </c>
      <c r="B5" s="2">
        <v>85.3</v>
      </c>
      <c r="C5" s="2">
        <v>43.5</v>
      </c>
      <c r="D5" s="2">
        <v>10.3</v>
      </c>
    </row>
    <row r="6" spans="1:4" x14ac:dyDescent="0.2">
      <c r="A6" s="3"/>
      <c r="B6" s="3">
        <v>74.424999999999997</v>
      </c>
      <c r="C6" s="3">
        <v>61.6</v>
      </c>
      <c r="D6" s="3">
        <v>8.52</v>
      </c>
    </row>
    <row r="7" spans="1:4" x14ac:dyDescent="0.2">
      <c r="A7" s="3"/>
      <c r="B7" s="3">
        <v>9.4725480560000008</v>
      </c>
      <c r="C7" s="3">
        <v>15.278088889999999</v>
      </c>
      <c r="D7" s="3">
        <v>1.5925660639999999</v>
      </c>
    </row>
    <row r="8" spans="1:4" x14ac:dyDescent="0.2">
      <c r="A8" s="3"/>
      <c r="B8" s="2"/>
      <c r="C8" s="2"/>
      <c r="D8" s="2"/>
    </row>
    <row r="9" spans="1:4" x14ac:dyDescent="0.2">
      <c r="A9" s="3"/>
      <c r="B9" s="2"/>
      <c r="C9" s="2" t="s">
        <v>28</v>
      </c>
      <c r="D9" s="2" t="s">
        <v>28</v>
      </c>
    </row>
    <row r="10" spans="1:4" x14ac:dyDescent="0.2">
      <c r="A10" s="3" t="s">
        <v>24</v>
      </c>
      <c r="B10" s="2"/>
      <c r="C10" s="2">
        <v>57.1</v>
      </c>
      <c r="D10" s="2">
        <v>22.4</v>
      </c>
    </row>
    <row r="11" spans="1:4" x14ac:dyDescent="0.2">
      <c r="A11" s="3" t="s">
        <v>25</v>
      </c>
      <c r="B11" s="2"/>
      <c r="C11" s="2">
        <v>50.4</v>
      </c>
      <c r="D11" s="2">
        <v>15.9</v>
      </c>
    </row>
    <row r="12" spans="1:4" x14ac:dyDescent="0.2">
      <c r="A12" s="3" t="s">
        <v>26</v>
      </c>
      <c r="B12" s="2"/>
      <c r="C12" s="2">
        <v>46.8</v>
      </c>
      <c r="D12" s="2">
        <v>6.96</v>
      </c>
    </row>
    <row r="13" spans="1:4" x14ac:dyDescent="0.2">
      <c r="A13" s="3" t="s">
        <v>27</v>
      </c>
      <c r="B13" s="2"/>
      <c r="C13" s="2">
        <v>48.4</v>
      </c>
      <c r="D13" s="2">
        <v>2.57</v>
      </c>
    </row>
    <row r="14" spans="1:4" x14ac:dyDescent="0.2">
      <c r="A14" s="3"/>
      <c r="B14" s="2"/>
      <c r="C14" s="3">
        <v>50.674999999999997</v>
      </c>
      <c r="D14" s="3">
        <v>11.9575</v>
      </c>
    </row>
    <row r="15" spans="1:4" x14ac:dyDescent="0.2">
      <c r="A15" s="3"/>
      <c r="B15" s="2"/>
      <c r="C15" s="3">
        <v>4.5294407310000002</v>
      </c>
      <c r="D15" s="3">
        <v>8.9011099500000004</v>
      </c>
    </row>
    <row r="16" spans="1:4" x14ac:dyDescent="0.2">
      <c r="A16" s="3"/>
      <c r="B16" s="2"/>
      <c r="C16" s="2"/>
      <c r="D16" s="2"/>
    </row>
    <row r="17" spans="1:4" x14ac:dyDescent="0.2">
      <c r="A17" s="5"/>
      <c r="B17" s="2" t="s">
        <v>21</v>
      </c>
      <c r="C17" s="2" t="s">
        <v>22</v>
      </c>
      <c r="D17" s="2" t="s">
        <v>23</v>
      </c>
    </row>
    <row r="18" spans="1:4" x14ac:dyDescent="0.2">
      <c r="A18" s="3" t="s">
        <v>29</v>
      </c>
      <c r="B18" s="2">
        <v>23.8</v>
      </c>
      <c r="C18" s="2">
        <v>47</v>
      </c>
      <c r="D18" s="2">
        <v>10.7</v>
      </c>
    </row>
    <row r="19" spans="1:4" x14ac:dyDescent="0.2">
      <c r="A19" s="3" t="s">
        <v>30</v>
      </c>
      <c r="B19" s="2">
        <v>24.4</v>
      </c>
      <c r="C19" s="2">
        <v>52.8</v>
      </c>
      <c r="D19" s="2">
        <v>8.41</v>
      </c>
    </row>
    <row r="20" spans="1:4" x14ac:dyDescent="0.2">
      <c r="A20" s="3" t="s">
        <v>31</v>
      </c>
      <c r="B20" s="2">
        <v>29.5</v>
      </c>
      <c r="C20" s="2">
        <v>63.2</v>
      </c>
      <c r="D20" s="2">
        <v>8.9600000000000009</v>
      </c>
    </row>
    <row r="21" spans="1:4" x14ac:dyDescent="0.2">
      <c r="A21" s="3" t="s">
        <v>32</v>
      </c>
      <c r="B21" s="2">
        <v>35.700000000000003</v>
      </c>
      <c r="C21" s="2">
        <v>54.4</v>
      </c>
      <c r="D21" s="2">
        <v>10.3</v>
      </c>
    </row>
    <row r="22" spans="1:4" x14ac:dyDescent="0.2">
      <c r="A22" s="3"/>
      <c r="B22" s="3">
        <v>28.35</v>
      </c>
      <c r="C22" s="3">
        <v>54.35</v>
      </c>
      <c r="D22" s="3">
        <v>9.5924999999999994</v>
      </c>
    </row>
    <row r="23" spans="1:4" x14ac:dyDescent="0.2">
      <c r="A23" s="3"/>
      <c r="B23" s="3">
        <v>5.5272054419999996</v>
      </c>
      <c r="C23" s="3">
        <v>6.7019897540000004</v>
      </c>
      <c r="D23" s="3">
        <v>1.084047201</v>
      </c>
    </row>
    <row r="24" spans="1:4" x14ac:dyDescent="0.2">
      <c r="A24" s="3"/>
      <c r="B24" s="2"/>
      <c r="C24" s="2"/>
      <c r="D24" s="2"/>
    </row>
    <row r="25" spans="1:4" x14ac:dyDescent="0.2">
      <c r="A25" s="3"/>
      <c r="B25" s="2"/>
      <c r="C25" s="2" t="s">
        <v>28</v>
      </c>
      <c r="D25" s="2" t="s">
        <v>28</v>
      </c>
    </row>
    <row r="26" spans="1:4" x14ac:dyDescent="0.2">
      <c r="A26" s="3" t="s">
        <v>29</v>
      </c>
      <c r="B26" s="2"/>
      <c r="C26" s="2">
        <v>63.4</v>
      </c>
      <c r="D26" s="2">
        <v>13.7</v>
      </c>
    </row>
    <row r="27" spans="1:4" x14ac:dyDescent="0.2">
      <c r="A27" s="3" t="s">
        <v>30</v>
      </c>
      <c r="B27" s="2"/>
      <c r="C27" s="2">
        <v>62.2</v>
      </c>
      <c r="D27" s="2">
        <v>11.7</v>
      </c>
    </row>
    <row r="28" spans="1:4" x14ac:dyDescent="0.2">
      <c r="A28" s="3" t="s">
        <v>31</v>
      </c>
      <c r="B28" s="2"/>
      <c r="C28" s="2">
        <v>62.9</v>
      </c>
      <c r="D28" s="2">
        <v>11</v>
      </c>
    </row>
    <row r="29" spans="1:4" x14ac:dyDescent="0.2">
      <c r="A29" s="3" t="s">
        <v>32</v>
      </c>
      <c r="B29" s="2"/>
      <c r="C29" s="2">
        <v>60.6</v>
      </c>
      <c r="D29" s="2">
        <v>11.6</v>
      </c>
    </row>
    <row r="30" spans="1:4" x14ac:dyDescent="0.2">
      <c r="A30" s="3"/>
      <c r="B30" s="2"/>
      <c r="C30" s="3">
        <v>62.274999999999999</v>
      </c>
      <c r="D30" s="3">
        <v>12</v>
      </c>
    </row>
    <row r="31" spans="1:4" x14ac:dyDescent="0.2">
      <c r="A31" s="3"/>
      <c r="B31" s="2"/>
      <c r="C31" s="3">
        <v>1.2203141669999999</v>
      </c>
      <c r="D31" s="3">
        <v>1.174734012</v>
      </c>
    </row>
    <row r="32" spans="1:4" x14ac:dyDescent="0.2">
      <c r="A32" s="3"/>
      <c r="B32" s="2"/>
      <c r="C32" s="2"/>
      <c r="D32" s="2"/>
    </row>
    <row r="33" spans="1:4" x14ac:dyDescent="0.2">
      <c r="A33" s="3"/>
      <c r="B33" s="2" t="s">
        <v>21</v>
      </c>
      <c r="C33" s="2" t="s">
        <v>22</v>
      </c>
      <c r="D33" s="2" t="s">
        <v>23</v>
      </c>
    </row>
    <row r="34" spans="1:4" x14ac:dyDescent="0.2">
      <c r="A34" s="3" t="s">
        <v>33</v>
      </c>
      <c r="B34" s="2">
        <v>25.2</v>
      </c>
      <c r="C34" s="2">
        <v>70</v>
      </c>
      <c r="D34" s="2">
        <v>8.6999999999999993</v>
      </c>
    </row>
    <row r="35" spans="1:4" x14ac:dyDescent="0.2">
      <c r="A35" s="3" t="s">
        <v>34</v>
      </c>
      <c r="B35" s="2">
        <v>39.5</v>
      </c>
      <c r="C35" s="2">
        <v>69.8</v>
      </c>
      <c r="D35" s="2">
        <v>6.62</v>
      </c>
    </row>
    <row r="36" spans="1:4" x14ac:dyDescent="0.2">
      <c r="A36" s="3" t="s">
        <v>35</v>
      </c>
      <c r="B36" s="2">
        <v>37.799999999999997</v>
      </c>
      <c r="C36" s="2">
        <v>70.8</v>
      </c>
      <c r="D36" s="2">
        <v>10.199999999999999</v>
      </c>
    </row>
    <row r="37" spans="1:4" x14ac:dyDescent="0.2">
      <c r="A37" s="3" t="s">
        <v>36</v>
      </c>
      <c r="B37" s="2">
        <v>42.6</v>
      </c>
      <c r="C37" s="2">
        <v>67.5</v>
      </c>
      <c r="D37" s="2">
        <v>8.5299999999999994</v>
      </c>
    </row>
    <row r="38" spans="1:4" x14ac:dyDescent="0.2">
      <c r="A38" s="3"/>
      <c r="B38" s="4">
        <v>36.274999999999999</v>
      </c>
      <c r="C38" s="4">
        <v>69.525000000000006</v>
      </c>
      <c r="D38" s="4">
        <v>8.5124999999999993</v>
      </c>
    </row>
    <row r="39" spans="1:4" x14ac:dyDescent="0.2">
      <c r="A39" s="3"/>
      <c r="B39" s="4">
        <v>7.6460774259999997</v>
      </c>
      <c r="C39" s="4">
        <v>1.4174507629999999</v>
      </c>
      <c r="D39" s="4">
        <v>1.4679549270000001</v>
      </c>
    </row>
    <row r="40" spans="1:4" x14ac:dyDescent="0.2">
      <c r="A40" s="3"/>
      <c r="B40" s="2"/>
      <c r="C40" s="2"/>
      <c r="D40" s="2"/>
    </row>
    <row r="41" spans="1:4" x14ac:dyDescent="0.2">
      <c r="A41" s="3"/>
      <c r="B41" s="2"/>
      <c r="C41" s="2" t="s">
        <v>28</v>
      </c>
      <c r="D41" s="2" t="s">
        <v>28</v>
      </c>
    </row>
    <row r="42" spans="1:4" x14ac:dyDescent="0.2">
      <c r="A42" s="3" t="s">
        <v>33</v>
      </c>
      <c r="B42" s="2"/>
      <c r="C42" s="2">
        <v>55.1</v>
      </c>
      <c r="D42" s="2">
        <v>9.59</v>
      </c>
    </row>
    <row r="43" spans="1:4" x14ac:dyDescent="0.2">
      <c r="A43" s="3" t="s">
        <v>34</v>
      </c>
      <c r="B43" s="2"/>
      <c r="C43" s="2">
        <v>59.1</v>
      </c>
      <c r="D43" s="2">
        <v>8.7899999999999991</v>
      </c>
    </row>
    <row r="44" spans="1:4" x14ac:dyDescent="0.2">
      <c r="A44" s="3" t="s">
        <v>35</v>
      </c>
      <c r="B44" s="2"/>
      <c r="C44" s="2">
        <v>60.2</v>
      </c>
      <c r="D44" s="2">
        <v>8.32</v>
      </c>
    </row>
    <row r="45" spans="1:4" x14ac:dyDescent="0.2">
      <c r="A45" s="3" t="s">
        <v>36</v>
      </c>
      <c r="B45" s="2"/>
      <c r="C45" s="2">
        <v>54.2</v>
      </c>
      <c r="D45" s="2">
        <v>8.1999999999999993</v>
      </c>
    </row>
    <row r="46" spans="1:4" x14ac:dyDescent="0.2">
      <c r="A46" s="3"/>
      <c r="B46" s="2"/>
      <c r="C46" s="3">
        <v>57.15</v>
      </c>
      <c r="D46" s="3">
        <v>8.7249999999999996</v>
      </c>
    </row>
    <row r="47" spans="1:4" x14ac:dyDescent="0.2">
      <c r="A47" s="3"/>
      <c r="B47" s="2"/>
      <c r="C47" s="3">
        <v>2.9444863730000002</v>
      </c>
      <c r="D47" s="3">
        <v>0.63037026200000001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5796-06B1-D443-AA94-8F0F43C14F3C}">
  <dimension ref="A1:G15"/>
  <sheetViews>
    <sheetView workbookViewId="0">
      <selection activeCell="G18" sqref="G18"/>
    </sheetView>
  </sheetViews>
  <sheetFormatPr baseColWidth="10" defaultRowHeight="16" x14ac:dyDescent="0.2"/>
  <sheetData>
    <row r="1" spans="1:7" x14ac:dyDescent="0.2">
      <c r="A1" s="6" t="s">
        <v>37</v>
      </c>
      <c r="B1" s="6" t="s">
        <v>38</v>
      </c>
      <c r="C1" s="6" t="s">
        <v>39</v>
      </c>
    </row>
    <row r="2" spans="1:7" x14ac:dyDescent="0.2">
      <c r="A2">
        <v>1</v>
      </c>
      <c r="B2">
        <v>11.3</v>
      </c>
      <c r="C2">
        <v>25.3</v>
      </c>
    </row>
    <row r="3" spans="1:7" x14ac:dyDescent="0.2">
      <c r="A3">
        <v>2</v>
      </c>
      <c r="B3">
        <v>11</v>
      </c>
      <c r="C3">
        <v>36.799999999999997</v>
      </c>
    </row>
    <row r="4" spans="1:7" x14ac:dyDescent="0.2">
      <c r="A4">
        <v>3</v>
      </c>
      <c r="B4">
        <v>11.1</v>
      </c>
      <c r="C4">
        <v>29.4</v>
      </c>
    </row>
    <row r="5" spans="1:7" x14ac:dyDescent="0.2">
      <c r="A5" s="6" t="s">
        <v>40</v>
      </c>
      <c r="B5" s="6">
        <v>11.133333333333333</v>
      </c>
      <c r="C5" s="6">
        <v>30.5</v>
      </c>
      <c r="E5" s="6"/>
      <c r="F5" s="6"/>
      <c r="G5" s="6"/>
    </row>
    <row r="6" spans="1:7" x14ac:dyDescent="0.2">
      <c r="A6" s="6" t="s">
        <v>41</v>
      </c>
      <c r="B6" s="6">
        <v>0.15275252316519508</v>
      </c>
      <c r="C6" s="6">
        <v>5.8283788483591046</v>
      </c>
      <c r="E6" s="6"/>
      <c r="F6" s="6"/>
      <c r="G6" s="6"/>
    </row>
    <row r="7" spans="1:7" x14ac:dyDescent="0.2">
      <c r="A7" s="6"/>
      <c r="B7" s="6"/>
      <c r="C7" s="6">
        <v>4.5258969139035819E-3</v>
      </c>
      <c r="E7" s="6"/>
      <c r="F7" s="6"/>
      <c r="G7" s="6"/>
    </row>
    <row r="9" spans="1:7" x14ac:dyDescent="0.2">
      <c r="A9" s="6" t="s">
        <v>42</v>
      </c>
    </row>
    <row r="10" spans="1:7" x14ac:dyDescent="0.2">
      <c r="B10">
        <v>22.3</v>
      </c>
      <c r="C10">
        <v>52.9</v>
      </c>
    </row>
    <row r="11" spans="1:7" x14ac:dyDescent="0.2">
      <c r="B11">
        <v>27.6</v>
      </c>
      <c r="C11">
        <v>42.8</v>
      </c>
    </row>
    <row r="12" spans="1:7" x14ac:dyDescent="0.2">
      <c r="B12">
        <v>26.9</v>
      </c>
      <c r="C12">
        <v>51.9</v>
      </c>
    </row>
    <row r="13" spans="1:7" x14ac:dyDescent="0.2">
      <c r="A13" s="6" t="s">
        <v>40</v>
      </c>
      <c r="B13" s="6">
        <v>25.600000000000005</v>
      </c>
      <c r="C13" s="6">
        <v>49.199999999999996</v>
      </c>
      <c r="E13" s="6"/>
      <c r="F13" s="6"/>
      <c r="G13" s="6"/>
    </row>
    <row r="14" spans="1:7" x14ac:dyDescent="0.2">
      <c r="A14" s="6" t="s">
        <v>41</v>
      </c>
      <c r="B14" s="6">
        <v>2.8792360097775935</v>
      </c>
      <c r="C14" s="6">
        <v>5.5650696311906112</v>
      </c>
      <c r="E14" s="6"/>
      <c r="F14" s="6"/>
      <c r="G14" s="6"/>
    </row>
    <row r="15" spans="1:7" x14ac:dyDescent="0.2">
      <c r="C15" s="6">
        <v>2.8511449289422798E-3</v>
      </c>
      <c r="F15" s="6"/>
      <c r="G15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AD0A-CE1F-A24A-A668-4090E5A09943}">
  <dimension ref="A1:C17"/>
  <sheetViews>
    <sheetView workbookViewId="0">
      <selection activeCell="C17" sqref="A1:C17"/>
    </sheetView>
  </sheetViews>
  <sheetFormatPr baseColWidth="10" defaultRowHeight="16" x14ac:dyDescent="0.2"/>
  <sheetData>
    <row r="1" spans="1:3" x14ac:dyDescent="0.2">
      <c r="A1" s="1" t="s">
        <v>43</v>
      </c>
      <c r="C1" s="1"/>
    </row>
    <row r="2" spans="1:3" ht="22" x14ac:dyDescent="0.25">
      <c r="A2" s="1" t="s">
        <v>5</v>
      </c>
      <c r="B2" s="1" t="s">
        <v>7</v>
      </c>
      <c r="C2" s="1" t="s">
        <v>6</v>
      </c>
    </row>
    <row r="3" spans="1:3" x14ac:dyDescent="0.2">
      <c r="A3" s="1">
        <v>1</v>
      </c>
      <c r="B3">
        <v>0.27</v>
      </c>
      <c r="C3">
        <v>2.81</v>
      </c>
    </row>
    <row r="4" spans="1:3" x14ac:dyDescent="0.2">
      <c r="A4" s="1">
        <v>2</v>
      </c>
      <c r="B4">
        <v>0.61</v>
      </c>
      <c r="C4">
        <v>3.43</v>
      </c>
    </row>
    <row r="5" spans="1:3" x14ac:dyDescent="0.2">
      <c r="A5" s="1">
        <v>3</v>
      </c>
      <c r="B5">
        <v>0.21</v>
      </c>
      <c r="C5">
        <v>2.58</v>
      </c>
    </row>
    <row r="7" spans="1:3" ht="22" x14ac:dyDescent="0.25">
      <c r="A7" s="1" t="s">
        <v>44</v>
      </c>
      <c r="C7" s="1"/>
    </row>
    <row r="8" spans="1:3" ht="22" x14ac:dyDescent="0.25">
      <c r="A8" s="1" t="s">
        <v>5</v>
      </c>
      <c r="B8" s="1" t="s">
        <v>7</v>
      </c>
      <c r="C8" s="1" t="s">
        <v>6</v>
      </c>
    </row>
    <row r="9" spans="1:3" x14ac:dyDescent="0.2">
      <c r="A9" s="1">
        <v>1</v>
      </c>
      <c r="B9">
        <v>0</v>
      </c>
      <c r="C9">
        <v>2.2000000000000002</v>
      </c>
    </row>
    <row r="10" spans="1:3" x14ac:dyDescent="0.2">
      <c r="A10" s="1">
        <v>2</v>
      </c>
      <c r="B10">
        <v>0</v>
      </c>
      <c r="C10">
        <v>2.14</v>
      </c>
    </row>
    <row r="11" spans="1:3" x14ac:dyDescent="0.2">
      <c r="A11" s="1">
        <v>3</v>
      </c>
      <c r="B11">
        <v>0</v>
      </c>
      <c r="C11">
        <v>2.39</v>
      </c>
    </row>
    <row r="13" spans="1:3" ht="22" x14ac:dyDescent="0.25">
      <c r="A13" s="1" t="s">
        <v>45</v>
      </c>
      <c r="C13" s="1"/>
    </row>
    <row r="14" spans="1:3" ht="22" x14ac:dyDescent="0.25">
      <c r="A14" s="1" t="s">
        <v>5</v>
      </c>
      <c r="B14" s="1" t="s">
        <v>7</v>
      </c>
      <c r="C14" s="1" t="s">
        <v>6</v>
      </c>
    </row>
    <row r="15" spans="1:3" x14ac:dyDescent="0.2">
      <c r="A15" s="1">
        <v>1</v>
      </c>
      <c r="B15">
        <v>0</v>
      </c>
      <c r="C15">
        <v>91.5</v>
      </c>
    </row>
    <row r="16" spans="1:3" x14ac:dyDescent="0.2">
      <c r="A16" s="1">
        <v>2</v>
      </c>
      <c r="B16">
        <v>0</v>
      </c>
      <c r="C16">
        <v>84.4</v>
      </c>
    </row>
    <row r="17" spans="1:3" x14ac:dyDescent="0.2">
      <c r="A17" s="1">
        <v>3</v>
      </c>
      <c r="B17">
        <v>0</v>
      </c>
      <c r="C17">
        <v>87.5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2FFC-A90A-F94D-8448-AEE03247E358}">
  <dimension ref="A1:C5"/>
  <sheetViews>
    <sheetView workbookViewId="0">
      <selection activeCell="C5" sqref="A1:C5"/>
    </sheetView>
  </sheetViews>
  <sheetFormatPr baseColWidth="10" defaultRowHeight="16" x14ac:dyDescent="0.2"/>
  <cols>
    <col min="2" max="3" width="12.5" customWidth="1"/>
  </cols>
  <sheetData>
    <row r="1" spans="1:3" ht="22" x14ac:dyDescent="0.25">
      <c r="A1" s="1" t="s">
        <v>46</v>
      </c>
      <c r="C1" s="1"/>
    </row>
    <row r="2" spans="1:3" ht="22" x14ac:dyDescent="0.25">
      <c r="A2" s="1" t="s">
        <v>5</v>
      </c>
      <c r="B2" s="1" t="s">
        <v>47</v>
      </c>
      <c r="C2" s="1" t="s">
        <v>48</v>
      </c>
    </row>
    <row r="3" spans="1:3" x14ac:dyDescent="0.2">
      <c r="A3" s="1">
        <v>1</v>
      </c>
      <c r="B3">
        <v>95.4</v>
      </c>
      <c r="C3">
        <v>28</v>
      </c>
    </row>
    <row r="4" spans="1:3" x14ac:dyDescent="0.2">
      <c r="A4" s="1">
        <v>2</v>
      </c>
      <c r="B4">
        <v>97.4</v>
      </c>
      <c r="C4">
        <v>5</v>
      </c>
    </row>
    <row r="5" spans="1:3" x14ac:dyDescent="0.2">
      <c r="A5" s="1">
        <v>3</v>
      </c>
      <c r="B5">
        <v>97.9</v>
      </c>
      <c r="C5">
        <v>43.8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96DE-949C-B342-B02E-5D3691F7DD28}">
  <dimension ref="A1:B170"/>
  <sheetViews>
    <sheetView topLeftCell="A107" workbookViewId="0">
      <selection activeCell="L146" sqref="L146"/>
    </sheetView>
  </sheetViews>
  <sheetFormatPr baseColWidth="10" defaultRowHeight="16" x14ac:dyDescent="0.2"/>
  <sheetData>
    <row r="1" spans="1:2" x14ac:dyDescent="0.2">
      <c r="A1" s="6" t="s">
        <v>51</v>
      </c>
    </row>
    <row r="2" spans="1:2" s="6" customFormat="1" x14ac:dyDescent="0.2">
      <c r="A2" s="6" t="s">
        <v>49</v>
      </c>
      <c r="B2" s="6" t="s">
        <v>50</v>
      </c>
    </row>
    <row r="3" spans="1:2" x14ac:dyDescent="0.2">
      <c r="A3" s="7">
        <v>23.302</v>
      </c>
      <c r="B3" s="7">
        <v>16.343</v>
      </c>
    </row>
    <row r="4" spans="1:2" x14ac:dyDescent="0.2">
      <c r="A4" s="7">
        <v>24.353000000000002</v>
      </c>
      <c r="B4" s="7">
        <v>16.343</v>
      </c>
    </row>
    <row r="5" spans="1:2" x14ac:dyDescent="0.2">
      <c r="A5" s="7">
        <v>24.283999999999999</v>
      </c>
      <c r="B5" s="7">
        <v>18.678000000000001</v>
      </c>
    </row>
    <row r="6" spans="1:2" x14ac:dyDescent="0.2">
      <c r="A6" s="7">
        <v>23.231000000000002</v>
      </c>
      <c r="B6" s="7">
        <v>17.841999999999999</v>
      </c>
    </row>
    <row r="7" spans="1:2" x14ac:dyDescent="0.2">
      <c r="A7" s="7">
        <v>20.152999999999999</v>
      </c>
      <c r="B7" s="7">
        <v>22.026</v>
      </c>
    </row>
    <row r="8" spans="1:2" x14ac:dyDescent="0.2">
      <c r="A8" s="7">
        <v>25.404</v>
      </c>
      <c r="B8" s="7">
        <v>12.744999999999999</v>
      </c>
    </row>
    <row r="9" spans="1:2" x14ac:dyDescent="0.2">
      <c r="A9" s="7">
        <v>10.601000000000001</v>
      </c>
      <c r="B9" s="7">
        <v>20.273</v>
      </c>
    </row>
    <row r="10" spans="1:2" x14ac:dyDescent="0.2">
      <c r="A10" s="7">
        <v>9.5519999999999996</v>
      </c>
      <c r="B10" s="7">
        <v>19.422000000000001</v>
      </c>
    </row>
    <row r="11" spans="1:2" x14ac:dyDescent="0.2">
      <c r="A11" s="7">
        <v>7.3840000000000003</v>
      </c>
      <c r="B11" s="7">
        <v>15.416</v>
      </c>
    </row>
    <row r="12" spans="1:2" x14ac:dyDescent="0.2">
      <c r="A12" s="7">
        <v>12.657999999999999</v>
      </c>
      <c r="B12" s="7">
        <v>8.86</v>
      </c>
    </row>
    <row r="13" spans="1:2" x14ac:dyDescent="0.2">
      <c r="A13" s="7">
        <v>16.376000000000001</v>
      </c>
      <c r="B13" s="7">
        <v>7.383</v>
      </c>
    </row>
    <row r="14" spans="1:2" x14ac:dyDescent="0.2">
      <c r="A14" s="7">
        <v>31.469000000000001</v>
      </c>
      <c r="B14" s="7">
        <v>10.137</v>
      </c>
    </row>
    <row r="15" spans="1:2" x14ac:dyDescent="0.2">
      <c r="A15" s="7">
        <v>30.663</v>
      </c>
      <c r="B15" s="7">
        <v>10.297000000000001</v>
      </c>
    </row>
    <row r="16" spans="1:2" x14ac:dyDescent="0.2">
      <c r="A16" s="7">
        <v>29.555</v>
      </c>
      <c r="B16" s="7">
        <v>9.1170000000000009</v>
      </c>
    </row>
    <row r="17" spans="1:2" x14ac:dyDescent="0.2">
      <c r="A17" s="7">
        <v>23.207000000000001</v>
      </c>
      <c r="B17" s="7">
        <v>10.042</v>
      </c>
    </row>
    <row r="18" spans="1:2" x14ac:dyDescent="0.2">
      <c r="A18" s="7">
        <v>20.07</v>
      </c>
      <c r="B18" s="7">
        <v>19.167999999999999</v>
      </c>
    </row>
    <row r="19" spans="1:2" x14ac:dyDescent="0.2">
      <c r="A19" s="7">
        <v>21.202000000000002</v>
      </c>
      <c r="B19" s="7">
        <v>11.916</v>
      </c>
    </row>
    <row r="20" spans="1:2" x14ac:dyDescent="0.2">
      <c r="A20" s="7">
        <v>23.420999999999999</v>
      </c>
      <c r="B20" s="7">
        <v>10.282999999999999</v>
      </c>
    </row>
    <row r="21" spans="1:2" x14ac:dyDescent="0.2">
      <c r="A21" s="7">
        <v>23.302</v>
      </c>
      <c r="B21" s="7">
        <v>6.3079999999999998</v>
      </c>
    </row>
    <row r="22" spans="1:2" x14ac:dyDescent="0.2">
      <c r="A22" s="7">
        <v>24.626000000000001</v>
      </c>
      <c r="B22" s="7">
        <v>7.7080000000000002</v>
      </c>
    </row>
    <row r="23" spans="1:2" x14ac:dyDescent="0.2">
      <c r="A23" s="7">
        <v>25.404</v>
      </c>
      <c r="B23" s="7">
        <v>18.917000000000002</v>
      </c>
    </row>
    <row r="24" spans="1:2" x14ac:dyDescent="0.2">
      <c r="A24" s="7">
        <v>26.370999999999999</v>
      </c>
      <c r="B24" s="7">
        <v>24.757999999999999</v>
      </c>
    </row>
    <row r="25" spans="1:2" x14ac:dyDescent="0.2">
      <c r="A25" s="7">
        <v>27.446000000000002</v>
      </c>
      <c r="B25" s="7">
        <v>30.709</v>
      </c>
    </row>
    <row r="26" spans="1:2" x14ac:dyDescent="0.2">
      <c r="A26" s="7">
        <v>25.315999999999999</v>
      </c>
      <c r="B26" s="7">
        <v>22.210999999999999</v>
      </c>
    </row>
    <row r="27" spans="1:2" x14ac:dyDescent="0.2">
      <c r="A27" s="7">
        <v>23.420999999999999</v>
      </c>
      <c r="B27" s="7">
        <v>7.4749999999999996</v>
      </c>
    </row>
    <row r="28" spans="1:2" x14ac:dyDescent="0.2">
      <c r="A28" s="7">
        <v>24.353000000000002</v>
      </c>
      <c r="B28" s="7">
        <v>8.875</v>
      </c>
    </row>
    <row r="29" spans="1:2" x14ac:dyDescent="0.2">
      <c r="A29" s="7">
        <v>21.123000000000001</v>
      </c>
      <c r="B29" s="7">
        <v>9.3390000000000004</v>
      </c>
    </row>
    <row r="30" spans="1:2" x14ac:dyDescent="0.2">
      <c r="A30" s="7">
        <v>21.123000000000001</v>
      </c>
      <c r="B30" s="7">
        <v>8.875</v>
      </c>
    </row>
    <row r="31" spans="1:2" x14ac:dyDescent="0.2">
      <c r="A31" s="7">
        <v>25.338000000000001</v>
      </c>
      <c r="B31" s="7">
        <v>8.6419999999999995</v>
      </c>
    </row>
    <row r="32" spans="1:2" x14ac:dyDescent="0.2">
      <c r="A32" s="7">
        <v>33.771999999999998</v>
      </c>
      <c r="B32" s="7">
        <v>8.4339999999999993</v>
      </c>
    </row>
    <row r="33" spans="1:2" x14ac:dyDescent="0.2">
      <c r="A33" s="7">
        <v>23.302</v>
      </c>
      <c r="B33" s="7">
        <v>9.5839999999999996</v>
      </c>
    </row>
    <row r="34" spans="1:2" x14ac:dyDescent="0.2">
      <c r="A34" s="7">
        <v>21.202000000000002</v>
      </c>
      <c r="B34" s="7">
        <v>9.8089999999999993</v>
      </c>
    </row>
    <row r="35" spans="1:2" x14ac:dyDescent="0.2">
      <c r="A35" s="7">
        <v>29.611000000000001</v>
      </c>
      <c r="B35" s="7">
        <v>14.775</v>
      </c>
    </row>
    <row r="36" spans="1:2" x14ac:dyDescent="0.2">
      <c r="A36" s="7">
        <v>32.716999999999999</v>
      </c>
      <c r="B36" s="7">
        <v>6.3079999999999998</v>
      </c>
    </row>
    <row r="37" spans="1:2" x14ac:dyDescent="0.2">
      <c r="A37" s="7">
        <v>27.608000000000001</v>
      </c>
      <c r="B37" s="7">
        <v>8.7509999999999994</v>
      </c>
    </row>
    <row r="38" spans="1:2" x14ac:dyDescent="0.2">
      <c r="A38" s="7">
        <v>26.391999999999999</v>
      </c>
      <c r="B38" s="7">
        <v>11.27</v>
      </c>
    </row>
    <row r="39" spans="1:2" x14ac:dyDescent="0.2">
      <c r="A39" s="7">
        <v>26.56</v>
      </c>
      <c r="B39" s="7">
        <v>9.5269999999999992</v>
      </c>
    </row>
    <row r="40" spans="1:2" x14ac:dyDescent="0.2">
      <c r="A40" s="7">
        <v>23.420999999999999</v>
      </c>
      <c r="B40" s="7">
        <v>8.2550000000000008</v>
      </c>
    </row>
    <row r="41" spans="1:2" x14ac:dyDescent="0.2">
      <c r="A41" s="7">
        <v>29.611000000000001</v>
      </c>
      <c r="B41" s="7">
        <v>10.297000000000001</v>
      </c>
    </row>
    <row r="42" spans="1:2" x14ac:dyDescent="0.2">
      <c r="A42" s="7">
        <v>23.302</v>
      </c>
      <c r="B42" s="7">
        <v>18.234999999999999</v>
      </c>
    </row>
    <row r="43" spans="1:2" x14ac:dyDescent="0.2">
      <c r="A43" s="7">
        <v>27.507000000000001</v>
      </c>
      <c r="B43" s="7">
        <v>22.210999999999999</v>
      </c>
    </row>
    <row r="44" spans="1:2" x14ac:dyDescent="0.2">
      <c r="A44" s="7">
        <v>25.315999999999999</v>
      </c>
      <c r="B44" s="7">
        <v>19.506</v>
      </c>
    </row>
    <row r="45" spans="1:2" x14ac:dyDescent="0.2">
      <c r="A45" s="7">
        <v>21.123000000000001</v>
      </c>
      <c r="B45" s="7">
        <v>14.858000000000001</v>
      </c>
    </row>
    <row r="46" spans="1:2" x14ac:dyDescent="0.2">
      <c r="A46" s="7">
        <v>15.823</v>
      </c>
      <c r="B46" s="7">
        <v>16.852</v>
      </c>
    </row>
    <row r="47" spans="1:2" x14ac:dyDescent="0.2">
      <c r="A47" s="7">
        <v>23.302</v>
      </c>
      <c r="B47" s="7">
        <v>18.867000000000001</v>
      </c>
    </row>
    <row r="48" spans="1:2" x14ac:dyDescent="0.2">
      <c r="A48" s="7">
        <v>27.425999999999998</v>
      </c>
      <c r="B48" s="7">
        <v>18.975000000000001</v>
      </c>
    </row>
    <row r="49" spans="1:2" x14ac:dyDescent="0.2">
      <c r="A49" s="7">
        <v>24.262</v>
      </c>
      <c r="B49" s="7">
        <v>21.2</v>
      </c>
    </row>
    <row r="50" spans="1:2" x14ac:dyDescent="0.2">
      <c r="A50" s="7">
        <v>24.353000000000002</v>
      </c>
      <c r="B50" s="7">
        <v>15.46</v>
      </c>
    </row>
    <row r="51" spans="1:2" x14ac:dyDescent="0.2">
      <c r="A51" s="7">
        <v>19.016999999999999</v>
      </c>
      <c r="B51" s="7">
        <v>21.462</v>
      </c>
    </row>
    <row r="52" spans="1:2" x14ac:dyDescent="0.2">
      <c r="A52" s="7">
        <v>20.29</v>
      </c>
      <c r="B52" s="7">
        <v>22.803999999999998</v>
      </c>
    </row>
    <row r="53" spans="1:2" x14ac:dyDescent="0.2">
      <c r="A53" s="7">
        <v>19.103999999999999</v>
      </c>
      <c r="B53" s="7">
        <v>21.808</v>
      </c>
    </row>
    <row r="54" spans="1:2" x14ac:dyDescent="0.2">
      <c r="A54" s="7">
        <v>19.248999999999999</v>
      </c>
      <c r="B54" s="7">
        <v>14.766</v>
      </c>
    </row>
    <row r="55" spans="1:2" x14ac:dyDescent="0.2">
      <c r="A55" s="7">
        <v>21.202000000000002</v>
      </c>
      <c r="B55" s="7">
        <v>14.95</v>
      </c>
    </row>
    <row r="56" spans="1:2" x14ac:dyDescent="0.2">
      <c r="A56" s="7">
        <v>21.123000000000001</v>
      </c>
      <c r="B56" s="7">
        <v>10.901</v>
      </c>
    </row>
    <row r="57" spans="1:2" x14ac:dyDescent="0.2">
      <c r="A57" s="7">
        <v>22.251999999999999</v>
      </c>
      <c r="B57" s="7">
        <v>14.95</v>
      </c>
    </row>
    <row r="58" spans="1:2" x14ac:dyDescent="0.2">
      <c r="A58" s="7">
        <v>25.338000000000001</v>
      </c>
      <c r="B58" s="7">
        <v>10.648</v>
      </c>
    </row>
    <row r="59" spans="1:2" x14ac:dyDescent="0.2">
      <c r="A59" s="7">
        <v>30.663</v>
      </c>
      <c r="B59" s="7">
        <v>15.801</v>
      </c>
    </row>
    <row r="60" spans="1:2" x14ac:dyDescent="0.2">
      <c r="A60" s="7">
        <v>29.611000000000001</v>
      </c>
      <c r="B60" s="7">
        <v>14.766</v>
      </c>
    </row>
    <row r="61" spans="1:2" x14ac:dyDescent="0.2">
      <c r="A61" s="7">
        <v>31.803000000000001</v>
      </c>
      <c r="B61" s="7">
        <v>14.618</v>
      </c>
    </row>
    <row r="62" spans="1:2" x14ac:dyDescent="0.2">
      <c r="A62" s="7">
        <v>29.704999999999998</v>
      </c>
      <c r="B62" s="7">
        <v>10.493</v>
      </c>
    </row>
    <row r="63" spans="1:2" x14ac:dyDescent="0.2">
      <c r="A63" s="7">
        <v>28.402999999999999</v>
      </c>
      <c r="B63" s="7">
        <v>10.441000000000001</v>
      </c>
    </row>
    <row r="64" spans="1:2" x14ac:dyDescent="0.2">
      <c r="A64" s="7">
        <v>32.082000000000001</v>
      </c>
      <c r="B64" s="7">
        <v>12.573</v>
      </c>
    </row>
    <row r="65" spans="1:2" x14ac:dyDescent="0.2">
      <c r="A65" s="7">
        <v>32.700000000000003</v>
      </c>
      <c r="B65" s="7">
        <v>13.614000000000001</v>
      </c>
    </row>
    <row r="66" spans="1:2" x14ac:dyDescent="0.2">
      <c r="A66" s="7">
        <v>26.370999999999999</v>
      </c>
      <c r="B66" s="7">
        <v>15.972</v>
      </c>
    </row>
    <row r="67" spans="1:2" x14ac:dyDescent="0.2">
      <c r="A67" s="7">
        <v>28.481000000000002</v>
      </c>
      <c r="B67" s="7">
        <v>12.573</v>
      </c>
    </row>
    <row r="68" spans="1:2" x14ac:dyDescent="0.2">
      <c r="A68" s="7">
        <v>24.283999999999999</v>
      </c>
      <c r="B68" s="7">
        <v>23.065999999999999</v>
      </c>
    </row>
    <row r="69" spans="1:2" x14ac:dyDescent="0.2">
      <c r="A69" s="7">
        <v>25.338000000000001</v>
      </c>
      <c r="B69" s="7">
        <v>12.573</v>
      </c>
    </row>
    <row r="70" spans="1:2" x14ac:dyDescent="0.2">
      <c r="A70" s="7">
        <v>24.262</v>
      </c>
      <c r="B70" s="7">
        <v>10.493</v>
      </c>
    </row>
    <row r="71" spans="1:2" x14ac:dyDescent="0.2">
      <c r="A71" s="7">
        <v>19.016999999999999</v>
      </c>
      <c r="B71" s="7">
        <v>7.383</v>
      </c>
    </row>
    <row r="72" spans="1:2" x14ac:dyDescent="0.2">
      <c r="A72" s="7">
        <v>20.152999999999999</v>
      </c>
      <c r="B72" s="7">
        <v>11.673999999999999</v>
      </c>
    </row>
    <row r="73" spans="1:2" x14ac:dyDescent="0.2">
      <c r="A73" s="7">
        <v>30.88</v>
      </c>
      <c r="B73" s="7">
        <v>2.0880000000000001</v>
      </c>
    </row>
    <row r="74" spans="1:2" x14ac:dyDescent="0.2">
      <c r="A74" s="7">
        <v>33.902999999999999</v>
      </c>
      <c r="B74" s="7">
        <v>10.493</v>
      </c>
    </row>
    <row r="75" spans="1:2" x14ac:dyDescent="0.2">
      <c r="A75" s="7">
        <v>28.5</v>
      </c>
      <c r="B75" s="7">
        <v>15.696999999999999</v>
      </c>
    </row>
    <row r="76" spans="1:2" x14ac:dyDescent="0.2">
      <c r="A76" s="7">
        <v>42.404000000000003</v>
      </c>
      <c r="B76" s="7">
        <v>12.702</v>
      </c>
    </row>
    <row r="77" spans="1:2" x14ac:dyDescent="0.2">
      <c r="A77" s="7">
        <v>41.192999999999998</v>
      </c>
      <c r="B77" s="7">
        <v>8.4179999999999993</v>
      </c>
    </row>
    <row r="78" spans="1:2" x14ac:dyDescent="0.2">
      <c r="A78" s="7">
        <v>38.497999999999998</v>
      </c>
      <c r="B78" s="7">
        <v>6.2649999999999997</v>
      </c>
    </row>
    <row r="79" spans="1:2" x14ac:dyDescent="0.2">
      <c r="A79" s="7">
        <v>42.665999999999997</v>
      </c>
      <c r="B79" s="7">
        <v>2.0880000000000001</v>
      </c>
    </row>
    <row r="80" spans="1:2" x14ac:dyDescent="0.2">
      <c r="A80" s="7">
        <v>32.700000000000003</v>
      </c>
      <c r="B80" s="7">
        <v>7.3090000000000002</v>
      </c>
    </row>
    <row r="81" spans="1:2" x14ac:dyDescent="0.2">
      <c r="A81" s="7">
        <v>27.425999999999998</v>
      </c>
      <c r="B81" s="7">
        <v>9.3970000000000002</v>
      </c>
    </row>
    <row r="82" spans="1:2" x14ac:dyDescent="0.2">
      <c r="A82" s="7">
        <v>25.404</v>
      </c>
      <c r="B82" s="7">
        <v>3.1320000000000001</v>
      </c>
    </row>
    <row r="83" spans="1:2" x14ac:dyDescent="0.2">
      <c r="A83" s="7">
        <v>25.338000000000001</v>
      </c>
      <c r="B83" s="7">
        <v>10.493</v>
      </c>
    </row>
    <row r="84" spans="1:2" x14ac:dyDescent="0.2">
      <c r="A84" s="7">
        <v>26.391999999999999</v>
      </c>
      <c r="B84" s="7">
        <v>6.2649999999999997</v>
      </c>
    </row>
    <row r="85" spans="1:2" x14ac:dyDescent="0.2">
      <c r="A85" s="7">
        <v>22.026</v>
      </c>
      <c r="B85" s="7">
        <v>9.3970000000000002</v>
      </c>
    </row>
    <row r="86" spans="1:2" x14ac:dyDescent="0.2">
      <c r="A86" s="7">
        <v>23.420999999999999</v>
      </c>
      <c r="B86" s="7">
        <v>10.441000000000001</v>
      </c>
    </row>
    <row r="87" spans="1:2" x14ac:dyDescent="0.2">
      <c r="A87" s="7">
        <v>24.626000000000001</v>
      </c>
      <c r="B87" s="7">
        <v>5.2210000000000001</v>
      </c>
    </row>
    <row r="88" spans="1:2" x14ac:dyDescent="0.2">
      <c r="A88" s="7">
        <v>23.420999999999999</v>
      </c>
      <c r="B88" s="7">
        <v>3.1320000000000001</v>
      </c>
    </row>
    <row r="89" spans="1:2" x14ac:dyDescent="0.2">
      <c r="A89" s="7">
        <v>23.587</v>
      </c>
      <c r="B89" s="7">
        <v>9.4550000000000001</v>
      </c>
    </row>
    <row r="90" spans="1:2" x14ac:dyDescent="0.2">
      <c r="A90" s="7">
        <v>24.827999999999999</v>
      </c>
      <c r="B90" s="7">
        <v>15.662000000000001</v>
      </c>
    </row>
    <row r="91" spans="1:2" x14ac:dyDescent="0.2">
      <c r="A91" s="7">
        <v>26.391999999999999</v>
      </c>
      <c r="B91" s="7">
        <v>17.780999999999999</v>
      </c>
    </row>
    <row r="92" spans="1:2" x14ac:dyDescent="0.2">
      <c r="A92" s="7">
        <v>24.262</v>
      </c>
      <c r="B92" s="7">
        <v>8.61</v>
      </c>
    </row>
    <row r="93" spans="1:2" x14ac:dyDescent="0.2">
      <c r="A93" s="7">
        <v>20.042000000000002</v>
      </c>
      <c r="B93" s="7">
        <v>11.673999999999999</v>
      </c>
    </row>
    <row r="94" spans="1:2" x14ac:dyDescent="0.2">
      <c r="A94" s="7">
        <v>22.251999999999999</v>
      </c>
      <c r="B94" s="7">
        <v>12.702</v>
      </c>
    </row>
    <row r="95" spans="1:2" x14ac:dyDescent="0.2">
      <c r="A95" s="7">
        <v>17.009</v>
      </c>
      <c r="B95" s="7">
        <v>19.866</v>
      </c>
    </row>
    <row r="96" spans="1:2" x14ac:dyDescent="0.2">
      <c r="A96" s="7">
        <v>13.048</v>
      </c>
      <c r="B96" s="7">
        <v>3.302</v>
      </c>
    </row>
    <row r="97" spans="1:2" x14ac:dyDescent="0.2">
      <c r="A97" s="7">
        <v>14.805999999999999</v>
      </c>
      <c r="B97" s="7">
        <v>24.442</v>
      </c>
    </row>
    <row r="98" spans="1:2" x14ac:dyDescent="0.2">
      <c r="A98" s="7">
        <v>23.207000000000001</v>
      </c>
      <c r="B98" s="7">
        <v>24.286000000000001</v>
      </c>
    </row>
    <row r="99" spans="1:2" x14ac:dyDescent="0.2">
      <c r="A99" s="7">
        <v>14.917999999999999</v>
      </c>
      <c r="B99" s="7">
        <v>4.3049999999999997</v>
      </c>
    </row>
    <row r="100" spans="1:2" x14ac:dyDescent="0.2">
      <c r="A100" s="7">
        <v>12.657999999999999</v>
      </c>
      <c r="B100" s="7">
        <v>8.4179999999999993</v>
      </c>
    </row>
    <row r="101" spans="1:2" x14ac:dyDescent="0.2">
      <c r="A101" s="7">
        <v>13.712999999999999</v>
      </c>
      <c r="B101" s="7">
        <v>22.149000000000001</v>
      </c>
    </row>
    <row r="102" spans="1:2" x14ac:dyDescent="0.2">
      <c r="A102" s="7">
        <v>12.833</v>
      </c>
      <c r="B102" s="7">
        <v>16.867999999999999</v>
      </c>
    </row>
    <row r="103" spans="1:2" x14ac:dyDescent="0.2">
      <c r="A103" s="7">
        <v>12.833</v>
      </c>
      <c r="B103" s="7">
        <v>14.766</v>
      </c>
    </row>
    <row r="104" spans="1:2" x14ac:dyDescent="0.2">
      <c r="A104" s="7">
        <v>17.963000000000001</v>
      </c>
      <c r="B104" s="7">
        <v>12.573</v>
      </c>
    </row>
    <row r="105" spans="1:2" x14ac:dyDescent="0.2">
      <c r="A105" s="7">
        <v>17.931999999999999</v>
      </c>
      <c r="B105" s="7">
        <v>7.383</v>
      </c>
    </row>
    <row r="106" spans="1:2" x14ac:dyDescent="0.2">
      <c r="A106" s="7">
        <v>21.332999999999998</v>
      </c>
      <c r="B106" s="7">
        <v>26.414999999999999</v>
      </c>
    </row>
    <row r="107" spans="1:2" x14ac:dyDescent="0.2">
      <c r="A107" s="7">
        <v>25.338000000000001</v>
      </c>
      <c r="B107" s="7">
        <v>12.53</v>
      </c>
    </row>
    <row r="108" spans="1:2" x14ac:dyDescent="0.2">
      <c r="A108" s="7">
        <v>23.207000000000001</v>
      </c>
      <c r="B108" s="7">
        <v>21.116</v>
      </c>
    </row>
    <row r="109" spans="1:2" x14ac:dyDescent="0.2">
      <c r="A109" s="7">
        <v>30.88</v>
      </c>
      <c r="B109" s="7">
        <v>16.706</v>
      </c>
    </row>
    <row r="110" spans="1:2" x14ac:dyDescent="0.2">
      <c r="A110" s="7">
        <v>19.45</v>
      </c>
      <c r="B110" s="7">
        <v>13.93</v>
      </c>
    </row>
    <row r="111" spans="1:2" x14ac:dyDescent="0.2">
      <c r="A111" s="7">
        <v>19.45</v>
      </c>
      <c r="B111" s="7">
        <v>26.62</v>
      </c>
    </row>
    <row r="112" spans="1:2" x14ac:dyDescent="0.2">
      <c r="A112" s="7">
        <v>16.135999999999999</v>
      </c>
      <c r="B112" s="7">
        <v>27.645</v>
      </c>
    </row>
    <row r="113" spans="1:2" x14ac:dyDescent="0.2">
      <c r="A113" s="7">
        <v>22.376999999999999</v>
      </c>
    </row>
    <row r="114" spans="1:2" x14ac:dyDescent="0.2">
      <c r="A114" s="6">
        <f>AVERAGE(A3:A113)</f>
        <v>23.973135135135134</v>
      </c>
      <c r="B114" s="6">
        <f>AVERAGE(B3:B113)</f>
        <v>13.575936363636362</v>
      </c>
    </row>
    <row r="121" spans="1:2" x14ac:dyDescent="0.2">
      <c r="B121" s="7"/>
    </row>
    <row r="122" spans="1:2" x14ac:dyDescent="0.2">
      <c r="B122" s="7"/>
    </row>
    <row r="123" spans="1:2" x14ac:dyDescent="0.2">
      <c r="B123" s="7"/>
    </row>
    <row r="124" spans="1:2" x14ac:dyDescent="0.2">
      <c r="B124" s="7"/>
    </row>
    <row r="125" spans="1:2" x14ac:dyDescent="0.2">
      <c r="B125" s="7"/>
    </row>
    <row r="126" spans="1:2" x14ac:dyDescent="0.2">
      <c r="B126" s="7"/>
    </row>
    <row r="127" spans="1:2" x14ac:dyDescent="0.2">
      <c r="B127" s="7"/>
    </row>
    <row r="128" spans="1:2" x14ac:dyDescent="0.2">
      <c r="B128" s="7"/>
    </row>
    <row r="129" spans="2:2" x14ac:dyDescent="0.2">
      <c r="B129" s="7"/>
    </row>
    <row r="130" spans="2:2" x14ac:dyDescent="0.2">
      <c r="B130" s="7"/>
    </row>
    <row r="131" spans="2:2" x14ac:dyDescent="0.2">
      <c r="B131" s="7"/>
    </row>
    <row r="132" spans="2:2" x14ac:dyDescent="0.2">
      <c r="B132" s="7"/>
    </row>
    <row r="133" spans="2:2" x14ac:dyDescent="0.2">
      <c r="B133" s="7"/>
    </row>
    <row r="134" spans="2:2" x14ac:dyDescent="0.2">
      <c r="B134" s="7"/>
    </row>
    <row r="135" spans="2:2" x14ac:dyDescent="0.2">
      <c r="B135" s="7"/>
    </row>
    <row r="136" spans="2:2" x14ac:dyDescent="0.2">
      <c r="B136" s="7"/>
    </row>
    <row r="137" spans="2:2" x14ac:dyDescent="0.2">
      <c r="B137" s="7"/>
    </row>
    <row r="138" spans="2:2" x14ac:dyDescent="0.2">
      <c r="B138" s="7"/>
    </row>
    <row r="139" spans="2:2" x14ac:dyDescent="0.2">
      <c r="B139" s="7"/>
    </row>
    <row r="140" spans="2:2" x14ac:dyDescent="0.2">
      <c r="B140" s="7"/>
    </row>
    <row r="141" spans="2:2" x14ac:dyDescent="0.2">
      <c r="B141" s="7"/>
    </row>
    <row r="142" spans="2:2" x14ac:dyDescent="0.2">
      <c r="B142" s="7"/>
    </row>
    <row r="143" spans="2:2" x14ac:dyDescent="0.2">
      <c r="B143" s="7"/>
    </row>
    <row r="144" spans="2:2" x14ac:dyDescent="0.2">
      <c r="B144" s="7"/>
    </row>
    <row r="145" spans="2:2" x14ac:dyDescent="0.2">
      <c r="B145" s="7"/>
    </row>
    <row r="146" spans="2:2" x14ac:dyDescent="0.2">
      <c r="B146" s="7"/>
    </row>
    <row r="147" spans="2:2" x14ac:dyDescent="0.2">
      <c r="B147" s="7"/>
    </row>
    <row r="148" spans="2:2" x14ac:dyDescent="0.2">
      <c r="B148" s="7"/>
    </row>
    <row r="149" spans="2:2" x14ac:dyDescent="0.2">
      <c r="B149" s="7"/>
    </row>
    <row r="150" spans="2:2" x14ac:dyDescent="0.2">
      <c r="B150" s="7"/>
    </row>
    <row r="151" spans="2:2" x14ac:dyDescent="0.2">
      <c r="B151" s="7"/>
    </row>
    <row r="152" spans="2:2" x14ac:dyDescent="0.2">
      <c r="B152" s="7"/>
    </row>
    <row r="153" spans="2:2" x14ac:dyDescent="0.2">
      <c r="B153" s="7"/>
    </row>
    <row r="154" spans="2:2" x14ac:dyDescent="0.2">
      <c r="B154" s="7"/>
    </row>
    <row r="155" spans="2:2" x14ac:dyDescent="0.2">
      <c r="B155" s="7"/>
    </row>
    <row r="156" spans="2:2" x14ac:dyDescent="0.2">
      <c r="B156" s="7"/>
    </row>
    <row r="157" spans="2:2" x14ac:dyDescent="0.2">
      <c r="B157" s="7"/>
    </row>
    <row r="158" spans="2:2" x14ac:dyDescent="0.2">
      <c r="B158" s="7"/>
    </row>
    <row r="159" spans="2:2" x14ac:dyDescent="0.2">
      <c r="B159" s="7"/>
    </row>
    <row r="160" spans="2:2" x14ac:dyDescent="0.2">
      <c r="B160" s="7"/>
    </row>
    <row r="161" spans="2:2" x14ac:dyDescent="0.2">
      <c r="B161" s="7"/>
    </row>
    <row r="162" spans="2:2" x14ac:dyDescent="0.2">
      <c r="B162" s="7"/>
    </row>
    <row r="163" spans="2:2" x14ac:dyDescent="0.2">
      <c r="B163" s="7"/>
    </row>
    <row r="164" spans="2:2" x14ac:dyDescent="0.2">
      <c r="B164" s="7"/>
    </row>
    <row r="165" spans="2:2" x14ac:dyDescent="0.2">
      <c r="B165" s="7"/>
    </row>
    <row r="166" spans="2:2" x14ac:dyDescent="0.2">
      <c r="B166" s="7"/>
    </row>
    <row r="167" spans="2:2" x14ac:dyDescent="0.2">
      <c r="B167" s="7"/>
    </row>
    <row r="168" spans="2:2" x14ac:dyDescent="0.2">
      <c r="B168" s="7"/>
    </row>
    <row r="169" spans="2:2" x14ac:dyDescent="0.2">
      <c r="B169" s="7"/>
    </row>
    <row r="170" spans="2:2" x14ac:dyDescent="0.2">
      <c r="B170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FDAA-AD95-B849-99B8-E07BC364BE33}">
  <dimension ref="A1:I11"/>
  <sheetViews>
    <sheetView workbookViewId="0">
      <selection activeCell="K17" sqref="K17"/>
    </sheetView>
  </sheetViews>
  <sheetFormatPr baseColWidth="10" defaultRowHeight="16" x14ac:dyDescent="0.2"/>
  <sheetData>
    <row r="1" spans="1:9" x14ac:dyDescent="0.2">
      <c r="A1" s="1" t="s">
        <v>52</v>
      </c>
    </row>
    <row r="2" spans="1:9" x14ac:dyDescent="0.2">
      <c r="B2" s="8" t="s">
        <v>13</v>
      </c>
      <c r="C2" s="8"/>
      <c r="D2" s="1"/>
      <c r="E2" s="8" t="s">
        <v>65</v>
      </c>
      <c r="F2" s="8"/>
      <c r="G2" s="1"/>
      <c r="H2" s="8" t="s">
        <v>66</v>
      </c>
      <c r="I2" s="8"/>
    </row>
    <row r="3" spans="1:9" ht="19" x14ac:dyDescent="0.2">
      <c r="A3" s="1" t="s">
        <v>5</v>
      </c>
      <c r="B3" s="1" t="s">
        <v>49</v>
      </c>
      <c r="C3" s="1" t="s">
        <v>67</v>
      </c>
      <c r="D3" s="1"/>
      <c r="E3" s="1" t="s">
        <v>49</v>
      </c>
      <c r="F3" s="1" t="s">
        <v>67</v>
      </c>
      <c r="G3" s="1"/>
      <c r="H3" s="1" t="s">
        <v>49</v>
      </c>
      <c r="I3" s="1" t="s">
        <v>67</v>
      </c>
    </row>
    <row r="4" spans="1:9" x14ac:dyDescent="0.2">
      <c r="A4">
        <v>1</v>
      </c>
      <c r="B4">
        <v>10</v>
      </c>
      <c r="C4">
        <v>3.5</v>
      </c>
      <c r="E4">
        <v>9.6999999999999993</v>
      </c>
      <c r="F4">
        <v>3.5</v>
      </c>
      <c r="H4">
        <v>30.5</v>
      </c>
      <c r="I4">
        <v>0</v>
      </c>
    </row>
    <row r="5" spans="1:9" x14ac:dyDescent="0.2">
      <c r="A5">
        <v>2</v>
      </c>
      <c r="B5">
        <v>10.5</v>
      </c>
      <c r="C5">
        <v>1</v>
      </c>
      <c r="E5">
        <v>24</v>
      </c>
      <c r="F5">
        <v>0.4</v>
      </c>
      <c r="H5">
        <v>29.9</v>
      </c>
      <c r="I5">
        <v>0</v>
      </c>
    </row>
    <row r="6" spans="1:9" x14ac:dyDescent="0.2">
      <c r="A6">
        <v>3</v>
      </c>
      <c r="B6">
        <v>13.6</v>
      </c>
      <c r="C6">
        <v>2</v>
      </c>
      <c r="E6">
        <v>19.100000000000001</v>
      </c>
      <c r="F6">
        <v>3.2</v>
      </c>
      <c r="H6">
        <v>29.3</v>
      </c>
      <c r="I6">
        <v>0</v>
      </c>
    </row>
    <row r="7" spans="1:9" x14ac:dyDescent="0.2">
      <c r="A7">
        <v>4</v>
      </c>
      <c r="B7">
        <v>9.4</v>
      </c>
      <c r="C7">
        <v>1.8</v>
      </c>
      <c r="E7">
        <v>10.3</v>
      </c>
      <c r="F7">
        <v>1.3</v>
      </c>
      <c r="H7">
        <v>31.7</v>
      </c>
      <c r="I7">
        <v>0</v>
      </c>
    </row>
    <row r="8" spans="1:9" x14ac:dyDescent="0.2">
      <c r="A8">
        <v>5</v>
      </c>
      <c r="B8">
        <v>9.6999999999999993</v>
      </c>
      <c r="C8">
        <v>1.5</v>
      </c>
      <c r="E8">
        <v>14.5</v>
      </c>
      <c r="F8">
        <v>0.8</v>
      </c>
      <c r="H8">
        <v>18.600000000000001</v>
      </c>
      <c r="I8">
        <v>0</v>
      </c>
    </row>
    <row r="9" spans="1:9" x14ac:dyDescent="0.2">
      <c r="A9" s="6" t="s">
        <v>40</v>
      </c>
      <c r="B9" s="6">
        <f>AVERAGE(B4:B8)</f>
        <v>10.64</v>
      </c>
      <c r="C9" s="6">
        <f>AVERAGE(C4:C8)</f>
        <v>1.9600000000000002</v>
      </c>
      <c r="D9" s="6"/>
      <c r="E9" s="6">
        <f>AVERAGE(E4:E8)</f>
        <v>15.520000000000001</v>
      </c>
      <c r="F9" s="6">
        <f>AVERAGE(F4:F8)</f>
        <v>1.8400000000000003</v>
      </c>
      <c r="G9" s="6"/>
      <c r="H9" s="6">
        <f>AVERAGE(H4:H8)</f>
        <v>28</v>
      </c>
      <c r="I9" s="6">
        <f>AVERAGE(I4:I8)</f>
        <v>0</v>
      </c>
    </row>
    <row r="10" spans="1:9" x14ac:dyDescent="0.2">
      <c r="A10" s="6" t="s">
        <v>41</v>
      </c>
      <c r="B10" s="6">
        <f>STDEV(B4:B8)</f>
        <v>1.7038192392387144</v>
      </c>
      <c r="C10" s="6">
        <f>STDEV(C4:C8)</f>
        <v>0.93968079686668016</v>
      </c>
      <c r="D10" s="6"/>
      <c r="E10" s="6">
        <f t="shared" ref="E10:F10" si="0">STDEV(E4:E8)</f>
        <v>6.0598679853607305</v>
      </c>
      <c r="F10" s="6">
        <f t="shared" si="0"/>
        <v>1.4188023118109161</v>
      </c>
      <c r="G10" s="6"/>
      <c r="H10" s="6">
        <f t="shared" ref="H10:I10" si="1">STDEV(H4:H8)</f>
        <v>5.3291650377896893</v>
      </c>
      <c r="I10" s="6">
        <f t="shared" si="1"/>
        <v>0</v>
      </c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</sheetData>
  <mergeCells count="3">
    <mergeCell ref="B2:C2"/>
    <mergeCell ref="E2:F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2D</vt:lpstr>
      <vt:lpstr>Figure 2G</vt:lpstr>
      <vt:lpstr>Figure 4B</vt:lpstr>
      <vt:lpstr>Figure 5C-D</vt:lpstr>
      <vt:lpstr>Figure 5F</vt:lpstr>
      <vt:lpstr>Figure 6E-G</vt:lpstr>
      <vt:lpstr>Figure 8D</vt:lpstr>
      <vt:lpstr>Figure 9H</vt:lpstr>
      <vt:lpstr>Figure 9J</vt:lpstr>
      <vt:lpstr>Figure 10A</vt:lpstr>
      <vt:lpstr>Figure 10D</vt:lpstr>
      <vt:lpstr>Figure S6C-D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Jeong, Youngjae</dc:creator>
  <cp:lastModifiedBy>Jeong, Youngjae</cp:lastModifiedBy>
  <dcterms:created xsi:type="dcterms:W3CDTF">2024-08-23T21:23:32Z</dcterms:created>
  <dcterms:modified xsi:type="dcterms:W3CDTF">2024-09-10T19:17:28Z</dcterms:modified>
</cp:coreProperties>
</file>