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nterreavis/Library/CloudStorage/OneDrive-Personal/Documents/Drapkin Lab/NE 3D/~~PAPER~~/JCI Insight Resubmission Files/For Publication/"/>
    </mc:Choice>
  </mc:AlternateContent>
  <xr:revisionPtr revIDLastSave="0" documentId="13_ncr:1_{A4B03BB8-C2CF-4D44-AB0D-744CE43916F6}" xr6:coauthVersionLast="47" xr6:coauthVersionMax="47" xr10:uidLastSave="{00000000-0000-0000-0000-000000000000}"/>
  <bookViews>
    <workbookView xWindow="0" yWindow="740" windowWidth="30240" windowHeight="18900" firstSheet="3" activeTab="13" xr2:uid="{FC23D496-CFF8-884E-AC36-9D869E6A2258}"/>
  </bookViews>
  <sheets>
    <sheet name="Figure 1" sheetId="1" r:id="rId1"/>
    <sheet name="Supplemental Figure 1" sheetId="2" r:id="rId2"/>
    <sheet name="Supplemental Figure 2" sheetId="3" r:id="rId3"/>
    <sheet name="Figure 2" sheetId="4" r:id="rId4"/>
    <sheet name="Figure 3" sheetId="5" r:id="rId5"/>
    <sheet name="Supplemental Figure 3" sheetId="6" r:id="rId6"/>
    <sheet name="Supplemental Figure 4" sheetId="7" r:id="rId7"/>
    <sheet name="Supplemental Figure 5" sheetId="8" r:id="rId8"/>
    <sheet name="Figure 4" sheetId="9" r:id="rId9"/>
    <sheet name="Supplemental Figure 6" sheetId="10" r:id="rId10"/>
    <sheet name="Figure 5" sheetId="11" r:id="rId11"/>
    <sheet name="Supplemental Figure 8" sheetId="12" r:id="rId12"/>
    <sheet name="Figure 6" sheetId="13" r:id="rId13"/>
    <sheet name="Supplemental Figure 9" sheetId="14" r:id="rId14"/>
  </sheets>
  <externalReferences>
    <externalReference r:id="rId1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1" l="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8" i="11"/>
  <c r="F8" i="11"/>
  <c r="E8" i="11"/>
  <c r="D8" i="11"/>
  <c r="C8" i="11"/>
  <c r="B8" i="11"/>
  <c r="G7" i="11"/>
  <c r="F7" i="11"/>
  <c r="E7" i="11"/>
  <c r="D7" i="11"/>
  <c r="C7" i="11"/>
  <c r="B7" i="11"/>
  <c r="G6" i="11"/>
  <c r="F6" i="11"/>
  <c r="E6" i="11"/>
  <c r="D6" i="11"/>
  <c r="C6" i="11"/>
  <c r="B6" i="11"/>
  <c r="G5" i="11"/>
  <c r="F5" i="11"/>
  <c r="E5" i="11"/>
  <c r="D5" i="11"/>
  <c r="C5" i="11"/>
  <c r="B5" i="11"/>
  <c r="G4" i="11"/>
  <c r="F4" i="11"/>
  <c r="E4" i="11"/>
  <c r="D4" i="11"/>
  <c r="C4" i="11"/>
  <c r="B4" i="11"/>
  <c r="G3" i="11"/>
  <c r="F3" i="11"/>
  <c r="E3" i="11"/>
  <c r="D3" i="11"/>
  <c r="C3" i="11"/>
  <c r="B3" i="11"/>
</calcChain>
</file>

<file path=xl/sharedStrings.xml><?xml version="1.0" encoding="utf-8"?>
<sst xmlns="http://schemas.openxmlformats.org/spreadsheetml/2006/main" count="643" uniqueCount="179">
  <si>
    <t>SKOV3</t>
  </si>
  <si>
    <t>FT237</t>
  </si>
  <si>
    <t>FT240</t>
  </si>
  <si>
    <t>FT246</t>
  </si>
  <si>
    <t>Vehicle</t>
  </si>
  <si>
    <t>10 μM NE</t>
  </si>
  <si>
    <t>FT189</t>
  </si>
  <si>
    <t>FT190</t>
  </si>
  <si>
    <t>FT194</t>
  </si>
  <si>
    <t>FT282</t>
  </si>
  <si>
    <t>(1D) Dead Cell Count</t>
  </si>
  <si>
    <t>Live</t>
  </si>
  <si>
    <t>Early Apoptotic</t>
  </si>
  <si>
    <t>Late Apoptotic</t>
  </si>
  <si>
    <t>Necrotic</t>
  </si>
  <si>
    <t>Norepinephrine (10 μM)</t>
  </si>
  <si>
    <t>(1F) Flow Cytometry</t>
  </si>
  <si>
    <t>(S2B) Dead Cell Count</t>
  </si>
  <si>
    <t>1 μM NE</t>
  </si>
  <si>
    <t>100 μM NE</t>
  </si>
  <si>
    <t>Time (hours)</t>
  </si>
  <si>
    <t>(S2F) Timecourse Dead Cells</t>
  </si>
  <si>
    <t>(2B) Adhesion Counts</t>
  </si>
  <si>
    <t>(2C) Scar Area</t>
  </si>
  <si>
    <t>V</t>
  </si>
  <si>
    <t>P</t>
  </si>
  <si>
    <t>NE</t>
  </si>
  <si>
    <t>NE+P</t>
  </si>
  <si>
    <t>(3B) Propranolol Relative Area</t>
  </si>
  <si>
    <t>(3D) Propranolol Relative Death</t>
  </si>
  <si>
    <t>(3F) siADRB Relative Area</t>
  </si>
  <si>
    <t>siNTC</t>
  </si>
  <si>
    <t>siADRβ1</t>
  </si>
  <si>
    <t>siADRβ2</t>
  </si>
  <si>
    <t>(3H) siADRB Relative Death</t>
  </si>
  <si>
    <t>siADRB1</t>
  </si>
  <si>
    <t>siADRB2</t>
  </si>
  <si>
    <t>Propranolol (μM)</t>
  </si>
  <si>
    <t>(S3B) Propranolol Dose Escalation Relative Sphere Area</t>
  </si>
  <si>
    <t>(S3D) Propranolol Dose Escalation Relative Cell Death</t>
  </si>
  <si>
    <t>Mouse Brain</t>
  </si>
  <si>
    <t>Mouse Heart</t>
  </si>
  <si>
    <t>Mouse Lung</t>
  </si>
  <si>
    <t>CaOV3</t>
  </si>
  <si>
    <t>EFO27</t>
  </si>
  <si>
    <t>Kuramochi</t>
  </si>
  <si>
    <t>OVCAR4</t>
  </si>
  <si>
    <t>OVCAR8</t>
  </si>
  <si>
    <t>(S4A) ADRB Panels</t>
  </si>
  <si>
    <t>ADRB1</t>
  </si>
  <si>
    <t>ADRB2</t>
  </si>
  <si>
    <t>(S4B) siADRB knockdown validation</t>
  </si>
  <si>
    <t>siADRB2 pool</t>
  </si>
  <si>
    <t>siADRB2 #10</t>
  </si>
  <si>
    <t>siADRB2 #11</t>
  </si>
  <si>
    <t>siADRB2 #12</t>
  </si>
  <si>
    <t>siADRB2 #13</t>
  </si>
  <si>
    <t>(S4D) siADRB2 pool deconvolution RTqPCR</t>
  </si>
  <si>
    <t>(S4E) siADRB2 pool deconvolution Relative Area</t>
  </si>
  <si>
    <t>si#10</t>
  </si>
  <si>
    <t>si#13</t>
  </si>
  <si>
    <t>(S4F) siADRB2 pool deconvolution Relative Cell Death</t>
  </si>
  <si>
    <t>BRCA wild-type (n=10)</t>
  </si>
  <si>
    <t>BRCA mutant (n=10)</t>
  </si>
  <si>
    <t>ADRB2 IHCScore</t>
  </si>
  <si>
    <t># cases</t>
  </si>
  <si>
    <t>(S5B) IHC Score Distribution</t>
  </si>
  <si>
    <t>(S5C) Score by BRCA status</t>
  </si>
  <si>
    <t>FF1</t>
  </si>
  <si>
    <t>FF2</t>
  </si>
  <si>
    <t>FF3</t>
  </si>
  <si>
    <t>FF4</t>
  </si>
  <si>
    <t>FF5</t>
  </si>
  <si>
    <t>FF6</t>
  </si>
  <si>
    <t>FF7</t>
  </si>
  <si>
    <t>FF8</t>
  </si>
  <si>
    <t>FF9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</si>
  <si>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</si>
  <si>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</si>
  <si>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</si>
  <si>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</si>
  <si>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</si>
  <si>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</si>
  <si>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</si>
  <si>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</si>
  <si>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</si>
  <si>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Aggregate Area
(normalized to Vehicle)</t>
  </si>
  <si>
    <t>Normalized NE intensity</t>
  </si>
  <si>
    <t>(4B) Relative Aggregate Area</t>
  </si>
  <si>
    <t>(4C) NE Content vs. Relative Aggregate Area</t>
  </si>
  <si>
    <t>(4E) Relative Cell Death</t>
  </si>
  <si>
    <t>(4F) NE content vs. Relative Cell Death</t>
  </si>
  <si>
    <t>Relative Cell Death (normalized to Vehicle)</t>
  </si>
  <si>
    <t>(S6B) Relative Aggregate Area</t>
  </si>
  <si>
    <t>(S6C) NE Content vs. Relative Aggregate Area</t>
  </si>
  <si>
    <t>(S6E) Relative Cell Death</t>
  </si>
  <si>
    <t>(S6F) NE content vs. Relative Cell Death</t>
  </si>
  <si>
    <t>(4H) Aggregate Area +/- Propranolol</t>
  </si>
  <si>
    <t>10 μM Propranolol</t>
  </si>
  <si>
    <t>(4J) Relative Cell Death +/- Propranolol</t>
  </si>
  <si>
    <t>(S6H) Aggregate Area +/- Propranolol</t>
  </si>
  <si>
    <t>(S6J) Relative Cell Death +/- Propranolol</t>
  </si>
  <si>
    <t>DBP</t>
  </si>
  <si>
    <t>PDE3A</t>
  </si>
  <si>
    <t>PTPRN</t>
  </si>
  <si>
    <t>CXCL12</t>
  </si>
  <si>
    <t>PER3</t>
  </si>
  <si>
    <t>WISP2</t>
  </si>
  <si>
    <t>RHCG</t>
  </si>
  <si>
    <t>UPK1B</t>
  </si>
  <si>
    <t>EPHA5</t>
  </si>
  <si>
    <t>CALCA</t>
  </si>
  <si>
    <t>LRRC4</t>
  </si>
  <si>
    <t>WNT16</t>
  </si>
  <si>
    <t>KCNK15</t>
  </si>
  <si>
    <t>CD177</t>
  </si>
  <si>
    <t>NPTX1</t>
  </si>
  <si>
    <t>GNLY</t>
  </si>
  <si>
    <t>VAC14-AS1</t>
  </si>
  <si>
    <t>PLIN1</t>
  </si>
  <si>
    <t>NFE2</t>
  </si>
  <si>
    <t>FGB</t>
  </si>
  <si>
    <t>FGG</t>
  </si>
  <si>
    <t>LINGO3</t>
  </si>
  <si>
    <t>GAPDH</t>
  </si>
  <si>
    <t>DISP3</t>
  </si>
  <si>
    <t>NIPAL4</t>
  </si>
  <si>
    <t>ARC</t>
  </si>
  <si>
    <t>HDAC9</t>
  </si>
  <si>
    <t>CSF2</t>
  </si>
  <si>
    <t>LONRF3</t>
  </si>
  <si>
    <t>CEMIP</t>
  </si>
  <si>
    <t>ARNTL</t>
  </si>
  <si>
    <t>HSPA6</t>
  </si>
  <si>
    <t>Diseases and Bio Functions</t>
  </si>
  <si>
    <t>Cell survival</t>
  </si>
  <si>
    <t>Migration of tumor cell lines</t>
  </si>
  <si>
    <t>Cell movement</t>
  </si>
  <si>
    <t>Cell movement of tumor cell lines</t>
  </si>
  <si>
    <t>Migration of cells</t>
  </si>
  <si>
    <t>Cell viability</t>
  </si>
  <si>
    <t>Invasion of tumor cell lines</t>
  </si>
  <si>
    <t>Invasion of cells</t>
  </si>
  <si>
    <t>Cell proliferation of tumor cell lines</t>
  </si>
  <si>
    <t>Necrosis</t>
  </si>
  <si>
    <t>Neuronal cell death</t>
  </si>
  <si>
    <t>Growth failure or short stature</t>
  </si>
  <si>
    <t>Dysgenesis</t>
  </si>
  <si>
    <t>Organismal death</t>
  </si>
  <si>
    <t>(5E) IPA Enrichment Values</t>
  </si>
  <si>
    <t>N</t>
  </si>
  <si>
    <t>NP</t>
  </si>
  <si>
    <t>18S</t>
  </si>
  <si>
    <t>LOC</t>
  </si>
  <si>
    <t>(6A) CSF2 RTqPCR validation</t>
  </si>
  <si>
    <t>(6C) siCSF2 Area</t>
  </si>
  <si>
    <t>siNTC_V</t>
  </si>
  <si>
    <t>siNTC_N</t>
  </si>
  <si>
    <t>siCSF2_V</t>
  </si>
  <si>
    <t>siCSF2_N</t>
  </si>
  <si>
    <t>(6E) siCSF2 Cell Death</t>
  </si>
  <si>
    <t>(S9A) CSF2 Expression Panel</t>
  </si>
  <si>
    <t>(S9B) siCSF2 knockdown validation</t>
  </si>
  <si>
    <t>siCSF2</t>
  </si>
  <si>
    <t>(S9C) siCSF2 deconvolution RTqPCR</t>
  </si>
  <si>
    <t>siCSF2 pool</t>
  </si>
  <si>
    <t>siCSF2 #5</t>
  </si>
  <si>
    <t>siCSF2 #6</t>
  </si>
  <si>
    <t>siCSF2 #7</t>
  </si>
  <si>
    <t>siCSF2 #8</t>
  </si>
  <si>
    <t>(S9E) siCSF2 deconvolution Area</t>
  </si>
  <si>
    <t>si#6</t>
  </si>
  <si>
    <t>si#7</t>
  </si>
  <si>
    <t>(S9G) siCSF2 deconvolution Cell Death</t>
  </si>
  <si>
    <t>(S1B) Area Quantifications</t>
  </si>
  <si>
    <t>(S1D) Dose Response Area</t>
  </si>
  <si>
    <t>(S1F) Timecourse Area</t>
  </si>
  <si>
    <t>(1B) Area Quantifications</t>
  </si>
  <si>
    <t>(S2D) Dose Escalation Cell Death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</si>
</sst>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/>
    <xf numFmtId="0" fontId="4" fillId="0" borderId="0" xfId="0" applyFont="1" applyAlignment="1">
      <alignment horizontal="center"/>
    </xf>
    <xf numFmtId="0" fontId="5" fillId="2" borderId="0" xfId="0" applyFont="1" applyFill="1"/>
    <xf numFmtId="0" fontId="4" fillId="0" borderId="0" xfId="0" applyFont="1" applyAlignment="1"/>
    <xf numFmtId="0" fontId="5" fillId="0" borderId="0" xfId="0" applyFont="1" applyAlignment="1"/>
    <xf numFmtId="0" fontId="5" fillId="2" borderId="0" xfId="0" applyFont="1" applyFill="1" applyAlignment="1"/>
    <xf numFmtId="0" fontId="3" fillId="0" borderId="0" xfId="0" applyFont="1" applyAlignme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5" fillId="3" borderId="0" xfId="0" applyFont="1" applyFill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hunterreavis/Downloads/RNAseq%20Data.xlsx" TargetMode="External"/><Relationship Id="rId1" Type="http://schemas.openxmlformats.org/officeDocument/2006/relationships/externalLinkPath" Target="/Users/hunterreavis/Downloads/RNAseq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1. FT237_RNAseq"/>
      <sheetName val="S2. FT246_RNAseq"/>
      <sheetName val="S3. FT237_IPA_Disease"/>
      <sheetName val="S4. FT246_IPA_Disease"/>
      <sheetName val="Sheet2"/>
    </sheetNames>
    <sheetDataSet>
      <sheetData sheetId="0"/>
      <sheetData sheetId="1"/>
      <sheetData sheetId="2">
        <row r="1">
          <cell r="B1" t="str">
            <v>z-score</v>
          </cell>
          <cell r="E1" t="str">
            <v>log10p-val</v>
          </cell>
        </row>
        <row r="2">
          <cell r="A2" t="str">
            <v>Diseases and Bio Functions</v>
          </cell>
          <cell r="B2" t="str">
            <v>237_P</v>
          </cell>
          <cell r="C2" t="str">
            <v>237_NE</v>
          </cell>
          <cell r="D2" t="str">
            <v>237_NP</v>
          </cell>
          <cell r="E2" t="str">
            <v>237_P</v>
          </cell>
          <cell r="F2" t="str">
            <v>237_NE</v>
          </cell>
          <cell r="G2" t="str">
            <v>237_NP</v>
          </cell>
        </row>
        <row r="3">
          <cell r="A3" t="str">
            <v>Cell proliferation of fibroblasts</v>
          </cell>
          <cell r="B3" t="str">
            <v>N/A</v>
          </cell>
          <cell r="C3">
            <v>-4.0910000000000002</v>
          </cell>
          <cell r="D3" t="str">
            <v>N/A</v>
          </cell>
          <cell r="E3">
            <v>0</v>
          </cell>
          <cell r="F3">
            <v>17.929727797217591</v>
          </cell>
          <cell r="G3">
            <v>0</v>
          </cell>
        </row>
        <row r="4">
          <cell r="A4" t="str">
            <v>Migration of tumor cell lines</v>
          </cell>
          <cell r="B4" t="str">
            <v>N/A</v>
          </cell>
          <cell r="C4">
            <v>-3.9180000000000001</v>
          </cell>
          <cell r="D4" t="str">
            <v>N/A</v>
          </cell>
          <cell r="E4">
            <v>0</v>
          </cell>
          <cell r="F4">
            <v>29.678699447586634</v>
          </cell>
          <cell r="G4">
            <v>0</v>
          </cell>
        </row>
        <row r="5">
          <cell r="A5" t="str">
            <v>Invasion of tumor cell lines</v>
          </cell>
          <cell r="B5" t="str">
            <v>N/A</v>
          </cell>
          <cell r="C5">
            <v>-3.82</v>
          </cell>
          <cell r="D5" t="str">
            <v>N/A</v>
          </cell>
          <cell r="E5">
            <v>0</v>
          </cell>
          <cell r="F5">
            <v>26.317432227302323</v>
          </cell>
          <cell r="G5">
            <v>0</v>
          </cell>
        </row>
        <row r="6">
          <cell r="A6" t="str">
            <v>Invasion of cells</v>
          </cell>
          <cell r="B6" t="str">
            <v>N/A</v>
          </cell>
          <cell r="C6">
            <v>-3.66</v>
          </cell>
          <cell r="D6">
            <v>-0.753</v>
          </cell>
          <cell r="E6">
            <v>0</v>
          </cell>
          <cell r="F6">
            <v>35.41802226444495</v>
          </cell>
          <cell r="G6">
            <v>3.4758981675106071</v>
          </cell>
        </row>
        <row r="7">
          <cell r="A7" t="str">
            <v>Cell movement of tumor cell lines</v>
          </cell>
          <cell r="B7" t="str">
            <v>N/A</v>
          </cell>
          <cell r="C7">
            <v>-3.6320000000000001</v>
          </cell>
          <cell r="D7" t="str">
            <v>N/A</v>
          </cell>
          <cell r="E7">
            <v>0</v>
          </cell>
          <cell r="F7">
            <v>35.270688474509043</v>
          </cell>
          <cell r="G7">
            <v>0</v>
          </cell>
        </row>
        <row r="8">
          <cell r="A8" t="str">
            <v>Size of body</v>
          </cell>
          <cell r="B8">
            <v>0.65100000000000002</v>
          </cell>
          <cell r="C8">
            <v>-3.5990000000000002</v>
          </cell>
          <cell r="D8" t="str">
            <v>N/A</v>
          </cell>
          <cell r="E8">
            <v>2.7422515859131251</v>
          </cell>
          <cell r="F8">
            <v>14.90592932432696</v>
          </cell>
          <cell r="G8">
            <v>0</v>
          </cell>
        </row>
        <row r="9">
          <cell r="A9" t="str">
            <v>Adhesion of tumor cell lines</v>
          </cell>
          <cell r="B9" t="str">
            <v>N/A</v>
          </cell>
          <cell r="C9">
            <v>-3.1760000000000002</v>
          </cell>
          <cell r="D9" t="str">
            <v>N/A</v>
          </cell>
          <cell r="E9">
            <v>0</v>
          </cell>
          <cell r="F9">
            <v>18.489247416954797</v>
          </cell>
          <cell r="G9">
            <v>0</v>
          </cell>
        </row>
        <row r="10">
          <cell r="A10" t="str">
            <v>Development of vasculature</v>
          </cell>
          <cell r="B10" t="str">
            <v>N/A</v>
          </cell>
          <cell r="C10">
            <v>-3.06</v>
          </cell>
          <cell r="D10">
            <v>0.308</v>
          </cell>
          <cell r="E10">
            <v>0</v>
          </cell>
          <cell r="F10">
            <v>46.231630318448943</v>
          </cell>
          <cell r="G10">
            <v>6.4871881870543735</v>
          </cell>
        </row>
        <row r="11">
          <cell r="A11" t="str">
            <v>Cell viability</v>
          </cell>
          <cell r="B11">
            <v>0.42699999999999999</v>
          </cell>
          <cell r="C11">
            <v>-3.036</v>
          </cell>
          <cell r="D11">
            <v>-9.8000000000000004E-2</v>
          </cell>
          <cell r="E11">
            <v>3.6038880008089573</v>
          </cell>
          <cell r="F11">
            <v>20.245974582675153</v>
          </cell>
          <cell r="G11">
            <v>3.6911233392475262</v>
          </cell>
        </row>
        <row r="12">
          <cell r="A12" t="str">
            <v>Cell survival</v>
          </cell>
          <cell r="B12" t="str">
            <v>N/A</v>
          </cell>
          <cell r="C12">
            <v>-3.0169999999999999</v>
          </cell>
          <cell r="D12">
            <v>-0.32900000000000001</v>
          </cell>
          <cell r="E12">
            <v>0</v>
          </cell>
          <cell r="F12">
            <v>23.364222684912491</v>
          </cell>
          <cell r="G12">
            <v>3.9146206215943251</v>
          </cell>
        </row>
        <row r="13">
          <cell r="A13" t="str">
            <v>Migration of cells</v>
          </cell>
          <cell r="B13" t="str">
            <v>N/A</v>
          </cell>
          <cell r="C13">
            <v>-3.0139999999999998</v>
          </cell>
          <cell r="D13">
            <v>-1.7000000000000001E-2</v>
          </cell>
          <cell r="E13">
            <v>0</v>
          </cell>
          <cell r="F13">
            <v>50.621783899885969</v>
          </cell>
          <cell r="G13">
            <v>3.7619054147972348</v>
          </cell>
        </row>
        <row r="14">
          <cell r="A14" t="str">
            <v>Angiogenesis</v>
          </cell>
          <cell r="B14" t="str">
            <v>N/A</v>
          </cell>
          <cell r="C14">
            <v>-3.0089999999999999</v>
          </cell>
          <cell r="D14">
            <v>0.308</v>
          </cell>
          <cell r="E14">
            <v>0</v>
          </cell>
          <cell r="F14">
            <v>44.409732973569746</v>
          </cell>
          <cell r="G14">
            <v>6.5408971721730707</v>
          </cell>
        </row>
        <row r="15">
          <cell r="A15" t="str">
            <v>Proliferation of connective tissue cells</v>
          </cell>
          <cell r="B15" t="str">
            <v>N/A</v>
          </cell>
          <cell r="C15">
            <v>-3.008</v>
          </cell>
          <cell r="D15" t="str">
            <v>N/A</v>
          </cell>
          <cell r="E15">
            <v>0</v>
          </cell>
          <cell r="F15">
            <v>24.449869085143082</v>
          </cell>
          <cell r="G15">
            <v>0</v>
          </cell>
        </row>
        <row r="16">
          <cell r="A16" t="str">
            <v>Cell movement</v>
          </cell>
          <cell r="B16" t="str">
            <v>N/A</v>
          </cell>
          <cell r="C16">
            <v>-2.9590000000000001</v>
          </cell>
          <cell r="D16">
            <v>-2.7E-2</v>
          </cell>
          <cell r="E16">
            <v>0</v>
          </cell>
          <cell r="F16">
            <v>51.018877991850381</v>
          </cell>
          <cell r="G16">
            <v>3.5181865649995814</v>
          </cell>
        </row>
        <row r="17">
          <cell r="A17" t="str">
            <v>Chemotaxis</v>
          </cell>
          <cell r="B17" t="str">
            <v>N/A</v>
          </cell>
          <cell r="C17">
            <v>-2.8809999999999998</v>
          </cell>
          <cell r="D17" t="str">
            <v>N/A</v>
          </cell>
          <cell r="E17">
            <v>0</v>
          </cell>
          <cell r="F17">
            <v>23.277515156061693</v>
          </cell>
          <cell r="G17">
            <v>0</v>
          </cell>
        </row>
        <row r="18">
          <cell r="A18" t="str">
            <v>Vasculogenesis</v>
          </cell>
          <cell r="B18" t="str">
            <v>N/A</v>
          </cell>
          <cell r="C18">
            <v>-2.8580000000000001</v>
          </cell>
          <cell r="D18">
            <v>0.42499999999999999</v>
          </cell>
          <cell r="E18">
            <v>0</v>
          </cell>
          <cell r="F18">
            <v>42.067432759359143</v>
          </cell>
          <cell r="G18">
            <v>5.735749410843102</v>
          </cell>
        </row>
        <row r="19">
          <cell r="A19" t="str">
            <v>Homing of cells</v>
          </cell>
          <cell r="B19" t="str">
            <v>N/A</v>
          </cell>
          <cell r="C19">
            <v>-2.8420000000000001</v>
          </cell>
          <cell r="D19" t="str">
            <v>N/A</v>
          </cell>
          <cell r="E19">
            <v>0</v>
          </cell>
          <cell r="F19">
            <v>24.792336813000631</v>
          </cell>
          <cell r="G19">
            <v>0</v>
          </cell>
        </row>
        <row r="20">
          <cell r="A20" t="str">
            <v>Cell movement of connective tissue cells</v>
          </cell>
          <cell r="B20" t="str">
            <v>N/A</v>
          </cell>
          <cell r="C20">
            <v>-2.82</v>
          </cell>
          <cell r="D20" t="str">
            <v>N/A</v>
          </cell>
          <cell r="E20">
            <v>0</v>
          </cell>
          <cell r="F20">
            <v>17.926822003015243</v>
          </cell>
          <cell r="G20">
            <v>0</v>
          </cell>
        </row>
        <row r="21">
          <cell r="A21" t="str">
            <v>Leukopoiesis</v>
          </cell>
          <cell r="B21" t="str">
            <v>N/A</v>
          </cell>
          <cell r="C21">
            <v>-2.8079999999999998</v>
          </cell>
          <cell r="D21" t="str">
            <v>N/A</v>
          </cell>
          <cell r="E21">
            <v>0</v>
          </cell>
          <cell r="F21">
            <v>16.116824104756382</v>
          </cell>
          <cell r="G21">
            <v>0</v>
          </cell>
        </row>
        <row r="22">
          <cell r="A22" t="str">
            <v>Viral Infection</v>
          </cell>
          <cell r="B22" t="str">
            <v>N/A</v>
          </cell>
          <cell r="C22">
            <v>-2.6709999999999998</v>
          </cell>
          <cell r="D22">
            <v>2.8410000000000002</v>
          </cell>
          <cell r="E22">
            <v>3.1114781816628838</v>
          </cell>
          <cell r="F22">
            <v>15.211763446533299</v>
          </cell>
          <cell r="G22">
            <v>4.1616708345299047</v>
          </cell>
        </row>
        <row r="23">
          <cell r="A23" t="str">
            <v>Differentiation of mononuclear leukocytes</v>
          </cell>
          <cell r="B23" t="str">
            <v>N/A</v>
          </cell>
          <cell r="C23">
            <v>-2.637</v>
          </cell>
          <cell r="D23" t="str">
            <v>N/A</v>
          </cell>
          <cell r="E23">
            <v>0</v>
          </cell>
          <cell r="F23">
            <v>14.330407378133376</v>
          </cell>
          <cell r="G23">
            <v>0</v>
          </cell>
        </row>
        <row r="24">
          <cell r="A24" t="str">
            <v>Outgrowth of cells</v>
          </cell>
          <cell r="B24" t="str">
            <v>N/A</v>
          </cell>
          <cell r="C24">
            <v>-2.6240000000000001</v>
          </cell>
          <cell r="D24" t="str">
            <v>N/A</v>
          </cell>
          <cell r="E24">
            <v>0</v>
          </cell>
          <cell r="F24">
            <v>18.921959868023226</v>
          </cell>
          <cell r="G24">
            <v>0</v>
          </cell>
        </row>
        <row r="25">
          <cell r="A25" t="str">
            <v>Tubulation of cells</v>
          </cell>
          <cell r="B25" t="str">
            <v>N/A</v>
          </cell>
          <cell r="C25">
            <v>-2.5489999999999999</v>
          </cell>
          <cell r="D25">
            <v>-0.106</v>
          </cell>
          <cell r="E25">
            <v>0</v>
          </cell>
          <cell r="F25">
            <v>17.231965274172389</v>
          </cell>
          <cell r="G25">
            <v>3.243708759439488</v>
          </cell>
        </row>
        <row r="26">
          <cell r="A26" t="str">
            <v>Cell movement of blood cells</v>
          </cell>
          <cell r="B26" t="str">
            <v>N/A</v>
          </cell>
          <cell r="C26">
            <v>-2.5449999999999999</v>
          </cell>
          <cell r="D26" t="str">
            <v>N/A</v>
          </cell>
          <cell r="E26">
            <v>0</v>
          </cell>
          <cell r="F26">
            <v>34.096681460269629</v>
          </cell>
          <cell r="G26">
            <v>0</v>
          </cell>
        </row>
        <row r="27">
          <cell r="A27" t="str">
            <v>Invasive tumor</v>
          </cell>
          <cell r="B27" t="str">
            <v>N/A</v>
          </cell>
          <cell r="C27">
            <v>-2.5409999999999999</v>
          </cell>
          <cell r="D27">
            <v>-0.57199999999999995</v>
          </cell>
          <cell r="E27">
            <v>0</v>
          </cell>
          <cell r="F27">
            <v>22.918010467440457</v>
          </cell>
          <cell r="G27">
            <v>4.6523015275271238</v>
          </cell>
        </row>
        <row r="28">
          <cell r="A28" t="str">
            <v>Leukocyte migration</v>
          </cell>
          <cell r="B28" t="str">
            <v>N/A</v>
          </cell>
          <cell r="C28">
            <v>-2.5230000000000001</v>
          </cell>
          <cell r="D28">
            <v>0.22800000000000001</v>
          </cell>
          <cell r="E28">
            <v>0</v>
          </cell>
          <cell r="F28">
            <v>34.118323557951747</v>
          </cell>
          <cell r="G28">
            <v>2.712016074349846</v>
          </cell>
        </row>
        <row r="29">
          <cell r="A29" t="str">
            <v>Branching of cells</v>
          </cell>
          <cell r="B29" t="str">
            <v>N/A</v>
          </cell>
          <cell r="C29">
            <v>-2.4910000000000001</v>
          </cell>
          <cell r="D29" t="str">
            <v>N/A</v>
          </cell>
          <cell r="E29">
            <v>0</v>
          </cell>
          <cell r="F29">
            <v>15.726943865912896</v>
          </cell>
          <cell r="G29">
            <v>0</v>
          </cell>
        </row>
        <row r="30">
          <cell r="A30" t="str">
            <v>Cancer</v>
          </cell>
          <cell r="B30" t="str">
            <v>N/A</v>
          </cell>
          <cell r="C30">
            <v>-2.4620000000000002</v>
          </cell>
          <cell r="D30" t="str">
            <v>N/A</v>
          </cell>
          <cell r="E30">
            <v>0</v>
          </cell>
          <cell r="F30">
            <v>58.866774496732752</v>
          </cell>
          <cell r="G30">
            <v>0</v>
          </cell>
        </row>
        <row r="31">
          <cell r="A31" t="str">
            <v>Proliferation of tumor cells</v>
          </cell>
          <cell r="B31" t="str">
            <v>N/A</v>
          </cell>
          <cell r="C31">
            <v>-2.452</v>
          </cell>
          <cell r="D31" t="str">
            <v>N/A</v>
          </cell>
          <cell r="E31">
            <v>0</v>
          </cell>
          <cell r="F31">
            <v>24.865844887788317</v>
          </cell>
          <cell r="G31">
            <v>0</v>
          </cell>
        </row>
        <row r="32">
          <cell r="A32" t="str">
            <v>Growth of connective tissue</v>
          </cell>
          <cell r="B32" t="str">
            <v>N/A</v>
          </cell>
          <cell r="C32">
            <v>-2.452</v>
          </cell>
          <cell r="D32" t="str">
            <v>N/A</v>
          </cell>
          <cell r="E32">
            <v>0</v>
          </cell>
          <cell r="F32">
            <v>24.783777931438184</v>
          </cell>
          <cell r="G32">
            <v>0</v>
          </cell>
        </row>
        <row r="33">
          <cell r="A33" t="str">
            <v>Organization of cytoplasm</v>
          </cell>
          <cell r="B33" t="str">
            <v>N/A</v>
          </cell>
          <cell r="C33">
            <v>-2.4380000000000002</v>
          </cell>
          <cell r="D33" t="str">
            <v>N/A</v>
          </cell>
          <cell r="E33">
            <v>0</v>
          </cell>
          <cell r="F33">
            <v>27.843476694337831</v>
          </cell>
          <cell r="G33">
            <v>0</v>
          </cell>
        </row>
        <row r="34">
          <cell r="A34" t="str">
            <v>Metabolism of carbohydrate</v>
          </cell>
          <cell r="B34">
            <v>-0.08</v>
          </cell>
          <cell r="C34">
            <v>-2.4279999999999999</v>
          </cell>
          <cell r="D34">
            <v>-0.29799999999999999</v>
          </cell>
          <cell r="E34">
            <v>5.3130465200365222</v>
          </cell>
          <cell r="F34">
            <v>15.001192833994905</v>
          </cell>
          <cell r="G34">
            <v>5.6180194287189984</v>
          </cell>
        </row>
        <row r="35">
          <cell r="A35" t="str">
            <v>Neoplasia of cells</v>
          </cell>
          <cell r="B35" t="str">
            <v>N/A</v>
          </cell>
          <cell r="C35">
            <v>-2.4260000000000002</v>
          </cell>
          <cell r="D35">
            <v>-0.35099999999999998</v>
          </cell>
          <cell r="E35">
            <v>0</v>
          </cell>
          <cell r="F35">
            <v>31.628480625841192</v>
          </cell>
          <cell r="G35">
            <v>2.6362877212905356</v>
          </cell>
        </row>
        <row r="36">
          <cell r="A36" t="str">
            <v>Growth of tumor</v>
          </cell>
          <cell r="B36" t="str">
            <v>N/A</v>
          </cell>
          <cell r="C36">
            <v>-2.41</v>
          </cell>
          <cell r="D36">
            <v>-0.42399999999999999</v>
          </cell>
          <cell r="E36">
            <v>0</v>
          </cell>
          <cell r="F36">
            <v>35.295876541797426</v>
          </cell>
          <cell r="G36">
            <v>4.341497639248681</v>
          </cell>
        </row>
        <row r="37">
          <cell r="A37" t="str">
            <v>Cell movement of leukocytes</v>
          </cell>
          <cell r="B37" t="str">
            <v>N/A</v>
          </cell>
          <cell r="C37">
            <v>-2.3879999999999999</v>
          </cell>
          <cell r="D37" t="str">
            <v>N/A</v>
          </cell>
          <cell r="E37">
            <v>0</v>
          </cell>
          <cell r="F37">
            <v>31.908865141063856</v>
          </cell>
          <cell r="G37">
            <v>0</v>
          </cell>
        </row>
        <row r="38">
          <cell r="A38" t="str">
            <v>Cell proliferation of breast cancer cell lines</v>
          </cell>
          <cell r="B38" t="str">
            <v>N/A</v>
          </cell>
          <cell r="C38">
            <v>-2.3809999999999998</v>
          </cell>
          <cell r="D38">
            <v>0.63700000000000001</v>
          </cell>
          <cell r="E38">
            <v>0</v>
          </cell>
          <cell r="F38">
            <v>16.447824272863738</v>
          </cell>
          <cell r="G38">
            <v>3.5653475454684878</v>
          </cell>
        </row>
        <row r="39">
          <cell r="A39" t="str">
            <v>Diabetes mellitus</v>
          </cell>
          <cell r="B39" t="str">
            <v>N/A</v>
          </cell>
          <cell r="C39">
            <v>-2.363</v>
          </cell>
          <cell r="D39" t="str">
            <v>N/A</v>
          </cell>
          <cell r="E39">
            <v>4.8590018451886419</v>
          </cell>
          <cell r="F39">
            <v>15.712622568933398</v>
          </cell>
          <cell r="G39">
            <v>7.976103036706891</v>
          </cell>
        </row>
        <row r="40">
          <cell r="A40" t="str">
            <v>Cell proliferation of tumor cell lines</v>
          </cell>
          <cell r="B40">
            <v>0.57599999999999996</v>
          </cell>
          <cell r="C40">
            <v>-2.3559999999999999</v>
          </cell>
          <cell r="D40">
            <v>0.39500000000000002</v>
          </cell>
          <cell r="E40">
            <v>2.783558258655884</v>
          </cell>
          <cell r="F40">
            <v>21.853322278777771</v>
          </cell>
          <cell r="G40">
            <v>5.4138287815662878</v>
          </cell>
        </row>
        <row r="41">
          <cell r="A41" t="str">
            <v>Organization of cytoskeleton</v>
          </cell>
          <cell r="B41" t="str">
            <v>N/A</v>
          </cell>
          <cell r="C41">
            <v>-2.3290000000000002</v>
          </cell>
          <cell r="D41" t="str">
            <v>N/A</v>
          </cell>
          <cell r="E41">
            <v>0</v>
          </cell>
          <cell r="F41">
            <v>26.719981694136088</v>
          </cell>
          <cell r="G41">
            <v>0</v>
          </cell>
        </row>
        <row r="42">
          <cell r="A42" t="str">
            <v>Advanced malignant tumor</v>
          </cell>
          <cell r="B42" t="str">
            <v>N/A</v>
          </cell>
          <cell r="C42">
            <v>-2.3220000000000001</v>
          </cell>
          <cell r="D42">
            <v>-0.57199999999999995</v>
          </cell>
          <cell r="E42">
            <v>0</v>
          </cell>
          <cell r="F42">
            <v>23.98231736500917</v>
          </cell>
          <cell r="G42">
            <v>6.4824126786205909</v>
          </cell>
        </row>
        <row r="43">
          <cell r="A43" t="str">
            <v>Metastasis</v>
          </cell>
          <cell r="B43" t="str">
            <v>N/A</v>
          </cell>
          <cell r="C43">
            <v>-2.3220000000000001</v>
          </cell>
          <cell r="D43">
            <v>-0.57199999999999995</v>
          </cell>
          <cell r="E43">
            <v>0</v>
          </cell>
          <cell r="F43">
            <v>21.520324970076775</v>
          </cell>
          <cell r="G43">
            <v>5.7243974940812787</v>
          </cell>
        </row>
        <row r="44">
          <cell r="A44" t="str">
            <v>Advanced stage tumor</v>
          </cell>
          <cell r="B44" t="str">
            <v>N/A</v>
          </cell>
          <cell r="C44">
            <v>-2.3220000000000001</v>
          </cell>
          <cell r="D44" t="str">
            <v>N/A</v>
          </cell>
          <cell r="E44">
            <v>0</v>
          </cell>
          <cell r="F44">
            <v>24.334549876370147</v>
          </cell>
          <cell r="G44">
            <v>0</v>
          </cell>
        </row>
        <row r="45">
          <cell r="A45" t="str">
            <v>Synthesis of DNA</v>
          </cell>
          <cell r="B45" t="str">
            <v>N/A</v>
          </cell>
          <cell r="C45">
            <v>-2.294</v>
          </cell>
          <cell r="D45">
            <v>-0.45400000000000001</v>
          </cell>
          <cell r="E45">
            <v>0</v>
          </cell>
          <cell r="F45">
            <v>15.213595293161934</v>
          </cell>
          <cell r="G45">
            <v>2.7893296152709457</v>
          </cell>
        </row>
        <row r="46">
          <cell r="A46" t="str">
            <v>Adhesion of blood cells</v>
          </cell>
          <cell r="B46" t="str">
            <v>N/A</v>
          </cell>
          <cell r="C46">
            <v>-2.218</v>
          </cell>
          <cell r="D46" t="str">
            <v>N/A</v>
          </cell>
          <cell r="E46">
            <v>0</v>
          </cell>
          <cell r="F46">
            <v>19.724616087530627</v>
          </cell>
          <cell r="G46">
            <v>0</v>
          </cell>
        </row>
        <row r="47">
          <cell r="A47" t="str">
            <v>Cell movement of fibroblasts</v>
          </cell>
          <cell r="B47" t="str">
            <v>N/A</v>
          </cell>
          <cell r="C47">
            <v>-2.194</v>
          </cell>
          <cell r="D47" t="str">
            <v>N/A</v>
          </cell>
          <cell r="E47">
            <v>0</v>
          </cell>
          <cell r="F47">
            <v>15.079645435310503</v>
          </cell>
          <cell r="G47">
            <v>0</v>
          </cell>
        </row>
        <row r="48">
          <cell r="A48" t="str">
            <v>Cell transformation</v>
          </cell>
          <cell r="B48" t="str">
            <v>N/A</v>
          </cell>
          <cell r="C48">
            <v>-2.1909999999999998</v>
          </cell>
          <cell r="D48" t="str">
            <v>N/A</v>
          </cell>
          <cell r="E48">
            <v>0</v>
          </cell>
          <cell r="F48">
            <v>34.025012183234246</v>
          </cell>
          <cell r="G48">
            <v>0</v>
          </cell>
        </row>
        <row r="49">
          <cell r="A49" t="str">
            <v>Quantity of connective tissue</v>
          </cell>
          <cell r="B49">
            <v>-0.77600000000000002</v>
          </cell>
          <cell r="C49">
            <v>-2.1869999999999998</v>
          </cell>
          <cell r="D49">
            <v>-0.34599999999999997</v>
          </cell>
          <cell r="E49">
            <v>6.9216763214910317</v>
          </cell>
          <cell r="F49">
            <v>24.524800524151541</v>
          </cell>
          <cell r="G49">
            <v>7.0051456624123984</v>
          </cell>
        </row>
        <row r="50">
          <cell r="A50" t="str">
            <v>Cell movement of phagocytes</v>
          </cell>
          <cell r="B50">
            <v>-0.84199999999999997</v>
          </cell>
          <cell r="C50">
            <v>-2.1760000000000002</v>
          </cell>
          <cell r="D50">
            <v>0.23300000000000001</v>
          </cell>
          <cell r="E50">
            <v>3.2820674052752099</v>
          </cell>
          <cell r="F50">
            <v>22.584171485658338</v>
          </cell>
          <cell r="G50">
            <v>3.1858195503752404</v>
          </cell>
        </row>
        <row r="51">
          <cell r="A51" t="str">
            <v>Proliferation of cancer cells</v>
          </cell>
          <cell r="B51" t="str">
            <v>N/A</v>
          </cell>
          <cell r="C51">
            <v>-2.1739999999999999</v>
          </cell>
          <cell r="D51" t="str">
            <v>N/A</v>
          </cell>
          <cell r="E51">
            <v>0</v>
          </cell>
          <cell r="F51">
            <v>18.506513681992619</v>
          </cell>
          <cell r="G51">
            <v>0</v>
          </cell>
        </row>
        <row r="52">
          <cell r="A52" t="str">
            <v>Binding of tumor cell lines</v>
          </cell>
          <cell r="B52" t="str">
            <v>N/A</v>
          </cell>
          <cell r="C52">
            <v>-2.169</v>
          </cell>
          <cell r="D52" t="str">
            <v>N/A</v>
          </cell>
          <cell r="E52">
            <v>0</v>
          </cell>
          <cell r="F52">
            <v>19.528730207190723</v>
          </cell>
          <cell r="G52">
            <v>0</v>
          </cell>
        </row>
        <row r="53">
          <cell r="A53" t="str">
            <v>Growth of epithelial tissue</v>
          </cell>
          <cell r="B53" t="str">
            <v>N/A</v>
          </cell>
          <cell r="C53">
            <v>-2.1659999999999999</v>
          </cell>
          <cell r="D53" t="str">
            <v>N/A</v>
          </cell>
          <cell r="E53">
            <v>0</v>
          </cell>
          <cell r="F53">
            <v>25.243990188656117</v>
          </cell>
          <cell r="G53">
            <v>0</v>
          </cell>
        </row>
        <row r="54">
          <cell r="A54" t="str">
            <v>Adhesion of immune cells</v>
          </cell>
          <cell r="B54" t="str">
            <v>N/A</v>
          </cell>
          <cell r="C54">
            <v>-2.145</v>
          </cell>
          <cell r="D54" t="str">
            <v>N/A</v>
          </cell>
          <cell r="E54">
            <v>0</v>
          </cell>
          <cell r="F54">
            <v>18.304422860941624</v>
          </cell>
          <cell r="G54">
            <v>0</v>
          </cell>
        </row>
        <row r="55">
          <cell r="A55" t="str">
            <v>Inflammatory response</v>
          </cell>
          <cell r="B55">
            <v>-1.4</v>
          </cell>
          <cell r="C55">
            <v>-2.137</v>
          </cell>
          <cell r="D55">
            <v>-0.40400000000000003</v>
          </cell>
          <cell r="E55">
            <v>4.6525883217518285</v>
          </cell>
          <cell r="F55">
            <v>18.16076140917605</v>
          </cell>
          <cell r="G55">
            <v>4.4766869456043521</v>
          </cell>
        </row>
        <row r="56">
          <cell r="A56" t="str">
            <v>Development of body trunk</v>
          </cell>
          <cell r="B56" t="str">
            <v>N/A</v>
          </cell>
          <cell r="C56">
            <v>-2.1219999999999999</v>
          </cell>
          <cell r="D56">
            <v>-0.47299999999999998</v>
          </cell>
          <cell r="E56">
            <v>0</v>
          </cell>
          <cell r="F56">
            <v>29.695790264714741</v>
          </cell>
          <cell r="G56">
            <v>3.7262754449667148</v>
          </cell>
        </row>
        <row r="57">
          <cell r="A57" t="str">
            <v>Development of mononuclear leukocytes</v>
          </cell>
          <cell r="B57" t="str">
            <v>N/A</v>
          </cell>
          <cell r="C57">
            <v>-2.1040000000000001</v>
          </cell>
          <cell r="D57" t="str">
            <v>N/A</v>
          </cell>
          <cell r="E57">
            <v>0</v>
          </cell>
          <cell r="F57">
            <v>13.555103679005365</v>
          </cell>
          <cell r="G57">
            <v>0</v>
          </cell>
        </row>
        <row r="58">
          <cell r="A58" t="str">
            <v>Development of genitourinary system</v>
          </cell>
          <cell r="B58" t="str">
            <v>N/A</v>
          </cell>
          <cell r="C58">
            <v>-2.0870000000000002</v>
          </cell>
          <cell r="D58">
            <v>0.41299999999999998</v>
          </cell>
          <cell r="E58">
            <v>4.0436426108981145</v>
          </cell>
          <cell r="F58">
            <v>14.290607480245949</v>
          </cell>
          <cell r="G58">
            <v>3.4733151570379119</v>
          </cell>
        </row>
        <row r="59">
          <cell r="A59" t="str">
            <v>Binding of blood cells</v>
          </cell>
          <cell r="B59" t="str">
            <v>N/A</v>
          </cell>
          <cell r="C59">
            <v>-2.0430000000000001</v>
          </cell>
          <cell r="D59" t="str">
            <v>N/A</v>
          </cell>
          <cell r="E59">
            <v>0</v>
          </cell>
          <cell r="F59">
            <v>19.330473709341309</v>
          </cell>
          <cell r="G59">
            <v>0</v>
          </cell>
        </row>
        <row r="60">
          <cell r="A60" t="str">
            <v>Tubulation of endothelial cells</v>
          </cell>
          <cell r="B60" t="str">
            <v>N/A</v>
          </cell>
          <cell r="C60">
            <v>-2.032</v>
          </cell>
          <cell r="D60" t="str">
            <v>N/A</v>
          </cell>
          <cell r="E60">
            <v>0</v>
          </cell>
          <cell r="F60">
            <v>14.104662483734952</v>
          </cell>
          <cell r="G60">
            <v>0</v>
          </cell>
        </row>
        <row r="61">
          <cell r="A61" t="str">
            <v>Tubulation of epithelial tissue</v>
          </cell>
          <cell r="B61" t="str">
            <v>N/A</v>
          </cell>
          <cell r="C61">
            <v>-2.032</v>
          </cell>
          <cell r="D61" t="str">
            <v>N/A</v>
          </cell>
          <cell r="E61">
            <v>0</v>
          </cell>
          <cell r="F61">
            <v>14.429538806276886</v>
          </cell>
          <cell r="G61">
            <v>0</v>
          </cell>
        </row>
        <row r="62">
          <cell r="A62" t="str">
            <v>Cell movement of myeloid cells</v>
          </cell>
          <cell r="B62" t="str">
            <v>N/A</v>
          </cell>
          <cell r="C62">
            <v>-2.0219999999999998</v>
          </cell>
          <cell r="D62">
            <v>0.71199999999999997</v>
          </cell>
          <cell r="E62">
            <v>0</v>
          </cell>
          <cell r="F62">
            <v>27.070174151016225</v>
          </cell>
          <cell r="G62">
            <v>2.6456443078321392</v>
          </cell>
        </row>
        <row r="63">
          <cell r="A63" t="str">
            <v>Chemotaxis of leukocytes</v>
          </cell>
          <cell r="B63" t="str">
            <v>N/A</v>
          </cell>
          <cell r="C63">
            <v>-2.0129999999999999</v>
          </cell>
          <cell r="D63" t="str">
            <v>N/A</v>
          </cell>
          <cell r="E63">
            <v>2.2275300422374564</v>
          </cell>
          <cell r="F63">
            <v>14.534934198424976</v>
          </cell>
          <cell r="G63">
            <v>0</v>
          </cell>
        </row>
        <row r="64">
          <cell r="A64" t="str">
            <v>Quantity of lymphatic system cells</v>
          </cell>
          <cell r="B64" t="str">
            <v>N/A</v>
          </cell>
          <cell r="C64">
            <v>-2.012</v>
          </cell>
          <cell r="D64">
            <v>0.34200000000000003</v>
          </cell>
          <cell r="E64">
            <v>0</v>
          </cell>
          <cell r="F64">
            <v>17.599735393915996</v>
          </cell>
          <cell r="G64">
            <v>2.7091706519380301</v>
          </cell>
        </row>
        <row r="65">
          <cell r="A65" t="str">
            <v>Interaction of tumor cell lines</v>
          </cell>
          <cell r="B65" t="str">
            <v>N/A</v>
          </cell>
          <cell r="C65">
            <v>-2.0009999999999999</v>
          </cell>
          <cell r="D65" t="str">
            <v>N/A</v>
          </cell>
          <cell r="E65">
            <v>0</v>
          </cell>
          <cell r="F65">
            <v>19.758935804851465</v>
          </cell>
          <cell r="G65">
            <v>0</v>
          </cell>
        </row>
        <row r="66">
          <cell r="A66" t="str">
            <v>Quantity of antigen presenting cells</v>
          </cell>
          <cell r="B66" t="str">
            <v>N/A</v>
          </cell>
          <cell r="C66">
            <v>-0.51</v>
          </cell>
          <cell r="D66">
            <v>2.0960000000000001</v>
          </cell>
          <cell r="E66">
            <v>0</v>
          </cell>
          <cell r="F66">
            <v>15.179407570436361</v>
          </cell>
          <cell r="G66">
            <v>3.8839057143025233</v>
          </cell>
        </row>
        <row r="67">
          <cell r="A67" t="str">
            <v>Quantity of phagocytes</v>
          </cell>
          <cell r="B67" t="str">
            <v>N/A</v>
          </cell>
          <cell r="C67">
            <v>0.114</v>
          </cell>
          <cell r="D67">
            <v>2.0390000000000001</v>
          </cell>
          <cell r="E67">
            <v>0</v>
          </cell>
          <cell r="F67">
            <v>23.749917527368435</v>
          </cell>
          <cell r="G67">
            <v>4.108977357820554</v>
          </cell>
        </row>
        <row r="68">
          <cell r="A68" t="str">
            <v>Perinatal death</v>
          </cell>
          <cell r="B68" t="str">
            <v>N/A</v>
          </cell>
          <cell r="C68">
            <v>2.02</v>
          </cell>
          <cell r="D68">
            <v>0.66400000000000003</v>
          </cell>
          <cell r="E68">
            <v>0</v>
          </cell>
          <cell r="F68">
            <v>15.660034661723857</v>
          </cell>
          <cell r="G68">
            <v>3.110607528706995</v>
          </cell>
        </row>
        <row r="69">
          <cell r="A69" t="str">
            <v>Necrosis</v>
          </cell>
          <cell r="B69" t="str">
            <v>N/A</v>
          </cell>
          <cell r="C69">
            <v>2.1059999999999999</v>
          </cell>
          <cell r="D69">
            <v>1.0649999999999999</v>
          </cell>
          <cell r="E69">
            <v>0</v>
          </cell>
          <cell r="F69">
            <v>31.192584450547869</v>
          </cell>
          <cell r="G69">
            <v>6.3297712030136877</v>
          </cell>
        </row>
        <row r="70">
          <cell r="A70" t="str">
            <v>Movement Disorders</v>
          </cell>
          <cell r="B70" t="str">
            <v>N/A</v>
          </cell>
          <cell r="C70">
            <v>2.13</v>
          </cell>
          <cell r="D70" t="str">
            <v>N/A</v>
          </cell>
          <cell r="E70">
            <v>0</v>
          </cell>
          <cell r="F70">
            <v>13.586169094000452</v>
          </cell>
          <cell r="G70">
            <v>0</v>
          </cell>
        </row>
        <row r="71">
          <cell r="A71" t="str">
            <v>Necrosis of muscle</v>
          </cell>
          <cell r="B71" t="str">
            <v>N/A</v>
          </cell>
          <cell r="C71">
            <v>2.2109999999999999</v>
          </cell>
          <cell r="D71" t="str">
            <v>N/A</v>
          </cell>
          <cell r="E71">
            <v>0</v>
          </cell>
          <cell r="F71">
            <v>13.867899030382789</v>
          </cell>
          <cell r="G71">
            <v>0</v>
          </cell>
        </row>
        <row r="72">
          <cell r="A72" t="str">
            <v>Neuronal cell death</v>
          </cell>
          <cell r="B72" t="str">
            <v>N/A</v>
          </cell>
          <cell r="C72">
            <v>2.2930000000000001</v>
          </cell>
          <cell r="D72" t="str">
            <v>N/A</v>
          </cell>
          <cell r="E72">
            <v>0</v>
          </cell>
          <cell r="F72">
            <v>17.764237838885222</v>
          </cell>
          <cell r="G72">
            <v>0</v>
          </cell>
        </row>
        <row r="73">
          <cell r="A73" t="str">
            <v>Motor dysfunction or movement disorder</v>
          </cell>
          <cell r="B73" t="str">
            <v>N/A</v>
          </cell>
          <cell r="C73">
            <v>2.4140000000000001</v>
          </cell>
          <cell r="D73" t="str">
            <v>N/A</v>
          </cell>
          <cell r="E73">
            <v>0</v>
          </cell>
          <cell r="F73">
            <v>13.469838023058513</v>
          </cell>
          <cell r="G73">
            <v>0</v>
          </cell>
        </row>
        <row r="74">
          <cell r="A74" t="str">
            <v>Cell death of central nervous system cells</v>
          </cell>
          <cell r="B74" t="str">
            <v>N/A</v>
          </cell>
          <cell r="C74">
            <v>2.44</v>
          </cell>
          <cell r="D74" t="str">
            <v>N/A</v>
          </cell>
          <cell r="E74">
            <v>0</v>
          </cell>
          <cell r="F74">
            <v>13.453678964138948</v>
          </cell>
          <cell r="G74">
            <v>0</v>
          </cell>
        </row>
        <row r="75">
          <cell r="A75" t="str">
            <v>Growth failure or short stature</v>
          </cell>
          <cell r="B75" t="str">
            <v>N/A</v>
          </cell>
          <cell r="C75">
            <v>3.0990000000000002</v>
          </cell>
          <cell r="D75" t="str">
            <v>N/A</v>
          </cell>
          <cell r="E75">
            <v>0</v>
          </cell>
          <cell r="F75">
            <v>13.627297404523349</v>
          </cell>
          <cell r="G75">
            <v>0</v>
          </cell>
        </row>
        <row r="76">
          <cell r="A76" t="str">
            <v>Dysgenesis</v>
          </cell>
          <cell r="B76" t="str">
            <v>N/A</v>
          </cell>
          <cell r="C76">
            <v>3.871</v>
          </cell>
          <cell r="D76" t="str">
            <v>N/A</v>
          </cell>
          <cell r="E76">
            <v>0</v>
          </cell>
          <cell r="F76">
            <v>13.546280864297914</v>
          </cell>
          <cell r="G76">
            <v>0</v>
          </cell>
        </row>
        <row r="77">
          <cell r="A77" t="str">
            <v>Organismal death</v>
          </cell>
          <cell r="B77">
            <v>-0.14799999999999999</v>
          </cell>
          <cell r="C77">
            <v>4.8239999999999998</v>
          </cell>
          <cell r="D77">
            <v>0.14699999999999999</v>
          </cell>
          <cell r="E77">
            <v>4.4238027579058512</v>
          </cell>
          <cell r="F77">
            <v>40.30708853955273</v>
          </cell>
          <cell r="G77">
            <v>5.5994752773659062</v>
          </cell>
        </row>
        <row r="78">
          <cell r="A78" t="str">
            <v>Conversion of lipid</v>
          </cell>
          <cell r="B78">
            <v>2.2000000000000002</v>
          </cell>
          <cell r="C78" t="str">
            <v>N/A</v>
          </cell>
          <cell r="D78">
            <v>1.9350000000000001</v>
          </cell>
          <cell r="E78">
            <v>8.2450635367390319</v>
          </cell>
          <cell r="F78">
            <v>0</v>
          </cell>
          <cell r="G78">
            <v>7.8737405632409025</v>
          </cell>
        </row>
        <row r="79">
          <cell r="A79" t="str">
            <v>Infection by RNA virus</v>
          </cell>
          <cell r="B79" t="str">
            <v>N/A</v>
          </cell>
          <cell r="C79" t="str">
            <v>N/A</v>
          </cell>
          <cell r="D79">
            <v>2.5739999999999998</v>
          </cell>
          <cell r="E79">
            <v>0</v>
          </cell>
          <cell r="F79">
            <v>0</v>
          </cell>
          <cell r="G79">
            <v>2.8768624212378167</v>
          </cell>
        </row>
        <row r="80">
          <cell r="A80" t="str">
            <v>Loss of hair</v>
          </cell>
          <cell r="B80" t="str">
            <v>N/A</v>
          </cell>
          <cell r="C80" t="str">
            <v>N/A</v>
          </cell>
          <cell r="D80">
            <v>-2</v>
          </cell>
          <cell r="E80">
            <v>3.5227799292929558</v>
          </cell>
          <cell r="F80">
            <v>0</v>
          </cell>
          <cell r="G80">
            <v>4.7248965388302588</v>
          </cell>
        </row>
      </sheetData>
      <sheetData sheetId="3">
        <row r="1">
          <cell r="B1" t="str">
            <v>z-score</v>
          </cell>
          <cell r="E1" t="str">
            <v>log10p-val</v>
          </cell>
        </row>
        <row r="2">
          <cell r="A2" t="str">
            <v>Diseases and Bio Functions</v>
          </cell>
          <cell r="B2" t="str">
            <v>237_P</v>
          </cell>
          <cell r="C2" t="str">
            <v>237_NE</v>
          </cell>
          <cell r="D2" t="str">
            <v>237_NP</v>
          </cell>
          <cell r="E2" t="str">
            <v>237_P</v>
          </cell>
          <cell r="F2" t="str">
            <v>237_NE</v>
          </cell>
          <cell r="G2" t="str">
            <v>237_NP</v>
          </cell>
        </row>
        <row r="3">
          <cell r="A3" t="str">
            <v>Cell survival</v>
          </cell>
          <cell r="B3">
            <v>1.028</v>
          </cell>
          <cell r="C3">
            <v>-7.1479999999999997</v>
          </cell>
          <cell r="D3">
            <v>1.3580000000000001</v>
          </cell>
          <cell r="E3">
            <v>5.0683069125070777</v>
          </cell>
          <cell r="F3">
            <v>25.756666039364557</v>
          </cell>
          <cell r="G3">
            <v>6.9114043589413416</v>
          </cell>
        </row>
        <row r="4">
          <cell r="A4" t="str">
            <v>Migration of tumor cell lines</v>
          </cell>
          <cell r="B4" t="str">
            <v>N/A</v>
          </cell>
          <cell r="C4">
            <v>-7.12</v>
          </cell>
          <cell r="D4">
            <v>0.34699999999999998</v>
          </cell>
          <cell r="E4">
            <v>0</v>
          </cell>
          <cell r="F4">
            <v>36.813221248317426</v>
          </cell>
          <cell r="G4">
            <v>5.6070875429441136</v>
          </cell>
        </row>
        <row r="5">
          <cell r="A5" t="str">
            <v>Cell movement</v>
          </cell>
          <cell r="B5">
            <v>-1.7210000000000001</v>
          </cell>
          <cell r="C5">
            <v>-7.09</v>
          </cell>
          <cell r="D5">
            <v>-1.0529999999999999</v>
          </cell>
          <cell r="E5">
            <v>3.1038181145745489</v>
          </cell>
          <cell r="F5">
            <v>57.196649837037818</v>
          </cell>
          <cell r="G5">
            <v>8.1150940103397264</v>
          </cell>
        </row>
        <row r="6">
          <cell r="A6" t="str">
            <v>Cell movement of tumor cell lines</v>
          </cell>
          <cell r="B6" t="str">
            <v>N/A</v>
          </cell>
          <cell r="C6">
            <v>-7.0620000000000003</v>
          </cell>
          <cell r="D6">
            <v>0.50600000000000001</v>
          </cell>
          <cell r="E6">
            <v>0</v>
          </cell>
          <cell r="F6">
            <v>37.838940072910688</v>
          </cell>
          <cell r="G6">
            <v>5.7821179024343214</v>
          </cell>
        </row>
        <row r="7">
          <cell r="A7" t="str">
            <v>Migration of cells</v>
          </cell>
          <cell r="B7">
            <v>-1.577</v>
          </cell>
          <cell r="C7">
            <v>-6.9109999999999996</v>
          </cell>
          <cell r="D7">
            <v>-1.3660000000000001</v>
          </cell>
          <cell r="E7">
            <v>3.3505639731639656</v>
          </cell>
          <cell r="F7">
            <v>56.384449594129286</v>
          </cell>
          <cell r="G7">
            <v>7.9246978474680159</v>
          </cell>
        </row>
        <row r="8">
          <cell r="A8" t="str">
            <v>Cell viability</v>
          </cell>
          <cell r="B8">
            <v>1.202</v>
          </cell>
          <cell r="C8">
            <v>-6.84</v>
          </cell>
          <cell r="D8">
            <v>1.5009999999999999</v>
          </cell>
          <cell r="E8">
            <v>4.3250546731303414</v>
          </cell>
          <cell r="F8">
            <v>21.735348022186038</v>
          </cell>
          <cell r="G8">
            <v>5.265873504147172</v>
          </cell>
        </row>
        <row r="9">
          <cell r="A9" t="str">
            <v>Invasion of tumor cell lines</v>
          </cell>
          <cell r="B9">
            <v>-0.81699999999999995</v>
          </cell>
          <cell r="C9">
            <v>-6.7510000000000003</v>
          </cell>
          <cell r="D9">
            <v>0.23599999999999999</v>
          </cell>
          <cell r="E9">
            <v>2.99631641429843</v>
          </cell>
          <cell r="F9">
            <v>28.805907503591577</v>
          </cell>
          <cell r="G9">
            <v>6.6890971659645455</v>
          </cell>
        </row>
        <row r="10">
          <cell r="A10" t="str">
            <v>Cell viability of tumor cell lines</v>
          </cell>
          <cell r="B10">
            <v>1.056</v>
          </cell>
          <cell r="C10">
            <v>-6.6239999999999997</v>
          </cell>
          <cell r="D10">
            <v>1.643</v>
          </cell>
          <cell r="E10">
            <v>3.0059359178295857</v>
          </cell>
          <cell r="F10">
            <v>15.103353636420383</v>
          </cell>
          <cell r="G10">
            <v>5.2447563133235144</v>
          </cell>
        </row>
        <row r="11">
          <cell r="A11" t="str">
            <v>Invasion of cells</v>
          </cell>
          <cell r="B11">
            <v>-0.749</v>
          </cell>
          <cell r="C11">
            <v>-6.5979999999999999</v>
          </cell>
          <cell r="D11">
            <v>0.47299999999999998</v>
          </cell>
          <cell r="E11">
            <v>4.2107161999041161</v>
          </cell>
          <cell r="F11">
            <v>37.111552163887239</v>
          </cell>
          <cell r="G11">
            <v>8.4682762736983985</v>
          </cell>
        </row>
        <row r="12">
          <cell r="A12" t="str">
            <v>Cell proliferation of tumor cell lines</v>
          </cell>
          <cell r="B12">
            <v>0.48299999999999998</v>
          </cell>
          <cell r="C12">
            <v>-5.86</v>
          </cell>
          <cell r="D12">
            <v>0.182</v>
          </cell>
          <cell r="E12">
            <v>7.7434680315831583</v>
          </cell>
          <cell r="F12">
            <v>33.541643353510537</v>
          </cell>
          <cell r="G12">
            <v>9.8241230477082553</v>
          </cell>
        </row>
        <row r="13">
          <cell r="A13" t="str">
            <v>Size of body</v>
          </cell>
          <cell r="B13" t="str">
            <v>N/A</v>
          </cell>
          <cell r="C13">
            <v>-5.2969999999999997</v>
          </cell>
          <cell r="D13">
            <v>1.038</v>
          </cell>
          <cell r="E13">
            <v>0</v>
          </cell>
          <cell r="F13">
            <v>18.773815191531526</v>
          </cell>
          <cell r="G13">
            <v>5.1464094088517314</v>
          </cell>
        </row>
        <row r="14">
          <cell r="A14" t="str">
            <v>Invasive tumor</v>
          </cell>
          <cell r="B14">
            <v>-6.9000000000000006E-2</v>
          </cell>
          <cell r="C14">
            <v>-4.9470000000000001</v>
          </cell>
          <cell r="D14">
            <v>-0.71299999999999997</v>
          </cell>
          <cell r="E14">
            <v>5.3651158745059941</v>
          </cell>
          <cell r="F14">
            <v>50.134879912216007</v>
          </cell>
          <cell r="G14">
            <v>10.5905291528221</v>
          </cell>
        </row>
        <row r="15">
          <cell r="A15" t="str">
            <v>Organization of cytoplasm</v>
          </cell>
          <cell r="B15" t="str">
            <v>N/A</v>
          </cell>
          <cell r="C15">
            <v>-4.9089999999999998</v>
          </cell>
          <cell r="D15" t="str">
            <v>N/A</v>
          </cell>
          <cell r="E15">
            <v>0</v>
          </cell>
          <cell r="F15">
            <v>39.137544794234792</v>
          </cell>
          <cell r="G15">
            <v>0</v>
          </cell>
        </row>
        <row r="16">
          <cell r="A16" t="str">
            <v>Organization of cytoskeleton</v>
          </cell>
          <cell r="B16" t="str">
            <v>N/A</v>
          </cell>
          <cell r="C16">
            <v>-4.891</v>
          </cell>
          <cell r="D16" t="str">
            <v>N/A</v>
          </cell>
          <cell r="E16">
            <v>0</v>
          </cell>
          <cell r="F16">
            <v>43.944343964151827</v>
          </cell>
          <cell r="G16">
            <v>0</v>
          </cell>
        </row>
        <row r="17">
          <cell r="A17" t="str">
            <v>Cell proliferation of breast cancer cell lines</v>
          </cell>
          <cell r="B17">
            <v>0.63</v>
          </cell>
          <cell r="C17">
            <v>-4.8140000000000001</v>
          </cell>
          <cell r="D17">
            <v>-0.26400000000000001</v>
          </cell>
          <cell r="E17">
            <v>4.025234631850739</v>
          </cell>
          <cell r="F17">
            <v>18.278682331095069</v>
          </cell>
          <cell r="G17">
            <v>6.2443108170012662</v>
          </cell>
        </row>
        <row r="18">
          <cell r="A18" t="str">
            <v>Metastasis</v>
          </cell>
          <cell r="B18">
            <v>0.186</v>
          </cell>
          <cell r="C18">
            <v>-4.7679999999999998</v>
          </cell>
          <cell r="D18">
            <v>-0.54800000000000004</v>
          </cell>
          <cell r="E18">
            <v>4.1661283561420275</v>
          </cell>
          <cell r="F18">
            <v>31.982221299452267</v>
          </cell>
          <cell r="G18">
            <v>12.686787724458434</v>
          </cell>
        </row>
        <row r="19">
          <cell r="A19" t="str">
            <v>Advanced malignant tumor</v>
          </cell>
          <cell r="B19" t="str">
            <v>N/A</v>
          </cell>
          <cell r="C19">
            <v>-4.6989999999999998</v>
          </cell>
          <cell r="D19">
            <v>-0.54800000000000004</v>
          </cell>
          <cell r="E19">
            <v>0</v>
          </cell>
          <cell r="F19">
            <v>35.268657295988149</v>
          </cell>
          <cell r="G19">
            <v>12.742963769177155</v>
          </cell>
        </row>
        <row r="20">
          <cell r="A20" t="str">
            <v>Advanced stage tumor</v>
          </cell>
          <cell r="B20" t="str">
            <v>N/A</v>
          </cell>
          <cell r="C20">
            <v>-4.6989999999999998</v>
          </cell>
          <cell r="D20" t="str">
            <v>N/A</v>
          </cell>
          <cell r="E20">
            <v>0</v>
          </cell>
          <cell r="F20">
            <v>35.530063420732183</v>
          </cell>
          <cell r="G20">
            <v>0</v>
          </cell>
        </row>
        <row r="21">
          <cell r="A21" t="str">
            <v>Cancer</v>
          </cell>
          <cell r="B21" t="str">
            <v>N/A</v>
          </cell>
          <cell r="C21">
            <v>-4.6120000000000001</v>
          </cell>
          <cell r="D21" t="str">
            <v>N/A</v>
          </cell>
          <cell r="E21">
            <v>0</v>
          </cell>
          <cell r="F21">
            <v>115.38740691068971</v>
          </cell>
          <cell r="G21">
            <v>0</v>
          </cell>
        </row>
        <row r="22">
          <cell r="A22" t="str">
            <v>Proliferation of muscle cells</v>
          </cell>
          <cell r="B22">
            <v>-1.044</v>
          </cell>
          <cell r="C22">
            <v>-4.556</v>
          </cell>
          <cell r="D22">
            <v>-0.52700000000000002</v>
          </cell>
          <cell r="E22">
            <v>3.8774061598731384</v>
          </cell>
          <cell r="F22">
            <v>23.077443840842129</v>
          </cell>
          <cell r="G22">
            <v>6.6859313714308488</v>
          </cell>
        </row>
        <row r="23">
          <cell r="A23" t="str">
            <v>Growth of muscle tissue</v>
          </cell>
          <cell r="B23" t="str">
            <v>N/A</v>
          </cell>
          <cell r="C23">
            <v>-4.556</v>
          </cell>
          <cell r="D23" t="str">
            <v>N/A</v>
          </cell>
          <cell r="E23">
            <v>0</v>
          </cell>
          <cell r="F23">
            <v>23.624419238124567</v>
          </cell>
          <cell r="G23">
            <v>0</v>
          </cell>
        </row>
        <row r="24">
          <cell r="A24" t="str">
            <v>Cell proliferation of carcinoma cell lines</v>
          </cell>
          <cell r="B24">
            <v>0.70499999999999996</v>
          </cell>
          <cell r="C24">
            <v>-4.4779999999999998</v>
          </cell>
          <cell r="D24">
            <v>0.254</v>
          </cell>
          <cell r="E24">
            <v>4.679149997754295</v>
          </cell>
          <cell r="F24">
            <v>17.648584625541243</v>
          </cell>
          <cell r="G24">
            <v>6.2041057861908824</v>
          </cell>
        </row>
        <row r="25">
          <cell r="A25" t="str">
            <v>Angiogenesis</v>
          </cell>
          <cell r="B25">
            <v>-0.499</v>
          </cell>
          <cell r="C25">
            <v>-4.4749999999999996</v>
          </cell>
          <cell r="D25">
            <v>-0.42</v>
          </cell>
          <cell r="E25">
            <v>6.1325147869085042</v>
          </cell>
          <cell r="F25">
            <v>42.884193199513021</v>
          </cell>
          <cell r="G25">
            <v>7.6317182544917817</v>
          </cell>
        </row>
        <row r="26">
          <cell r="A26" t="str">
            <v>Development of vasculature</v>
          </cell>
          <cell r="B26">
            <v>-0.499</v>
          </cell>
          <cell r="C26">
            <v>-4.4610000000000003</v>
          </cell>
          <cell r="D26">
            <v>-0.26700000000000002</v>
          </cell>
          <cell r="E26">
            <v>6.7237888357098949</v>
          </cell>
          <cell r="F26">
            <v>43.990777071481929</v>
          </cell>
          <cell r="G26">
            <v>8.084900331301192</v>
          </cell>
        </row>
        <row r="27">
          <cell r="A27" t="str">
            <v>Microtubule dynamics</v>
          </cell>
          <cell r="B27" t="str">
            <v>N/A</v>
          </cell>
          <cell r="C27">
            <v>-4.423</v>
          </cell>
          <cell r="D27" t="str">
            <v>N/A</v>
          </cell>
          <cell r="E27">
            <v>0</v>
          </cell>
          <cell r="F27">
            <v>36.525822232242675</v>
          </cell>
          <cell r="G27">
            <v>0</v>
          </cell>
        </row>
        <row r="28">
          <cell r="A28" t="str">
            <v>Proliferation of connective tissue cells</v>
          </cell>
          <cell r="B28" t="str">
            <v>N/A</v>
          </cell>
          <cell r="C28">
            <v>-4.3949999999999996</v>
          </cell>
          <cell r="D28" t="str">
            <v>N/A</v>
          </cell>
          <cell r="E28">
            <v>0</v>
          </cell>
          <cell r="F28">
            <v>29.760136930360026</v>
          </cell>
          <cell r="G28">
            <v>0</v>
          </cell>
        </row>
        <row r="29">
          <cell r="A29" t="str">
            <v>Cell cycle progression</v>
          </cell>
          <cell r="B29" t="str">
            <v>N/A</v>
          </cell>
          <cell r="C29">
            <v>-4.3570000000000002</v>
          </cell>
          <cell r="D29" t="str">
            <v>N/A</v>
          </cell>
          <cell r="E29">
            <v>0</v>
          </cell>
          <cell r="F29">
            <v>26.237514353973378</v>
          </cell>
          <cell r="G29">
            <v>0</v>
          </cell>
        </row>
        <row r="30">
          <cell r="A30" t="str">
            <v>Cell proliferation of fibroblasts</v>
          </cell>
          <cell r="B30" t="str">
            <v>N/A</v>
          </cell>
          <cell r="C30">
            <v>-4.2619999999999996</v>
          </cell>
          <cell r="D30" t="str">
            <v>N/A</v>
          </cell>
          <cell r="E30">
            <v>0</v>
          </cell>
          <cell r="F30">
            <v>22.799229929880358</v>
          </cell>
          <cell r="G30">
            <v>0</v>
          </cell>
        </row>
        <row r="31">
          <cell r="A31" t="str">
            <v>Neoplasia of tumor cell lines</v>
          </cell>
          <cell r="B31" t="str">
            <v>N/A</v>
          </cell>
          <cell r="C31">
            <v>-4.1710000000000003</v>
          </cell>
          <cell r="D31">
            <v>-0.35299999999999998</v>
          </cell>
          <cell r="E31">
            <v>0</v>
          </cell>
          <cell r="F31">
            <v>20.556803626213892</v>
          </cell>
          <cell r="G31">
            <v>6.769615910115653</v>
          </cell>
        </row>
        <row r="32">
          <cell r="A32" t="str">
            <v>Cell movement of connective tissue cells</v>
          </cell>
          <cell r="B32">
            <v>-0.307</v>
          </cell>
          <cell r="C32">
            <v>-4.1619999999999999</v>
          </cell>
          <cell r="D32" t="str">
            <v>N/A</v>
          </cell>
          <cell r="E32">
            <v>3.0153496214081228</v>
          </cell>
          <cell r="F32">
            <v>18.575045918720861</v>
          </cell>
          <cell r="G32">
            <v>0</v>
          </cell>
        </row>
        <row r="33">
          <cell r="A33" t="str">
            <v>Adhesion of blood cells</v>
          </cell>
          <cell r="B33" t="str">
            <v>N/A</v>
          </cell>
          <cell r="C33">
            <v>-4.1550000000000002</v>
          </cell>
          <cell r="D33" t="str">
            <v>N/A</v>
          </cell>
          <cell r="E33">
            <v>0</v>
          </cell>
          <cell r="F33">
            <v>16.444574580043319</v>
          </cell>
          <cell r="G33">
            <v>0</v>
          </cell>
        </row>
        <row r="34">
          <cell r="A34" t="str">
            <v>Proliferation of neural cells</v>
          </cell>
          <cell r="B34">
            <v>-1.7030000000000001</v>
          </cell>
          <cell r="C34">
            <v>-4.1539999999999999</v>
          </cell>
          <cell r="D34" t="str">
            <v>N/A</v>
          </cell>
          <cell r="E34">
            <v>3.1929130567259798</v>
          </cell>
          <cell r="F34">
            <v>22.457596918840917</v>
          </cell>
          <cell r="G34">
            <v>0</v>
          </cell>
        </row>
        <row r="35">
          <cell r="A35" t="str">
            <v>Growth of tumor</v>
          </cell>
          <cell r="B35">
            <v>-1.4390000000000001</v>
          </cell>
          <cell r="C35">
            <v>-4.1399999999999997</v>
          </cell>
          <cell r="D35">
            <v>-0.57399999999999995</v>
          </cell>
          <cell r="E35">
            <v>7.7825001506048448</v>
          </cell>
          <cell r="F35">
            <v>37.519922250316753</v>
          </cell>
          <cell r="G35">
            <v>11.016887048914839</v>
          </cell>
        </row>
        <row r="36">
          <cell r="A36" t="str">
            <v>Growth of connective tissue</v>
          </cell>
          <cell r="B36" t="str">
            <v>N/A</v>
          </cell>
          <cell r="C36">
            <v>-4.1029999999999998</v>
          </cell>
          <cell r="D36" t="str">
            <v>N/A</v>
          </cell>
          <cell r="E36">
            <v>0</v>
          </cell>
          <cell r="F36">
            <v>29.518451682214152</v>
          </cell>
          <cell r="G36">
            <v>0</v>
          </cell>
        </row>
        <row r="37">
          <cell r="A37" t="str">
            <v>Binding of tumor cell lines</v>
          </cell>
          <cell r="B37">
            <v>-1.627</v>
          </cell>
          <cell r="C37">
            <v>-4.0979999999999999</v>
          </cell>
          <cell r="D37">
            <v>-1.018</v>
          </cell>
          <cell r="E37">
            <v>3.0623926275973301</v>
          </cell>
          <cell r="F37">
            <v>18.00562125649995</v>
          </cell>
          <cell r="G37">
            <v>7.1737544956421511</v>
          </cell>
        </row>
        <row r="38">
          <cell r="A38" t="str">
            <v>Vasculogenesis</v>
          </cell>
          <cell r="B38">
            <v>-0.13900000000000001</v>
          </cell>
          <cell r="C38">
            <v>-4.0780000000000003</v>
          </cell>
          <cell r="D38">
            <v>-0.70499999999999996</v>
          </cell>
          <cell r="E38">
            <v>5.3975578221709597</v>
          </cell>
          <cell r="F38">
            <v>34.728928028985237</v>
          </cell>
          <cell r="G38">
            <v>5.8232093792071353</v>
          </cell>
        </row>
        <row r="39">
          <cell r="A39" t="str">
            <v>Interaction of tumor cell lines</v>
          </cell>
          <cell r="B39" t="str">
            <v>N/A</v>
          </cell>
          <cell r="C39">
            <v>-4.0759999999999996</v>
          </cell>
          <cell r="D39">
            <v>-1.1870000000000001</v>
          </cell>
          <cell r="E39">
            <v>0</v>
          </cell>
          <cell r="F39">
            <v>18.582603331470192</v>
          </cell>
          <cell r="G39">
            <v>7.6555599967616308</v>
          </cell>
        </row>
        <row r="40">
          <cell r="A40" t="str">
            <v>Homing of cells</v>
          </cell>
          <cell r="B40" t="str">
            <v>N/A</v>
          </cell>
          <cell r="C40">
            <v>-4.0259999999999998</v>
          </cell>
          <cell r="D40" t="str">
            <v>N/A</v>
          </cell>
          <cell r="E40">
            <v>0</v>
          </cell>
          <cell r="F40">
            <v>17.401092895064</v>
          </cell>
          <cell r="G40">
            <v>0</v>
          </cell>
        </row>
        <row r="41">
          <cell r="A41" t="str">
            <v>Formation of cellular protrusions</v>
          </cell>
          <cell r="B41" t="str">
            <v>N/A</v>
          </cell>
          <cell r="C41">
            <v>-3.9940000000000002</v>
          </cell>
          <cell r="D41" t="str">
            <v>N/A</v>
          </cell>
          <cell r="E41">
            <v>0</v>
          </cell>
          <cell r="F41">
            <v>24.522207296699694</v>
          </cell>
          <cell r="G41">
            <v>0</v>
          </cell>
        </row>
        <row r="42">
          <cell r="A42" t="str">
            <v>Chemotaxis</v>
          </cell>
          <cell r="B42">
            <v>-1.006</v>
          </cell>
          <cell r="C42">
            <v>-3.9590000000000001</v>
          </cell>
          <cell r="D42" t="str">
            <v>N/A</v>
          </cell>
          <cell r="E42">
            <v>4.2277559077557889</v>
          </cell>
          <cell r="F42">
            <v>15.626055762030473</v>
          </cell>
          <cell r="G42">
            <v>0</v>
          </cell>
        </row>
        <row r="43">
          <cell r="A43" t="str">
            <v>Viral Infection</v>
          </cell>
          <cell r="B43">
            <v>2.4510000000000001</v>
          </cell>
          <cell r="C43">
            <v>-3.9359999999999999</v>
          </cell>
          <cell r="D43">
            <v>1.5640000000000001</v>
          </cell>
          <cell r="E43">
            <v>3.3165074950991924</v>
          </cell>
          <cell r="F43">
            <v>18.875912183255608</v>
          </cell>
          <cell r="G43">
            <v>5.9210292074213147</v>
          </cell>
        </row>
        <row r="44">
          <cell r="A44" t="str">
            <v>Development of body trunk</v>
          </cell>
          <cell r="B44">
            <v>-0.93700000000000006</v>
          </cell>
          <cell r="C44">
            <v>-3.9249999999999998</v>
          </cell>
          <cell r="D44">
            <v>-0.53</v>
          </cell>
          <cell r="E44">
            <v>6.3261595838296278</v>
          </cell>
          <cell r="F44">
            <v>29.214223203935866</v>
          </cell>
          <cell r="G44">
            <v>10.847194511713646</v>
          </cell>
        </row>
        <row r="45">
          <cell r="A45" t="str">
            <v>Binding of blood cells</v>
          </cell>
          <cell r="B45" t="str">
            <v>N/A</v>
          </cell>
          <cell r="C45">
            <v>-3.871</v>
          </cell>
          <cell r="D45" t="str">
            <v>N/A</v>
          </cell>
          <cell r="E45">
            <v>0</v>
          </cell>
          <cell r="F45">
            <v>16.725260456156747</v>
          </cell>
          <cell r="G45">
            <v>0</v>
          </cell>
        </row>
        <row r="46">
          <cell r="A46" t="str">
            <v>Leukocyte migration</v>
          </cell>
          <cell r="B46">
            <v>-0.76200000000000001</v>
          </cell>
          <cell r="C46">
            <v>-3.8319999999999999</v>
          </cell>
          <cell r="D46">
            <v>-0.91700000000000004</v>
          </cell>
          <cell r="E46">
            <v>4.0871112411555881</v>
          </cell>
          <cell r="F46">
            <v>30.898709480716136</v>
          </cell>
          <cell r="G46">
            <v>7.3512018719439336</v>
          </cell>
        </row>
        <row r="47">
          <cell r="A47" t="str">
            <v>Cell movement of fibroblasts</v>
          </cell>
          <cell r="B47" t="str">
            <v>N/A</v>
          </cell>
          <cell r="C47">
            <v>-3.819</v>
          </cell>
          <cell r="D47" t="str">
            <v>N/A</v>
          </cell>
          <cell r="E47">
            <v>0</v>
          </cell>
          <cell r="F47">
            <v>16.780599216138963</v>
          </cell>
          <cell r="G47">
            <v>0</v>
          </cell>
        </row>
        <row r="48">
          <cell r="A48" t="str">
            <v>Cancer of cells</v>
          </cell>
          <cell r="B48" t="str">
            <v>N/A</v>
          </cell>
          <cell r="C48">
            <v>-3.8170000000000002</v>
          </cell>
          <cell r="D48">
            <v>-0.51400000000000001</v>
          </cell>
          <cell r="E48">
            <v>0</v>
          </cell>
          <cell r="F48">
            <v>53.142222281339926</v>
          </cell>
          <cell r="G48">
            <v>5.3780161492667871</v>
          </cell>
        </row>
        <row r="49">
          <cell r="A49" t="str">
            <v>Cell movement of leukocytes</v>
          </cell>
          <cell r="B49">
            <v>-0.89700000000000002</v>
          </cell>
          <cell r="C49">
            <v>-3.7810000000000001</v>
          </cell>
          <cell r="D49">
            <v>-0.88400000000000001</v>
          </cell>
          <cell r="E49">
            <v>3.9860577110921924</v>
          </cell>
          <cell r="F49">
            <v>29.762468506875415</v>
          </cell>
          <cell r="G49">
            <v>7.212621506162292</v>
          </cell>
        </row>
        <row r="50">
          <cell r="A50" t="str">
            <v>Neoplasia of cells</v>
          </cell>
          <cell r="B50" t="str">
            <v>N/A</v>
          </cell>
          <cell r="C50">
            <v>-3.7650000000000001</v>
          </cell>
          <cell r="D50" t="str">
            <v>N/A</v>
          </cell>
          <cell r="E50">
            <v>0</v>
          </cell>
          <cell r="F50">
            <v>61.714654904303579</v>
          </cell>
          <cell r="G50">
            <v>0</v>
          </cell>
        </row>
        <row r="51">
          <cell r="A51" t="str">
            <v>Extracranial solid tumor</v>
          </cell>
          <cell r="B51">
            <v>-0.27100000000000002</v>
          </cell>
          <cell r="C51">
            <v>-3.7410000000000001</v>
          </cell>
          <cell r="D51">
            <v>-1.405</v>
          </cell>
          <cell r="E51">
            <v>5.3357059122880726</v>
          </cell>
          <cell r="F51">
            <v>118.77660716133965</v>
          </cell>
          <cell r="G51">
            <v>11.340925351867767</v>
          </cell>
        </row>
        <row r="52">
          <cell r="A52" t="str">
            <v>Cell transformation</v>
          </cell>
          <cell r="B52" t="str">
            <v>N/A</v>
          </cell>
          <cell r="C52">
            <v>-3.738</v>
          </cell>
          <cell r="D52" t="str">
            <v>N/A</v>
          </cell>
          <cell r="E52">
            <v>0</v>
          </cell>
          <cell r="F52">
            <v>64.752034388305049</v>
          </cell>
          <cell r="G52">
            <v>0</v>
          </cell>
        </row>
        <row r="53">
          <cell r="A53" t="str">
            <v>Mitosis</v>
          </cell>
          <cell r="B53" t="str">
            <v>N/A</v>
          </cell>
          <cell r="C53">
            <v>-3.7069999999999999</v>
          </cell>
          <cell r="D53" t="str">
            <v>N/A</v>
          </cell>
          <cell r="E53">
            <v>0</v>
          </cell>
          <cell r="F53">
            <v>16.222057640288241</v>
          </cell>
          <cell r="G53">
            <v>0</v>
          </cell>
        </row>
        <row r="54">
          <cell r="A54" t="str">
            <v>Quantity of cells</v>
          </cell>
          <cell r="B54">
            <v>-0.76</v>
          </cell>
          <cell r="C54">
            <v>-3.6440000000000001</v>
          </cell>
          <cell r="D54">
            <v>-0.30099999999999999</v>
          </cell>
          <cell r="E54">
            <v>3.8673026000911199</v>
          </cell>
          <cell r="F54">
            <v>35.88711054351807</v>
          </cell>
          <cell r="G54">
            <v>6.9221510937564794</v>
          </cell>
        </row>
        <row r="55">
          <cell r="A55" t="str">
            <v>Cell movement of phagocytes</v>
          </cell>
          <cell r="B55">
            <v>-0.41199999999999998</v>
          </cell>
          <cell r="C55">
            <v>-3.585</v>
          </cell>
          <cell r="D55">
            <v>-0.17699999999999999</v>
          </cell>
          <cell r="E55">
            <v>4.256390023053032</v>
          </cell>
          <cell r="F55">
            <v>22.708377780766529</v>
          </cell>
          <cell r="G55">
            <v>5.477667735066321</v>
          </cell>
        </row>
        <row r="56">
          <cell r="A56" t="str">
            <v>Cardiogenesis</v>
          </cell>
          <cell r="B56" t="str">
            <v>N/A</v>
          </cell>
          <cell r="C56">
            <v>-3.5680000000000001</v>
          </cell>
          <cell r="D56" t="str">
            <v>N/A</v>
          </cell>
          <cell r="E56">
            <v>3.5494657466429662</v>
          </cell>
          <cell r="F56">
            <v>16.436793008201565</v>
          </cell>
          <cell r="G56">
            <v>6.6232538218097075</v>
          </cell>
        </row>
        <row r="57">
          <cell r="A57" t="str">
            <v>Proliferation of tumor cells</v>
          </cell>
          <cell r="B57" t="str">
            <v>N/A</v>
          </cell>
          <cell r="C57">
            <v>-3.5230000000000001</v>
          </cell>
          <cell r="D57" t="str">
            <v>N/A</v>
          </cell>
          <cell r="E57">
            <v>0</v>
          </cell>
          <cell r="F57">
            <v>24.310260829179647</v>
          </cell>
          <cell r="G57">
            <v>0</v>
          </cell>
        </row>
        <row r="58">
          <cell r="A58" t="str">
            <v>Cell movement of myeloid cells</v>
          </cell>
          <cell r="B58">
            <v>-0.52900000000000003</v>
          </cell>
          <cell r="C58">
            <v>-3.4729999999999999</v>
          </cell>
          <cell r="D58">
            <v>-0.49099999999999999</v>
          </cell>
          <cell r="E58">
            <v>4.3290688043752947</v>
          </cell>
          <cell r="F58">
            <v>23.990164471741114</v>
          </cell>
          <cell r="G58">
            <v>5.5952436733883832</v>
          </cell>
        </row>
        <row r="59">
          <cell r="A59" t="str">
            <v>Transcription</v>
          </cell>
          <cell r="B59" t="str">
            <v>N/A</v>
          </cell>
          <cell r="C59">
            <v>-3.431</v>
          </cell>
          <cell r="D59" t="str">
            <v>N/A</v>
          </cell>
          <cell r="E59">
            <v>0</v>
          </cell>
          <cell r="F59">
            <v>17.603645951225566</v>
          </cell>
          <cell r="G59">
            <v>0</v>
          </cell>
        </row>
        <row r="60">
          <cell r="A60" t="str">
            <v>Leukopoiesis</v>
          </cell>
          <cell r="B60" t="str">
            <v>N/A</v>
          </cell>
          <cell r="C60">
            <v>-3.3730000000000002</v>
          </cell>
          <cell r="D60" t="str">
            <v>N/A</v>
          </cell>
          <cell r="E60">
            <v>0</v>
          </cell>
          <cell r="F60">
            <v>19.997579146976374</v>
          </cell>
          <cell r="G60">
            <v>0</v>
          </cell>
        </row>
        <row r="61">
          <cell r="A61" t="str">
            <v>Differentiation of mononuclear leukocytes</v>
          </cell>
          <cell r="B61" t="str">
            <v>N/A</v>
          </cell>
          <cell r="C61">
            <v>-3.37</v>
          </cell>
          <cell r="D61" t="str">
            <v>N/A</v>
          </cell>
          <cell r="E61">
            <v>0</v>
          </cell>
          <cell r="F61">
            <v>16.950785021347535</v>
          </cell>
          <cell r="G61">
            <v>0</v>
          </cell>
        </row>
        <row r="62">
          <cell r="A62" t="str">
            <v>Growth of malignant tumor</v>
          </cell>
          <cell r="B62">
            <v>-0.66100000000000003</v>
          </cell>
          <cell r="C62">
            <v>-3.3050000000000002</v>
          </cell>
          <cell r="D62">
            <v>-4.2999999999999997E-2</v>
          </cell>
          <cell r="E62">
            <v>3.2000209397406567</v>
          </cell>
          <cell r="F62">
            <v>23.724681994562825</v>
          </cell>
          <cell r="G62">
            <v>7.9963344711717088</v>
          </cell>
        </row>
        <row r="63">
          <cell r="A63" t="str">
            <v>Expression of RNA</v>
          </cell>
          <cell r="B63" t="str">
            <v>N/A</v>
          </cell>
          <cell r="C63">
            <v>-3.2949999999999999</v>
          </cell>
          <cell r="D63" t="str">
            <v>N/A</v>
          </cell>
          <cell r="E63">
            <v>0</v>
          </cell>
          <cell r="F63">
            <v>17.310762387537729</v>
          </cell>
          <cell r="G63">
            <v>0</v>
          </cell>
        </row>
        <row r="64">
          <cell r="A64" t="str">
            <v>Proliferation of smooth muscle cells</v>
          </cell>
          <cell r="B64">
            <v>-1.444</v>
          </cell>
          <cell r="C64">
            <v>-3.2530000000000001</v>
          </cell>
          <cell r="D64">
            <v>-0.34699999999999998</v>
          </cell>
          <cell r="E64">
            <v>4.4177338528567791</v>
          </cell>
          <cell r="F64">
            <v>18.192637766489206</v>
          </cell>
          <cell r="G64">
            <v>6.9841762983021685</v>
          </cell>
        </row>
        <row r="65">
          <cell r="A65" t="str">
            <v>Formation of muscle</v>
          </cell>
          <cell r="B65">
            <v>-1.2310000000000001</v>
          </cell>
          <cell r="C65">
            <v>-3.25</v>
          </cell>
          <cell r="D65">
            <v>-0.99</v>
          </cell>
          <cell r="E65">
            <v>3.2695374114386611</v>
          </cell>
          <cell r="F65">
            <v>16.024183085695743</v>
          </cell>
          <cell r="G65">
            <v>5.554091664887344</v>
          </cell>
        </row>
        <row r="66">
          <cell r="A66" t="str">
            <v>Development of epithelial tissue</v>
          </cell>
          <cell r="B66" t="str">
            <v>N/A</v>
          </cell>
          <cell r="C66">
            <v>-3.2309999999999999</v>
          </cell>
          <cell r="D66" t="str">
            <v>N/A</v>
          </cell>
          <cell r="E66">
            <v>0</v>
          </cell>
          <cell r="F66">
            <v>22.245862648033143</v>
          </cell>
          <cell r="G66">
            <v>0</v>
          </cell>
        </row>
        <row r="67">
          <cell r="A67" t="str">
            <v>Migration of endothelial cells</v>
          </cell>
          <cell r="B67" t="str">
            <v>N/A</v>
          </cell>
          <cell r="C67">
            <v>-3.2240000000000002</v>
          </cell>
          <cell r="D67">
            <v>-1.3180000000000001</v>
          </cell>
          <cell r="E67">
            <v>0</v>
          </cell>
          <cell r="F67">
            <v>23.844326194522399</v>
          </cell>
          <cell r="G67">
            <v>6.1773666349103866</v>
          </cell>
        </row>
        <row r="68">
          <cell r="A68" t="str">
            <v>Proliferation of neuronal cells</v>
          </cell>
          <cell r="B68" t="str">
            <v>N/A</v>
          </cell>
          <cell r="C68">
            <v>-3.2</v>
          </cell>
          <cell r="D68" t="str">
            <v>N/A</v>
          </cell>
          <cell r="E68">
            <v>0</v>
          </cell>
          <cell r="F68">
            <v>15.899070085390514</v>
          </cell>
          <cell r="G68">
            <v>0</v>
          </cell>
        </row>
        <row r="69">
          <cell r="A69" t="str">
            <v>Growth of smooth muscle</v>
          </cell>
          <cell r="B69" t="str">
            <v>N/A</v>
          </cell>
          <cell r="C69">
            <v>-3.15</v>
          </cell>
          <cell r="D69" t="str">
            <v>N/A</v>
          </cell>
          <cell r="E69">
            <v>0</v>
          </cell>
          <cell r="F69">
            <v>18.657002254470477</v>
          </cell>
          <cell r="G69">
            <v>0</v>
          </cell>
        </row>
        <row r="70">
          <cell r="A70" t="str">
            <v>Colony formation</v>
          </cell>
          <cell r="B70">
            <v>0.28000000000000003</v>
          </cell>
          <cell r="C70">
            <v>-3.073</v>
          </cell>
          <cell r="D70" t="str">
            <v>N/A</v>
          </cell>
          <cell r="E70">
            <v>3.8890046648805785</v>
          </cell>
          <cell r="F70">
            <v>21.610821554517852</v>
          </cell>
          <cell r="G70">
            <v>0</v>
          </cell>
        </row>
        <row r="71">
          <cell r="A71" t="str">
            <v>Solid tumor</v>
          </cell>
          <cell r="B71" t="str">
            <v>N/A</v>
          </cell>
          <cell r="C71">
            <v>-3.0710000000000002</v>
          </cell>
          <cell r="D71" t="str">
            <v>N/A</v>
          </cell>
          <cell r="E71">
            <v>0</v>
          </cell>
          <cell r="F71">
            <v>119.95494198846625</v>
          </cell>
          <cell r="G71">
            <v>0</v>
          </cell>
        </row>
        <row r="72">
          <cell r="A72" t="str">
            <v>Cell movement of mononuclear leukocytes</v>
          </cell>
          <cell r="B72">
            <v>-0.51400000000000001</v>
          </cell>
          <cell r="C72">
            <v>-3.0449999999999999</v>
          </cell>
          <cell r="D72">
            <v>-0.46300000000000002</v>
          </cell>
          <cell r="E72">
            <v>4.3899693675987619</v>
          </cell>
          <cell r="F72">
            <v>16.756415174246175</v>
          </cell>
          <cell r="G72">
            <v>5.0500981835081644</v>
          </cell>
        </row>
        <row r="73">
          <cell r="A73" t="str">
            <v>Hematopoiesis of mononuclear leukocytes</v>
          </cell>
          <cell r="B73" t="str">
            <v>N/A</v>
          </cell>
          <cell r="C73">
            <v>-3.0369999999999999</v>
          </cell>
          <cell r="D73" t="str">
            <v>N/A</v>
          </cell>
          <cell r="E73">
            <v>0</v>
          </cell>
          <cell r="F73">
            <v>15.761742714644114</v>
          </cell>
          <cell r="G73">
            <v>0</v>
          </cell>
        </row>
        <row r="74">
          <cell r="A74" t="str">
            <v>Outgrowth of cells</v>
          </cell>
          <cell r="B74" t="str">
            <v>N/A</v>
          </cell>
          <cell r="C74">
            <v>-3.0289999999999999</v>
          </cell>
          <cell r="D74" t="str">
            <v>N/A</v>
          </cell>
          <cell r="E74">
            <v>0</v>
          </cell>
          <cell r="F74">
            <v>16.06952751509553</v>
          </cell>
          <cell r="G74">
            <v>0</v>
          </cell>
        </row>
        <row r="75">
          <cell r="A75" t="str">
            <v>Cell movement of endothelial cells</v>
          </cell>
          <cell r="B75">
            <v>-1.484</v>
          </cell>
          <cell r="C75">
            <v>-3.024</v>
          </cell>
          <cell r="D75">
            <v>-1.591</v>
          </cell>
          <cell r="E75">
            <v>4.860619627381368</v>
          </cell>
          <cell r="F75">
            <v>27.59860608458575</v>
          </cell>
          <cell r="G75">
            <v>7.7926712250302854</v>
          </cell>
        </row>
        <row r="76">
          <cell r="A76" t="str">
            <v>Assembly of cells</v>
          </cell>
          <cell r="B76" t="str">
            <v>N/A</v>
          </cell>
          <cell r="C76">
            <v>-3.0089999999999999</v>
          </cell>
          <cell r="D76" t="str">
            <v>N/A</v>
          </cell>
          <cell r="E76">
            <v>0</v>
          </cell>
          <cell r="F76">
            <v>18.531469205762715</v>
          </cell>
          <cell r="G76">
            <v>0</v>
          </cell>
        </row>
        <row r="77">
          <cell r="A77" t="str">
            <v>Cell movement of muscle cells</v>
          </cell>
          <cell r="B77" t="str">
            <v>N/A</v>
          </cell>
          <cell r="C77">
            <v>-3.0019999999999998</v>
          </cell>
          <cell r="D77" t="str">
            <v>N/A</v>
          </cell>
          <cell r="E77">
            <v>0</v>
          </cell>
          <cell r="F77">
            <v>19.355922329321935</v>
          </cell>
          <cell r="G77">
            <v>0</v>
          </cell>
        </row>
        <row r="78">
          <cell r="A78" t="str">
            <v>Development of tumor cell lines</v>
          </cell>
          <cell r="B78" t="str">
            <v>N/A</v>
          </cell>
          <cell r="C78">
            <v>-2.98</v>
          </cell>
          <cell r="D78" t="str">
            <v>N/A</v>
          </cell>
          <cell r="E78">
            <v>0</v>
          </cell>
          <cell r="F78">
            <v>23.084514004261948</v>
          </cell>
          <cell r="G78">
            <v>0</v>
          </cell>
        </row>
        <row r="79">
          <cell r="A79" t="str">
            <v>Development of cardiovascular tissue</v>
          </cell>
          <cell r="B79" t="str">
            <v>N/A</v>
          </cell>
          <cell r="C79">
            <v>-2.976</v>
          </cell>
          <cell r="D79" t="str">
            <v>N/A</v>
          </cell>
          <cell r="E79">
            <v>0</v>
          </cell>
          <cell r="F79">
            <v>18.583663568251339</v>
          </cell>
          <cell r="G79">
            <v>0</v>
          </cell>
        </row>
        <row r="80">
          <cell r="A80" t="str">
            <v>Endothelial cell development</v>
          </cell>
          <cell r="B80" t="str">
            <v>N/A</v>
          </cell>
          <cell r="C80">
            <v>-2.9580000000000002</v>
          </cell>
          <cell r="D80" t="str">
            <v>N/A</v>
          </cell>
          <cell r="E80">
            <v>0</v>
          </cell>
          <cell r="F80">
            <v>18.013886478794575</v>
          </cell>
          <cell r="G80">
            <v>0</v>
          </cell>
        </row>
        <row r="81">
          <cell r="A81" t="str">
            <v>Proliferation of immune cells</v>
          </cell>
          <cell r="B81" t="str">
            <v>N/A</v>
          </cell>
          <cell r="C81">
            <v>-2.9449999999999998</v>
          </cell>
          <cell r="D81" t="str">
            <v>N/A</v>
          </cell>
          <cell r="E81">
            <v>0</v>
          </cell>
          <cell r="F81">
            <v>19.186065896948953</v>
          </cell>
          <cell r="G81">
            <v>0</v>
          </cell>
        </row>
        <row r="82">
          <cell r="A82" t="str">
            <v>Malignant solid tumor</v>
          </cell>
          <cell r="B82">
            <v>0.42099999999999999</v>
          </cell>
          <cell r="C82">
            <v>-2.9430000000000001</v>
          </cell>
          <cell r="D82">
            <v>-0.56699999999999995</v>
          </cell>
          <cell r="E82">
            <v>5.2389419776457542</v>
          </cell>
          <cell r="F82">
            <v>118.54374090115549</v>
          </cell>
          <cell r="G82">
            <v>12.393966995097985</v>
          </cell>
        </row>
        <row r="83">
          <cell r="A83" t="str">
            <v>Cellular homeostasis</v>
          </cell>
          <cell r="B83" t="str">
            <v>N/A</v>
          </cell>
          <cell r="C83">
            <v>-2.9220000000000002</v>
          </cell>
          <cell r="D83">
            <v>-0.48399999999999999</v>
          </cell>
          <cell r="E83">
            <v>0</v>
          </cell>
          <cell r="F83">
            <v>19.969642138126218</v>
          </cell>
          <cell r="G83">
            <v>5.8257806739755003</v>
          </cell>
        </row>
        <row r="84">
          <cell r="A84" t="str">
            <v>Growth of solid tumor</v>
          </cell>
          <cell r="B84" t="str">
            <v>N/A</v>
          </cell>
          <cell r="C84">
            <v>-2.915</v>
          </cell>
          <cell r="D84">
            <v>-0.375</v>
          </cell>
          <cell r="E84">
            <v>0</v>
          </cell>
          <cell r="F84">
            <v>25.568696605197591</v>
          </cell>
          <cell r="G84">
            <v>8.3979739325454172</v>
          </cell>
        </row>
        <row r="85">
          <cell r="A85" t="str">
            <v>Transcription of RNA</v>
          </cell>
          <cell r="B85" t="str">
            <v>N/A</v>
          </cell>
          <cell r="C85">
            <v>-2.907</v>
          </cell>
          <cell r="D85" t="str">
            <v>N/A</v>
          </cell>
          <cell r="E85">
            <v>0</v>
          </cell>
          <cell r="F85">
            <v>15.138538891169731</v>
          </cell>
          <cell r="G85">
            <v>0</v>
          </cell>
        </row>
        <row r="86">
          <cell r="A86" t="str">
            <v>Development of endothelial tissue</v>
          </cell>
          <cell r="B86" t="str">
            <v>N/A</v>
          </cell>
          <cell r="C86">
            <v>-2.8879999999999999</v>
          </cell>
          <cell r="D86" t="str">
            <v>N/A</v>
          </cell>
          <cell r="E86">
            <v>0</v>
          </cell>
          <cell r="F86">
            <v>18.531469205762715</v>
          </cell>
          <cell r="G86">
            <v>0</v>
          </cell>
        </row>
        <row r="87">
          <cell r="A87" t="str">
            <v>Development of mononuclear leukocytes</v>
          </cell>
          <cell r="B87" t="str">
            <v>N/A</v>
          </cell>
          <cell r="C87">
            <v>-2.8849999999999998</v>
          </cell>
          <cell r="D87" t="str">
            <v>N/A</v>
          </cell>
          <cell r="E87">
            <v>0</v>
          </cell>
          <cell r="F87">
            <v>15.990960920612315</v>
          </cell>
          <cell r="G87">
            <v>0</v>
          </cell>
        </row>
        <row r="88">
          <cell r="A88" t="str">
            <v>Growth of epithelial tissue</v>
          </cell>
          <cell r="B88">
            <v>-0.223</v>
          </cell>
          <cell r="C88">
            <v>-2.875</v>
          </cell>
          <cell r="D88" t="str">
            <v>N/A</v>
          </cell>
          <cell r="E88">
            <v>2.9982399221084104</v>
          </cell>
          <cell r="F88">
            <v>31.275046583186661</v>
          </cell>
          <cell r="G88">
            <v>0</v>
          </cell>
        </row>
        <row r="89">
          <cell r="A89" t="str">
            <v>Development of neurons</v>
          </cell>
          <cell r="B89" t="str">
            <v>N/A</v>
          </cell>
          <cell r="C89">
            <v>-2.774</v>
          </cell>
          <cell r="D89" t="str">
            <v>N/A</v>
          </cell>
          <cell r="E89">
            <v>0</v>
          </cell>
          <cell r="F89">
            <v>20.671139085860769</v>
          </cell>
          <cell r="G89">
            <v>0</v>
          </cell>
        </row>
        <row r="90">
          <cell r="A90" t="str">
            <v>Proliferation of blood cells</v>
          </cell>
          <cell r="B90" t="str">
            <v>N/A</v>
          </cell>
          <cell r="C90">
            <v>-2.7690000000000001</v>
          </cell>
          <cell r="D90">
            <v>1.1879999999999999</v>
          </cell>
          <cell r="E90">
            <v>0</v>
          </cell>
          <cell r="F90">
            <v>21.494156762094892</v>
          </cell>
          <cell r="G90">
            <v>4.5078720100671266</v>
          </cell>
        </row>
        <row r="91">
          <cell r="A91" t="str">
            <v>Colony formation of tumor cell lines</v>
          </cell>
          <cell r="B91" t="str">
            <v>N/A</v>
          </cell>
          <cell r="C91">
            <v>-2.7229999999999999</v>
          </cell>
          <cell r="D91" t="str">
            <v>N/A</v>
          </cell>
          <cell r="E91">
            <v>0</v>
          </cell>
          <cell r="F91">
            <v>17.480547521715366</v>
          </cell>
          <cell r="G91">
            <v>0</v>
          </cell>
        </row>
        <row r="92">
          <cell r="A92" t="str">
            <v>Development of neural cells</v>
          </cell>
          <cell r="B92" t="str">
            <v>N/A</v>
          </cell>
          <cell r="C92">
            <v>-2.722</v>
          </cell>
          <cell r="D92" t="str">
            <v>N/A</v>
          </cell>
          <cell r="E92">
            <v>0</v>
          </cell>
          <cell r="F92">
            <v>21.160634013767226</v>
          </cell>
          <cell r="G92">
            <v>0</v>
          </cell>
        </row>
        <row r="93">
          <cell r="A93" t="str">
            <v>Proliferation of cancer cells</v>
          </cell>
          <cell r="B93">
            <v>-0.503</v>
          </cell>
          <cell r="C93">
            <v>-2.6960000000000002</v>
          </cell>
          <cell r="D93" t="str">
            <v>N/A</v>
          </cell>
          <cell r="E93">
            <v>3.5398800581443286</v>
          </cell>
          <cell r="F93">
            <v>17.198517938013449</v>
          </cell>
          <cell r="G93">
            <v>0</v>
          </cell>
        </row>
        <row r="94">
          <cell r="A94" t="str">
            <v>Quantity of lymphatic system cells</v>
          </cell>
          <cell r="B94" t="str">
            <v>N/A</v>
          </cell>
          <cell r="C94">
            <v>-2.6859999999999999</v>
          </cell>
          <cell r="D94" t="str">
            <v>N/A</v>
          </cell>
          <cell r="E94">
            <v>0</v>
          </cell>
          <cell r="F94">
            <v>15.909686627296402</v>
          </cell>
          <cell r="G94">
            <v>0</v>
          </cell>
        </row>
        <row r="95">
          <cell r="A95" t="str">
            <v>Cell movement of smooth muscle cells</v>
          </cell>
          <cell r="B95" t="str">
            <v>N/A</v>
          </cell>
          <cell r="C95">
            <v>-2.6539999999999999</v>
          </cell>
          <cell r="D95" t="str">
            <v>N/A</v>
          </cell>
          <cell r="E95">
            <v>0</v>
          </cell>
          <cell r="F95">
            <v>18.078213794812989</v>
          </cell>
          <cell r="G95">
            <v>0</v>
          </cell>
        </row>
        <row r="96">
          <cell r="A96" t="str">
            <v>Synthesis of lipid</v>
          </cell>
          <cell r="B96">
            <v>1.905</v>
          </cell>
          <cell r="C96">
            <v>-2.6349999999999998</v>
          </cell>
          <cell r="D96">
            <v>2.3969999999999998</v>
          </cell>
          <cell r="E96">
            <v>15.264332545110639</v>
          </cell>
          <cell r="F96">
            <v>19.936723874004393</v>
          </cell>
          <cell r="G96">
            <v>19.011195670329624</v>
          </cell>
        </row>
        <row r="97">
          <cell r="A97" t="str">
            <v>Abdominal neoplasm</v>
          </cell>
          <cell r="B97">
            <v>0.35599999999999998</v>
          </cell>
          <cell r="C97">
            <v>-2.5880000000000001</v>
          </cell>
          <cell r="D97">
            <v>-0.66900000000000004</v>
          </cell>
          <cell r="E97">
            <v>3.096877199256697</v>
          </cell>
          <cell r="F97">
            <v>101.49601091600779</v>
          </cell>
          <cell r="G97">
            <v>7.1614474722506101</v>
          </cell>
        </row>
        <row r="98">
          <cell r="A98" t="str">
            <v>Intraabdominal organ tumor</v>
          </cell>
          <cell r="B98" t="str">
            <v>N/A</v>
          </cell>
          <cell r="C98">
            <v>-2.5840000000000001</v>
          </cell>
          <cell r="D98">
            <v>-0.33600000000000002</v>
          </cell>
          <cell r="E98">
            <v>0</v>
          </cell>
          <cell r="F98">
            <v>94.326184574672354</v>
          </cell>
          <cell r="G98">
            <v>6.2950949676892778</v>
          </cell>
        </row>
        <row r="99">
          <cell r="A99" t="str">
            <v>Quantity of blood cells</v>
          </cell>
          <cell r="B99" t="str">
            <v>N/A</v>
          </cell>
          <cell r="C99">
            <v>-2.5739999999999998</v>
          </cell>
          <cell r="D99">
            <v>0.81299999999999994</v>
          </cell>
          <cell r="E99">
            <v>0</v>
          </cell>
          <cell r="F99">
            <v>21.788619076235172</v>
          </cell>
          <cell r="G99">
            <v>6.7360521007171839</v>
          </cell>
        </row>
        <row r="100">
          <cell r="A100" t="str">
            <v>Fibrogenesis</v>
          </cell>
          <cell r="B100" t="str">
            <v>N/A</v>
          </cell>
          <cell r="C100">
            <v>-2.5529999999999999</v>
          </cell>
          <cell r="D100" t="str">
            <v>N/A</v>
          </cell>
          <cell r="E100">
            <v>0</v>
          </cell>
          <cell r="F100">
            <v>26.020939347864669</v>
          </cell>
          <cell r="G100">
            <v>0</v>
          </cell>
        </row>
        <row r="101">
          <cell r="A101" t="str">
            <v>Genitourinary tumor</v>
          </cell>
          <cell r="B101" t="str">
            <v>N/A</v>
          </cell>
          <cell r="C101">
            <v>-2.5379999999999998</v>
          </cell>
          <cell r="D101">
            <v>-1.617</v>
          </cell>
          <cell r="E101">
            <v>0</v>
          </cell>
          <cell r="F101">
            <v>80.198839905351846</v>
          </cell>
          <cell r="G101">
            <v>8.3711640771097908</v>
          </cell>
        </row>
        <row r="102">
          <cell r="A102" t="str">
            <v>Formation of filaments</v>
          </cell>
          <cell r="B102" t="str">
            <v>N/A</v>
          </cell>
          <cell r="C102">
            <v>-2.508</v>
          </cell>
          <cell r="D102" t="str">
            <v>N/A</v>
          </cell>
          <cell r="E102">
            <v>0</v>
          </cell>
          <cell r="F102">
            <v>22.371837083519289</v>
          </cell>
          <cell r="G102">
            <v>0</v>
          </cell>
        </row>
        <row r="103">
          <cell r="A103" t="str">
            <v>Migration of vascular cells</v>
          </cell>
          <cell r="B103" t="str">
            <v>N/A</v>
          </cell>
          <cell r="C103">
            <v>-2.5009999999999999</v>
          </cell>
          <cell r="D103">
            <v>-1.286</v>
          </cell>
          <cell r="E103">
            <v>0</v>
          </cell>
          <cell r="F103">
            <v>16.549047774314538</v>
          </cell>
          <cell r="G103">
            <v>4.3836567876426722</v>
          </cell>
        </row>
        <row r="104">
          <cell r="A104" t="str">
            <v>Migration of muscle cells</v>
          </cell>
          <cell r="B104" t="str">
            <v>N/A</v>
          </cell>
          <cell r="C104">
            <v>-2.4889999999999999</v>
          </cell>
          <cell r="D104" t="str">
            <v>N/A</v>
          </cell>
          <cell r="E104">
            <v>0</v>
          </cell>
          <cell r="F104">
            <v>17.594426041885221</v>
          </cell>
          <cell r="G104">
            <v>0</v>
          </cell>
        </row>
        <row r="105">
          <cell r="A105" t="str">
            <v>Pancreatic lesion</v>
          </cell>
          <cell r="B105" t="str">
            <v>N/A</v>
          </cell>
          <cell r="C105">
            <v>-2.4780000000000002</v>
          </cell>
          <cell r="D105" t="str">
            <v>N/A</v>
          </cell>
          <cell r="E105">
            <v>0</v>
          </cell>
          <cell r="F105">
            <v>24.983215296611977</v>
          </cell>
          <cell r="G105">
            <v>0</v>
          </cell>
        </row>
        <row r="106">
          <cell r="A106" t="str">
            <v>Pancreatic mass</v>
          </cell>
          <cell r="B106" t="str">
            <v>N/A</v>
          </cell>
          <cell r="C106">
            <v>-2.4780000000000002</v>
          </cell>
          <cell r="D106" t="str">
            <v>N/A</v>
          </cell>
          <cell r="E106">
            <v>0</v>
          </cell>
          <cell r="F106">
            <v>25.146123257806718</v>
          </cell>
          <cell r="G106">
            <v>0</v>
          </cell>
        </row>
        <row r="107">
          <cell r="A107" t="str">
            <v>Cell movement of epithelial cells</v>
          </cell>
          <cell r="B107" t="str">
            <v>N/A</v>
          </cell>
          <cell r="C107">
            <v>-2.4740000000000002</v>
          </cell>
          <cell r="D107" t="str">
            <v>N/A</v>
          </cell>
          <cell r="E107">
            <v>0</v>
          </cell>
          <cell r="F107">
            <v>15.198362704308945</v>
          </cell>
          <cell r="G107">
            <v>0</v>
          </cell>
        </row>
        <row r="108">
          <cell r="A108" t="str">
            <v>Cellular infiltration</v>
          </cell>
          <cell r="B108">
            <v>-1.966</v>
          </cell>
          <cell r="C108">
            <v>-2.448</v>
          </cell>
          <cell r="D108">
            <v>-0.57599999999999996</v>
          </cell>
          <cell r="E108">
            <v>3.5618792654961009</v>
          </cell>
          <cell r="F108">
            <v>26.072898459654031</v>
          </cell>
          <cell r="G108">
            <v>7.9750932788861322</v>
          </cell>
        </row>
        <row r="109">
          <cell r="A109" t="str">
            <v>Hepatocellular carcinoma</v>
          </cell>
          <cell r="B109" t="str">
            <v>N/A</v>
          </cell>
          <cell r="C109">
            <v>-2.4340000000000002</v>
          </cell>
          <cell r="D109" t="str">
            <v>N/A</v>
          </cell>
          <cell r="E109">
            <v>0</v>
          </cell>
          <cell r="F109">
            <v>23.916074645772603</v>
          </cell>
          <cell r="G109">
            <v>0</v>
          </cell>
        </row>
        <row r="110">
          <cell r="A110" t="str">
            <v>Extraadrenal retroperitoneal tumor</v>
          </cell>
          <cell r="B110" t="str">
            <v>N/A</v>
          </cell>
          <cell r="C110">
            <v>-2.4119999999999999</v>
          </cell>
          <cell r="D110" t="str">
            <v>N/A</v>
          </cell>
          <cell r="E110">
            <v>0</v>
          </cell>
          <cell r="F110">
            <v>35.974129773621812</v>
          </cell>
          <cell r="G110">
            <v>5.143357566773239</v>
          </cell>
        </row>
        <row r="111">
          <cell r="A111" t="str">
            <v>Inflammatory response</v>
          </cell>
          <cell r="B111">
            <v>-0.54500000000000004</v>
          </cell>
          <cell r="C111">
            <v>-2.391</v>
          </cell>
          <cell r="D111">
            <v>0.99</v>
          </cell>
          <cell r="E111">
            <v>9.2925746085562544</v>
          </cell>
          <cell r="F111">
            <v>18.392351945041995</v>
          </cell>
          <cell r="G111">
            <v>8.8465826492386945</v>
          </cell>
        </row>
        <row r="112">
          <cell r="A112" t="str">
            <v>Colony formation of cells</v>
          </cell>
          <cell r="B112">
            <v>0.28000000000000003</v>
          </cell>
          <cell r="C112">
            <v>-2.3820000000000001</v>
          </cell>
          <cell r="D112" t="str">
            <v>N/A</v>
          </cell>
          <cell r="E112">
            <v>3.8806409671081239</v>
          </cell>
          <cell r="F112">
            <v>19.905566928656995</v>
          </cell>
          <cell r="G112">
            <v>0</v>
          </cell>
        </row>
        <row r="113">
          <cell r="A113" t="str">
            <v>Migration of tumor cells</v>
          </cell>
          <cell r="B113" t="str">
            <v>N/A</v>
          </cell>
          <cell r="C113">
            <v>-2.379</v>
          </cell>
          <cell r="D113" t="str">
            <v>N/A</v>
          </cell>
          <cell r="E113">
            <v>0</v>
          </cell>
          <cell r="F113">
            <v>17.688380369332048</v>
          </cell>
          <cell r="G113">
            <v>0</v>
          </cell>
        </row>
        <row r="114">
          <cell r="A114" t="str">
            <v>Cell movement of antigen presenting cells</v>
          </cell>
          <cell r="B114" t="str">
            <v>N/A</v>
          </cell>
          <cell r="C114">
            <v>-2.37</v>
          </cell>
          <cell r="D114" t="str">
            <v>N/A</v>
          </cell>
          <cell r="E114">
            <v>0</v>
          </cell>
          <cell r="F114">
            <v>15.269889121804782</v>
          </cell>
          <cell r="G114">
            <v>0</v>
          </cell>
        </row>
        <row r="115">
          <cell r="A115" t="str">
            <v>Proliferation of mononuclear leukocytes</v>
          </cell>
          <cell r="B115" t="str">
            <v>N/A</v>
          </cell>
          <cell r="C115">
            <v>-2.359</v>
          </cell>
          <cell r="D115" t="str">
            <v>N/A</v>
          </cell>
          <cell r="E115">
            <v>0</v>
          </cell>
          <cell r="F115">
            <v>17.924377893644017</v>
          </cell>
          <cell r="G115">
            <v>0</v>
          </cell>
        </row>
        <row r="116">
          <cell r="A116" t="str">
            <v>Non-hematological solid tumor</v>
          </cell>
          <cell r="B116" t="str">
            <v>N/A</v>
          </cell>
          <cell r="C116">
            <v>-2.3180000000000001</v>
          </cell>
          <cell r="D116" t="str">
            <v>N/A</v>
          </cell>
          <cell r="E116">
            <v>0</v>
          </cell>
          <cell r="F116">
            <v>127.23458699831697</v>
          </cell>
          <cell r="G116">
            <v>0</v>
          </cell>
        </row>
        <row r="117">
          <cell r="A117" t="str">
            <v>Quantity of leukocytes</v>
          </cell>
          <cell r="B117">
            <v>-0.46700000000000003</v>
          </cell>
          <cell r="C117">
            <v>-2.2799999999999998</v>
          </cell>
          <cell r="D117">
            <v>1.0069999999999999</v>
          </cell>
          <cell r="E117">
            <v>4.3899378722851496</v>
          </cell>
          <cell r="F117">
            <v>20.00976722599891</v>
          </cell>
          <cell r="G117">
            <v>7.3444976911514832</v>
          </cell>
        </row>
        <row r="118">
          <cell r="A118" t="str">
            <v>Morphogenesis of neurons</v>
          </cell>
          <cell r="B118" t="str">
            <v>N/A</v>
          </cell>
          <cell r="C118">
            <v>-2.2690000000000001</v>
          </cell>
          <cell r="D118" t="str">
            <v>N/A</v>
          </cell>
          <cell r="E118">
            <v>0</v>
          </cell>
          <cell r="F118">
            <v>17.493832719903853</v>
          </cell>
          <cell r="G118">
            <v>0</v>
          </cell>
        </row>
        <row r="119">
          <cell r="A119" t="str">
            <v>Migration of smooth muscle cells</v>
          </cell>
          <cell r="B119">
            <v>-2.1930000000000001</v>
          </cell>
          <cell r="C119">
            <v>-2.262</v>
          </cell>
          <cell r="D119" t="str">
            <v>N/A</v>
          </cell>
          <cell r="E119">
            <v>4.0189276684086117</v>
          </cell>
          <cell r="F119">
            <v>16.560815941570713</v>
          </cell>
          <cell r="G119">
            <v>0</v>
          </cell>
        </row>
        <row r="120">
          <cell r="A120" t="str">
            <v>Nonhematologic malignant neoplasm</v>
          </cell>
          <cell r="B120">
            <v>-0.20100000000000001</v>
          </cell>
          <cell r="C120">
            <v>-2.2490000000000001</v>
          </cell>
          <cell r="D120">
            <v>-0.76900000000000002</v>
          </cell>
          <cell r="E120">
            <v>4.1697231087910156</v>
          </cell>
          <cell r="F120">
            <v>126.1247492928976</v>
          </cell>
          <cell r="G120">
            <v>12.717706765843943</v>
          </cell>
        </row>
        <row r="121">
          <cell r="A121" t="str">
            <v>Formation of cytoskeleton</v>
          </cell>
          <cell r="B121" t="str">
            <v>N/A</v>
          </cell>
          <cell r="C121">
            <v>-2.2349999999999999</v>
          </cell>
          <cell r="D121" t="str">
            <v>N/A</v>
          </cell>
          <cell r="E121">
            <v>0</v>
          </cell>
          <cell r="F121">
            <v>20.333215194245721</v>
          </cell>
          <cell r="G121">
            <v>0</v>
          </cell>
        </row>
        <row r="122">
          <cell r="A122" t="str">
            <v>Pancreatic tumor</v>
          </cell>
          <cell r="B122" t="str">
            <v>N/A</v>
          </cell>
          <cell r="C122">
            <v>-2.2280000000000002</v>
          </cell>
          <cell r="D122" t="str">
            <v>N/A</v>
          </cell>
          <cell r="E122">
            <v>0</v>
          </cell>
          <cell r="F122">
            <v>24.270017094575099</v>
          </cell>
          <cell r="G122">
            <v>0</v>
          </cell>
        </row>
        <row r="123">
          <cell r="A123" t="str">
            <v>Visceral metastasis</v>
          </cell>
          <cell r="B123" t="str">
            <v>N/A</v>
          </cell>
          <cell r="C123">
            <v>-2.2210000000000001</v>
          </cell>
          <cell r="D123">
            <v>0.53900000000000003</v>
          </cell>
          <cell r="E123">
            <v>3.0623926275973301</v>
          </cell>
          <cell r="F123">
            <v>25.755086314516266</v>
          </cell>
          <cell r="G123">
            <v>8.6508531588849973</v>
          </cell>
        </row>
        <row r="124">
          <cell r="A124" t="str">
            <v>Cellular infiltration by myeloid cells</v>
          </cell>
          <cell r="B124" t="str">
            <v>N/A</v>
          </cell>
          <cell r="C124">
            <v>-2.2109999999999999</v>
          </cell>
          <cell r="D124">
            <v>-1.4410000000000001</v>
          </cell>
          <cell r="E124">
            <v>0</v>
          </cell>
          <cell r="F124">
            <v>16.733118716648796</v>
          </cell>
          <cell r="G124">
            <v>6.0813175132498625</v>
          </cell>
        </row>
        <row r="125">
          <cell r="A125" t="str">
            <v>Mature B-cell neoplasm</v>
          </cell>
          <cell r="B125" t="str">
            <v>N/A</v>
          </cell>
          <cell r="C125">
            <v>-2.2010000000000001</v>
          </cell>
          <cell r="D125" t="str">
            <v>N/A</v>
          </cell>
          <cell r="E125">
            <v>0</v>
          </cell>
          <cell r="F125">
            <v>21.200264984057181</v>
          </cell>
          <cell r="G125">
            <v>0</v>
          </cell>
        </row>
        <row r="126">
          <cell r="A126" t="str">
            <v>Mature B cell malignant tumor</v>
          </cell>
          <cell r="B126" t="str">
            <v>N/A</v>
          </cell>
          <cell r="C126">
            <v>-2.2010000000000001</v>
          </cell>
          <cell r="D126" t="str">
            <v>N/A</v>
          </cell>
          <cell r="E126">
            <v>0</v>
          </cell>
          <cell r="F126">
            <v>16.757025736405524</v>
          </cell>
          <cell r="G126">
            <v>0</v>
          </cell>
        </row>
        <row r="127">
          <cell r="A127" t="str">
            <v>Morphogenesis of nervous tissue</v>
          </cell>
          <cell r="B127" t="str">
            <v>N/A</v>
          </cell>
          <cell r="C127">
            <v>-2.181</v>
          </cell>
          <cell r="D127" t="str">
            <v>N/A</v>
          </cell>
          <cell r="E127">
            <v>0</v>
          </cell>
          <cell r="F127">
            <v>17.613828973177931</v>
          </cell>
          <cell r="G127">
            <v>0</v>
          </cell>
        </row>
        <row r="128">
          <cell r="A128" t="str">
            <v>Carcinoma</v>
          </cell>
          <cell r="B128" t="str">
            <v>N/A</v>
          </cell>
          <cell r="C128">
            <v>-2.1779999999999999</v>
          </cell>
          <cell r="D128">
            <v>-1.0209999999999999</v>
          </cell>
          <cell r="E128">
            <v>3.2543198527398709</v>
          </cell>
          <cell r="F128">
            <v>120.56068725551083</v>
          </cell>
          <cell r="G128">
            <v>8.1991438091020363</v>
          </cell>
        </row>
        <row r="129">
          <cell r="A129" t="str">
            <v>Digestive organ tumor</v>
          </cell>
          <cell r="B129" t="str">
            <v>N/A</v>
          </cell>
          <cell r="C129">
            <v>-2.1640000000000001</v>
          </cell>
          <cell r="D129">
            <v>0.10299999999999999</v>
          </cell>
          <cell r="E129">
            <v>0</v>
          </cell>
          <cell r="F129">
            <v>86.017583444280604</v>
          </cell>
          <cell r="G129">
            <v>4.8217384745484217</v>
          </cell>
        </row>
        <row r="130">
          <cell r="A130" t="str">
            <v>Neuritogenesis</v>
          </cell>
          <cell r="B130" t="str">
            <v>N/A</v>
          </cell>
          <cell r="C130">
            <v>-2.1640000000000001</v>
          </cell>
          <cell r="D130" t="str">
            <v>N/A</v>
          </cell>
          <cell r="E130">
            <v>0</v>
          </cell>
          <cell r="F130">
            <v>17.40262798978473</v>
          </cell>
          <cell r="G130">
            <v>0</v>
          </cell>
        </row>
        <row r="131">
          <cell r="A131" t="str">
            <v>Skin cancer</v>
          </cell>
          <cell r="B131" t="str">
            <v>N/A</v>
          </cell>
          <cell r="C131">
            <v>-2.1520000000000001</v>
          </cell>
          <cell r="D131" t="str">
            <v>N/A</v>
          </cell>
          <cell r="E131">
            <v>0</v>
          </cell>
          <cell r="F131">
            <v>58.065288482541703</v>
          </cell>
          <cell r="G131">
            <v>0</v>
          </cell>
        </row>
        <row r="132">
          <cell r="A132" t="str">
            <v>Growth of vessel</v>
          </cell>
          <cell r="B132" t="str">
            <v>N/A</v>
          </cell>
          <cell r="C132">
            <v>-2.1379999999999999</v>
          </cell>
          <cell r="D132" t="str">
            <v>N/A</v>
          </cell>
          <cell r="E132">
            <v>0</v>
          </cell>
          <cell r="F132">
            <v>18.545203373979025</v>
          </cell>
          <cell r="G132">
            <v>0</v>
          </cell>
        </row>
        <row r="133">
          <cell r="A133" t="str">
            <v>Non-melanoma solid tumor</v>
          </cell>
          <cell r="B133">
            <v>0.36099999999999999</v>
          </cell>
          <cell r="C133">
            <v>-2.1139999999999999</v>
          </cell>
          <cell r="D133">
            <v>3.9E-2</v>
          </cell>
          <cell r="E133">
            <v>3.519318152850921</v>
          </cell>
          <cell r="F133">
            <v>122.94224862658676</v>
          </cell>
          <cell r="G133">
            <v>11.664459548360329</v>
          </cell>
        </row>
        <row r="134">
          <cell r="A134" t="str">
            <v>Cellular infiltration by phagocytes</v>
          </cell>
          <cell r="B134" t="str">
            <v>N/A</v>
          </cell>
          <cell r="C134">
            <v>-2.105</v>
          </cell>
          <cell r="D134">
            <v>-1.446</v>
          </cell>
          <cell r="E134">
            <v>0</v>
          </cell>
          <cell r="F134">
            <v>16.596658482585365</v>
          </cell>
          <cell r="G134">
            <v>6.5829606879227978</v>
          </cell>
        </row>
        <row r="135">
          <cell r="A135" t="str">
            <v>Cell movement of macrophages</v>
          </cell>
          <cell r="B135">
            <v>0.14699999999999999</v>
          </cell>
          <cell r="C135">
            <v>-2.0920000000000001</v>
          </cell>
          <cell r="D135">
            <v>0.45</v>
          </cell>
          <cell r="E135">
            <v>3.9063188965671345</v>
          </cell>
          <cell r="F135">
            <v>17.236534880990973</v>
          </cell>
          <cell r="G135">
            <v>10.075175794953754</v>
          </cell>
        </row>
        <row r="136">
          <cell r="A136" t="str">
            <v>Metastatic solid tumor</v>
          </cell>
          <cell r="B136">
            <v>0.81699999999999995</v>
          </cell>
          <cell r="C136">
            <v>-2.089</v>
          </cell>
          <cell r="D136">
            <v>0.35399999999999998</v>
          </cell>
          <cell r="E136">
            <v>5.2574932420683478</v>
          </cell>
          <cell r="F136">
            <v>25.555345923681177</v>
          </cell>
          <cell r="G136">
            <v>12.692060698602669</v>
          </cell>
        </row>
        <row r="137">
          <cell r="A137" t="str">
            <v>Proliferation of lymphocytes</v>
          </cell>
          <cell r="B137" t="str">
            <v>N/A</v>
          </cell>
          <cell r="C137">
            <v>-2.0659999999999998</v>
          </cell>
          <cell r="D137" t="str">
            <v>N/A</v>
          </cell>
          <cell r="E137">
            <v>0</v>
          </cell>
          <cell r="F137">
            <v>17.952306782438733</v>
          </cell>
          <cell r="G137">
            <v>0</v>
          </cell>
        </row>
        <row r="138">
          <cell r="A138" t="str">
            <v>Development of cytoplasm</v>
          </cell>
          <cell r="B138" t="str">
            <v>N/A</v>
          </cell>
          <cell r="C138">
            <v>-2.0499999999999998</v>
          </cell>
          <cell r="D138" t="str">
            <v>N/A</v>
          </cell>
          <cell r="E138">
            <v>0</v>
          </cell>
          <cell r="F138">
            <v>15.659272542940743</v>
          </cell>
          <cell r="G138">
            <v>0</v>
          </cell>
        </row>
        <row r="139">
          <cell r="A139" t="str">
            <v>Extrapulmonary squamous cell carcinoma</v>
          </cell>
          <cell r="B139" t="str">
            <v>N/A</v>
          </cell>
          <cell r="C139">
            <v>-2.0299999999999998</v>
          </cell>
          <cell r="D139" t="str">
            <v>N/A</v>
          </cell>
          <cell r="E139">
            <v>0</v>
          </cell>
          <cell r="F139">
            <v>24.416801775934683</v>
          </cell>
          <cell r="G139">
            <v>0</v>
          </cell>
        </row>
        <row r="140">
          <cell r="A140" t="str">
            <v>Proliferation of lymphatic system cells</v>
          </cell>
          <cell r="B140" t="str">
            <v>N/A</v>
          </cell>
          <cell r="C140">
            <v>-2.0150000000000001</v>
          </cell>
          <cell r="D140">
            <v>1.675</v>
          </cell>
          <cell r="E140">
            <v>0</v>
          </cell>
          <cell r="F140">
            <v>20.456933671998883</v>
          </cell>
          <cell r="G140">
            <v>4.7855760882242135</v>
          </cell>
        </row>
        <row r="141">
          <cell r="A141" t="str">
            <v>Accumulation of cells</v>
          </cell>
          <cell r="B141">
            <v>-2.19</v>
          </cell>
          <cell r="C141">
            <v>-1.0649999999999999</v>
          </cell>
          <cell r="D141" t="str">
            <v>N/A</v>
          </cell>
          <cell r="E141">
            <v>3.7076054028383134</v>
          </cell>
          <cell r="F141">
            <v>18.569354663005402</v>
          </cell>
          <cell r="G141">
            <v>0</v>
          </cell>
        </row>
        <row r="142">
          <cell r="A142" t="str">
            <v>Neuronal cell death</v>
          </cell>
          <cell r="B142">
            <v>2.161</v>
          </cell>
          <cell r="C142">
            <v>-0.13500000000000001</v>
          </cell>
          <cell r="D142" t="str">
            <v>N/A</v>
          </cell>
          <cell r="E142">
            <v>3.3447573999097262</v>
          </cell>
          <cell r="F142">
            <v>19.801340014032618</v>
          </cell>
          <cell r="G142">
            <v>0</v>
          </cell>
        </row>
        <row r="143">
          <cell r="A143" t="str">
            <v>Head and neck tumor</v>
          </cell>
          <cell r="B143" t="str">
            <v>N/A</v>
          </cell>
          <cell r="C143">
            <v>0.316</v>
          </cell>
          <cell r="D143">
            <v>-2</v>
          </cell>
          <cell r="E143">
            <v>2.9493472437214954</v>
          </cell>
          <cell r="F143">
            <v>101.73863518388103</v>
          </cell>
          <cell r="G143">
            <v>8.9886881679758144</v>
          </cell>
        </row>
        <row r="144">
          <cell r="A144" t="str">
            <v>Hereditary connective tissue disorder</v>
          </cell>
          <cell r="B144" t="str">
            <v>N/A</v>
          </cell>
          <cell r="C144">
            <v>2.089</v>
          </cell>
          <cell r="D144" t="str">
            <v>N/A</v>
          </cell>
          <cell r="E144">
            <v>0</v>
          </cell>
          <cell r="F144">
            <v>18.478946350709844</v>
          </cell>
          <cell r="G144">
            <v>0</v>
          </cell>
        </row>
        <row r="145">
          <cell r="A145" t="str">
            <v>Familial congenital malformation</v>
          </cell>
          <cell r="B145" t="str">
            <v>N/A</v>
          </cell>
          <cell r="C145">
            <v>2.6659999999999999</v>
          </cell>
          <cell r="D145">
            <v>-0.72799999999999998</v>
          </cell>
          <cell r="E145">
            <v>0</v>
          </cell>
          <cell r="F145">
            <v>17.62380887230487</v>
          </cell>
          <cell r="G145">
            <v>4.4748344181103876</v>
          </cell>
        </row>
        <row r="146">
          <cell r="A146" t="str">
            <v>Apoptosis</v>
          </cell>
          <cell r="B146">
            <v>-0.13700000000000001</v>
          </cell>
          <cell r="C146">
            <v>3.0030000000000001</v>
          </cell>
          <cell r="D146">
            <v>0.93500000000000005</v>
          </cell>
          <cell r="E146">
            <v>6.6489108793425791</v>
          </cell>
          <cell r="F146">
            <v>47.00804107711955</v>
          </cell>
          <cell r="G146">
            <v>9.8366470348155737</v>
          </cell>
        </row>
        <row r="147">
          <cell r="A147" t="str">
            <v>Apoptosis of tumor cell lines</v>
          </cell>
          <cell r="B147">
            <v>-0.50700000000000001</v>
          </cell>
          <cell r="C147">
            <v>3.3090000000000002</v>
          </cell>
          <cell r="D147">
            <v>9.9000000000000005E-2</v>
          </cell>
          <cell r="E147">
            <v>4.6834440143996314</v>
          </cell>
          <cell r="F147">
            <v>33.156942778910789</v>
          </cell>
          <cell r="G147">
            <v>5.3962167940274988</v>
          </cell>
        </row>
        <row r="148">
          <cell r="A148" t="str">
            <v>Necrosis</v>
          </cell>
          <cell r="B148">
            <v>0.27400000000000002</v>
          </cell>
          <cell r="C148">
            <v>4.0860000000000003</v>
          </cell>
          <cell r="D148">
            <v>1.242</v>
          </cell>
          <cell r="E148">
            <v>6.1728524609847328</v>
          </cell>
          <cell r="F148">
            <v>46.013804881972284</v>
          </cell>
          <cell r="G148">
            <v>8.5407121085842306</v>
          </cell>
        </row>
        <row r="149">
          <cell r="A149" t="str">
            <v>Growth failure or short stature</v>
          </cell>
          <cell r="B149" t="str">
            <v>N/A</v>
          </cell>
          <cell r="C149">
            <v>4.1909999999999998</v>
          </cell>
          <cell r="D149" t="str">
            <v>N/A</v>
          </cell>
          <cell r="E149">
            <v>0</v>
          </cell>
          <cell r="F149">
            <v>17.496082830403914</v>
          </cell>
          <cell r="G149">
            <v>0</v>
          </cell>
        </row>
        <row r="150">
          <cell r="A150" t="str">
            <v>Cell death of tumor cell lines</v>
          </cell>
          <cell r="B150">
            <v>-0.45900000000000002</v>
          </cell>
          <cell r="C150">
            <v>4.3979999999999997</v>
          </cell>
          <cell r="D150">
            <v>8.2000000000000003E-2</v>
          </cell>
          <cell r="E150">
            <v>5.3414698408854075</v>
          </cell>
          <cell r="F150">
            <v>38.163421373765878</v>
          </cell>
          <cell r="G150">
            <v>5.2093573009059995</v>
          </cell>
        </row>
        <row r="151">
          <cell r="A151" t="str">
            <v>Dysgenesis</v>
          </cell>
          <cell r="B151" t="str">
            <v>N/A</v>
          </cell>
          <cell r="C151">
            <v>4.9630000000000001</v>
          </cell>
          <cell r="D151" t="str">
            <v>N/A</v>
          </cell>
          <cell r="E151">
            <v>0</v>
          </cell>
          <cell r="F151">
            <v>16.045751410358655</v>
          </cell>
          <cell r="G151">
            <v>0</v>
          </cell>
        </row>
        <row r="152">
          <cell r="A152" t="str">
            <v>Organismal death</v>
          </cell>
          <cell r="B152">
            <v>-0.25</v>
          </cell>
          <cell r="C152">
            <v>8.298</v>
          </cell>
          <cell r="D152">
            <v>-0.05</v>
          </cell>
          <cell r="E152">
            <v>4.5332906774424311</v>
          </cell>
          <cell r="F152">
            <v>50.139250809484388</v>
          </cell>
          <cell r="G152">
            <v>6.6763260997290761</v>
          </cell>
        </row>
        <row r="153">
          <cell r="A153" t="str">
            <v>Cell proliferation of hepatoma cell lines</v>
          </cell>
          <cell r="B153">
            <v>1.619</v>
          </cell>
          <cell r="C153" t="str">
            <v>N/A</v>
          </cell>
          <cell r="D153">
            <v>2.7549999999999999</v>
          </cell>
          <cell r="E153">
            <v>3.5658922763186465</v>
          </cell>
          <cell r="F153">
            <v>0</v>
          </cell>
          <cell r="G153">
            <v>5.4314304302133847</v>
          </cell>
        </row>
        <row r="154">
          <cell r="A154" t="str">
            <v>Concentration of long chain fatty acid</v>
          </cell>
          <cell r="B154">
            <v>1.87</v>
          </cell>
          <cell r="C154" t="str">
            <v>N/A</v>
          </cell>
          <cell r="D154">
            <v>2.319</v>
          </cell>
          <cell r="E154">
            <v>5.0350627173100895</v>
          </cell>
          <cell r="F154">
            <v>0</v>
          </cell>
          <cell r="G154">
            <v>6.4292437024785123</v>
          </cell>
        </row>
        <row r="155">
          <cell r="A155" t="str">
            <v>Synthesis of long chain fatty acid</v>
          </cell>
          <cell r="B155">
            <v>1.9690000000000001</v>
          </cell>
          <cell r="C155" t="str">
            <v>N/A</v>
          </cell>
          <cell r="D155">
            <v>2.1869999999999998</v>
          </cell>
          <cell r="E155">
            <v>6.5265464155503272</v>
          </cell>
          <cell r="F155">
            <v>0</v>
          </cell>
          <cell r="G155">
            <v>7.6850871003554362</v>
          </cell>
        </row>
        <row r="156">
          <cell r="A156" t="str">
            <v>Synthesis of D-hexose</v>
          </cell>
          <cell r="B156">
            <v>2.1829999999999998</v>
          </cell>
          <cell r="C156" t="str">
            <v>N/A</v>
          </cell>
          <cell r="D156">
            <v>1.294</v>
          </cell>
          <cell r="E156">
            <v>5.3298295758426359</v>
          </cell>
          <cell r="F156">
            <v>0</v>
          </cell>
          <cell r="G156">
            <v>6.3957824131912098</v>
          </cell>
        </row>
        <row r="157">
          <cell r="A157" t="str">
            <v>Synthesis of D-glucose</v>
          </cell>
          <cell r="B157">
            <v>2.1829999999999998</v>
          </cell>
          <cell r="C157" t="str">
            <v>N/A</v>
          </cell>
          <cell r="D157">
            <v>1.294</v>
          </cell>
          <cell r="E157">
            <v>4.1843021265008398</v>
          </cell>
          <cell r="F157">
            <v>0</v>
          </cell>
          <cell r="G157">
            <v>5.4316471995203051</v>
          </cell>
        </row>
        <row r="158">
          <cell r="A158" t="str">
            <v>Mass of organism</v>
          </cell>
          <cell r="B158">
            <v>2.3639999999999999</v>
          </cell>
          <cell r="C158" t="str">
            <v>N/A</v>
          </cell>
          <cell r="D158">
            <v>0.64300000000000002</v>
          </cell>
          <cell r="E158">
            <v>3.3479317523623022</v>
          </cell>
          <cell r="F158">
            <v>0</v>
          </cell>
          <cell r="G158">
            <v>4.412222365041802</v>
          </cell>
        </row>
        <row r="159">
          <cell r="A159" t="str">
            <v>Cell death of tumor cells</v>
          </cell>
          <cell r="B159">
            <v>-2.2000000000000002</v>
          </cell>
          <cell r="C159" t="str">
            <v>N/A</v>
          </cell>
          <cell r="D159">
            <v>-0.64200000000000002</v>
          </cell>
          <cell r="E159">
            <v>2.9973687729421337</v>
          </cell>
          <cell r="F159">
            <v>0</v>
          </cell>
          <cell r="G159">
            <v>4.418781114226789</v>
          </cell>
        </row>
        <row r="160">
          <cell r="A160" t="str">
            <v>Cell-cell contact</v>
          </cell>
          <cell r="B160" t="str">
            <v>N/A</v>
          </cell>
          <cell r="C160" t="str">
            <v>N/A</v>
          </cell>
          <cell r="D160">
            <v>-2.6539999999999999</v>
          </cell>
          <cell r="E160">
            <v>0</v>
          </cell>
          <cell r="F160">
            <v>0</v>
          </cell>
          <cell r="G160">
            <v>4.5078308563530527</v>
          </cell>
        </row>
        <row r="161">
          <cell r="A161" t="str">
            <v>Quantity of metal</v>
          </cell>
          <cell r="B161">
            <v>0.14899999999999999</v>
          </cell>
          <cell r="C161" t="str">
            <v>N/A</v>
          </cell>
          <cell r="D161">
            <v>2.403</v>
          </cell>
          <cell r="E161">
            <v>3.2869798826148338</v>
          </cell>
          <cell r="F161">
            <v>0</v>
          </cell>
          <cell r="G161">
            <v>5.5368009303189165</v>
          </cell>
        </row>
        <row r="162">
          <cell r="A162" t="str">
            <v>Quantity of antigen presenting cells</v>
          </cell>
          <cell r="B162" t="str">
            <v>N/A</v>
          </cell>
          <cell r="C162" t="str">
            <v>N/A</v>
          </cell>
          <cell r="D162">
            <v>2.4860000000000002</v>
          </cell>
          <cell r="E162">
            <v>0</v>
          </cell>
          <cell r="F162">
            <v>0</v>
          </cell>
          <cell r="G162">
            <v>5.7021059851510225</v>
          </cell>
        </row>
        <row r="163">
          <cell r="A163" t="str">
            <v>Hepatic injury</v>
          </cell>
          <cell r="B163" t="str">
            <v>N/A</v>
          </cell>
          <cell r="C163" t="str">
            <v>N/A</v>
          </cell>
          <cell r="D163">
            <v>-2.4180000000000001</v>
          </cell>
          <cell r="E163">
            <v>0</v>
          </cell>
          <cell r="F163">
            <v>0</v>
          </cell>
          <cell r="G163">
            <v>4.6193540984340222</v>
          </cell>
        </row>
        <row r="164">
          <cell r="A164" t="str">
            <v>Cell spreading</v>
          </cell>
          <cell r="B164">
            <v>-2.415</v>
          </cell>
          <cell r="C164" t="str">
            <v>N/A</v>
          </cell>
          <cell r="D164" t="str">
            <v>N/A</v>
          </cell>
          <cell r="E164">
            <v>3.6525375323169116</v>
          </cell>
          <cell r="F164">
            <v>0</v>
          </cell>
          <cell r="G164">
            <v>0</v>
          </cell>
        </row>
        <row r="165">
          <cell r="A165" t="str">
            <v>Damage of digestive system</v>
          </cell>
          <cell r="B165" t="str">
            <v>N/A</v>
          </cell>
          <cell r="C165" t="str">
            <v>N/A</v>
          </cell>
          <cell r="D165">
            <v>-2.3180000000000001</v>
          </cell>
          <cell r="E165">
            <v>0</v>
          </cell>
          <cell r="F165">
            <v>0</v>
          </cell>
          <cell r="G165">
            <v>4.3729460627936856</v>
          </cell>
        </row>
        <row r="166">
          <cell r="A166" t="str">
            <v>Quantity of metal ion</v>
          </cell>
          <cell r="B166" t="str">
            <v>N/A</v>
          </cell>
          <cell r="C166" t="str">
            <v>N/A</v>
          </cell>
          <cell r="D166">
            <v>2.2480000000000002</v>
          </cell>
          <cell r="E166">
            <v>0</v>
          </cell>
          <cell r="F166">
            <v>0</v>
          </cell>
          <cell r="G166">
            <v>5.1434203415965785</v>
          </cell>
        </row>
        <row r="167">
          <cell r="A167" t="str">
            <v>Production of reactive oxygen species</v>
          </cell>
          <cell r="B167" t="str">
            <v>N/A</v>
          </cell>
          <cell r="C167" t="str">
            <v>N/A</v>
          </cell>
          <cell r="D167">
            <v>-2.242</v>
          </cell>
          <cell r="E167">
            <v>0</v>
          </cell>
          <cell r="F167">
            <v>0</v>
          </cell>
          <cell r="G167">
            <v>6.7484891831521878</v>
          </cell>
        </row>
        <row r="168">
          <cell r="A168" t="str">
            <v>Anoikis</v>
          </cell>
          <cell r="B168">
            <v>2.2240000000000002</v>
          </cell>
          <cell r="C168" t="str">
            <v>N/A</v>
          </cell>
          <cell r="D168" t="str">
            <v>N/A</v>
          </cell>
          <cell r="E168">
            <v>3.734602032256118</v>
          </cell>
          <cell r="F168">
            <v>0</v>
          </cell>
          <cell r="G168">
            <v>0</v>
          </cell>
        </row>
        <row r="169">
          <cell r="A169" t="str">
            <v>Necrosis of tumor</v>
          </cell>
          <cell r="B169">
            <v>-2.2000000000000002</v>
          </cell>
          <cell r="C169" t="str">
            <v>N/A</v>
          </cell>
          <cell r="D169" t="str">
            <v>N/A</v>
          </cell>
          <cell r="E169">
            <v>4.3511190378349314</v>
          </cell>
          <cell r="F169">
            <v>0</v>
          </cell>
          <cell r="G169">
            <v>0</v>
          </cell>
        </row>
        <row r="170">
          <cell r="A170" t="str">
            <v>Synthesis of hexose</v>
          </cell>
          <cell r="B170">
            <v>2.1829999999999998</v>
          </cell>
          <cell r="C170" t="str">
            <v>N/A</v>
          </cell>
          <cell r="D170" t="str">
            <v>N/A</v>
          </cell>
          <cell r="E170">
            <v>6.5748704985230368</v>
          </cell>
          <cell r="F170">
            <v>0</v>
          </cell>
          <cell r="G170">
            <v>0</v>
          </cell>
        </row>
        <row r="171">
          <cell r="A171" t="str">
            <v>Biosynthesis of stearic acid</v>
          </cell>
          <cell r="B171" t="str">
            <v>N/A</v>
          </cell>
          <cell r="C171" t="str">
            <v>N/A</v>
          </cell>
          <cell r="D171">
            <v>2</v>
          </cell>
          <cell r="E171">
            <v>6.5265042857702147</v>
          </cell>
          <cell r="F171">
            <v>0</v>
          </cell>
          <cell r="G171">
            <v>8.0001073897364066</v>
          </cell>
        </row>
        <row r="172">
          <cell r="A172" t="str">
            <v>Concentration of colfosceril palmitate</v>
          </cell>
          <cell r="B172" t="str">
            <v>N/A</v>
          </cell>
          <cell r="C172" t="str">
            <v>N/A</v>
          </cell>
          <cell r="D172">
            <v>2</v>
          </cell>
          <cell r="E172">
            <v>5.9844044045753781</v>
          </cell>
          <cell r="F172">
            <v>0</v>
          </cell>
          <cell r="G172">
            <v>7.159599673504629</v>
          </cell>
        </row>
        <row r="173">
          <cell r="A173" t="str">
            <v>Quantity of creatinine in blood</v>
          </cell>
          <cell r="B173" t="str">
            <v>N/A</v>
          </cell>
          <cell r="C173" t="str">
            <v>N/A</v>
          </cell>
          <cell r="D173">
            <v>-2</v>
          </cell>
          <cell r="E173">
            <v>0</v>
          </cell>
          <cell r="F173">
            <v>0</v>
          </cell>
          <cell r="G173">
            <v>5.2104151963323986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674B0-B51B-6C4E-8C87-35595DAE6406}">
  <dimension ref="A1:Q30"/>
  <sheetViews>
    <sheetView workbookViewId="0">
      <selection activeCell="B26" sqref="B26"/>
    </sheetView>
  </sheetViews>
  <sheetFormatPr baseColWidth="10" defaultRowHeight="16" x14ac:dyDescent="0.2"/>
  <cols>
    <col min="1" max="1" width="27.33203125" bestFit="1" customWidth="1"/>
  </cols>
  <sheetData>
    <row r="1" spans="1:17" x14ac:dyDescent="0.2">
      <c r="A1" s="11" t="s">
        <v>177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x14ac:dyDescent="0.2">
      <c r="A2" s="2"/>
      <c r="B2" s="5" t="s">
        <v>0</v>
      </c>
      <c r="C2" s="5"/>
      <c r="D2" s="5"/>
      <c r="E2" s="5" t="s">
        <v>1</v>
      </c>
      <c r="F2" s="5"/>
      <c r="G2" s="5"/>
      <c r="H2" s="5" t="s">
        <v>2</v>
      </c>
      <c r="I2" s="5"/>
      <c r="J2" s="5"/>
      <c r="K2" s="5" t="s">
        <v>3</v>
      </c>
      <c r="L2" s="5"/>
      <c r="M2" s="5"/>
      <c r="N2" s="4"/>
      <c r="O2" s="4"/>
      <c r="P2" s="4"/>
      <c r="Q2" s="12"/>
    </row>
    <row r="3" spans="1:17" x14ac:dyDescent="0.2">
      <c r="A3" s="3" t="s">
        <v>4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/>
      <c r="O3" s="1"/>
      <c r="P3" s="1"/>
      <c r="Q3" s="12"/>
    </row>
    <row r="4" spans="1:17" x14ac:dyDescent="0.2">
      <c r="A4" s="3" t="s">
        <v>5</v>
      </c>
      <c r="B4" s="1">
        <v>0.797794</v>
      </c>
      <c r="C4" s="1">
        <v>0.93340800000000002</v>
      </c>
      <c r="D4" s="1">
        <v>0.88878500000000005</v>
      </c>
      <c r="E4" s="1">
        <v>0.74623700000000004</v>
      </c>
      <c r="F4" s="1">
        <v>0.63149599999999995</v>
      </c>
      <c r="G4" s="1">
        <v>0.68424600000000002</v>
      </c>
      <c r="H4" s="1">
        <v>0.83185200000000004</v>
      </c>
      <c r="I4" s="1">
        <v>0.77844999999999998</v>
      </c>
      <c r="J4" s="1">
        <v>0.88360799999999995</v>
      </c>
      <c r="K4" s="1">
        <v>0.65546700000000002</v>
      </c>
      <c r="L4" s="1">
        <v>0.595495</v>
      </c>
      <c r="M4" s="1">
        <v>0.61921700000000002</v>
      </c>
      <c r="N4" s="1"/>
      <c r="O4" s="1"/>
      <c r="P4" s="1"/>
      <c r="Q4" s="12"/>
    </row>
    <row r="5" spans="1:17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"/>
      <c r="O5" s="1"/>
      <c r="P5" s="1"/>
      <c r="Q5" s="12"/>
    </row>
    <row r="6" spans="1:17" x14ac:dyDescent="0.2">
      <c r="A6" s="11" t="s">
        <v>10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">
      <c r="A7" s="2"/>
      <c r="B7" s="5" t="s">
        <v>0</v>
      </c>
      <c r="C7" s="5"/>
      <c r="D7" s="5"/>
      <c r="E7" s="5" t="s">
        <v>1</v>
      </c>
      <c r="F7" s="5"/>
      <c r="G7" s="5"/>
      <c r="H7" s="5" t="s">
        <v>2</v>
      </c>
      <c r="I7" s="5"/>
      <c r="J7" s="5"/>
      <c r="K7" s="5" t="s">
        <v>3</v>
      </c>
      <c r="L7" s="5"/>
      <c r="M7" s="5"/>
      <c r="N7" s="4"/>
      <c r="O7" s="4"/>
      <c r="P7" s="4"/>
      <c r="Q7" s="12"/>
    </row>
    <row r="8" spans="1:17" x14ac:dyDescent="0.2">
      <c r="A8" s="3" t="s">
        <v>4</v>
      </c>
      <c r="B8" s="1">
        <v>2</v>
      </c>
      <c r="C8" s="1">
        <v>4.3333329999999997</v>
      </c>
      <c r="D8" s="1">
        <v>2.3333330000000001</v>
      </c>
      <c r="E8" s="1">
        <v>23.33333</v>
      </c>
      <c r="F8" s="1">
        <v>34.333329999999997</v>
      </c>
      <c r="G8" s="1">
        <v>29</v>
      </c>
      <c r="H8" s="1">
        <v>14</v>
      </c>
      <c r="I8" s="1">
        <v>25.66667</v>
      </c>
      <c r="J8" s="1">
        <v>17</v>
      </c>
      <c r="K8" s="1">
        <v>53</v>
      </c>
      <c r="L8" s="1">
        <v>51</v>
      </c>
      <c r="M8" s="1">
        <v>48.666670000000003</v>
      </c>
      <c r="N8" s="1"/>
      <c r="O8" s="1"/>
      <c r="P8" s="1"/>
      <c r="Q8" s="12"/>
    </row>
    <row r="9" spans="1:17" x14ac:dyDescent="0.2">
      <c r="A9" s="3" t="s">
        <v>5</v>
      </c>
      <c r="B9" s="1">
        <v>1</v>
      </c>
      <c r="C9" s="1">
        <v>1.3333330000000001</v>
      </c>
      <c r="D9" s="1">
        <v>4.3333329999999997</v>
      </c>
      <c r="E9" s="1">
        <v>3.6666669999999999</v>
      </c>
      <c r="F9" s="1">
        <v>10.33333</v>
      </c>
      <c r="G9" s="1">
        <v>4.3333329999999997</v>
      </c>
      <c r="H9" s="1">
        <v>7.3333329999999997</v>
      </c>
      <c r="I9" s="1">
        <v>19</v>
      </c>
      <c r="J9" s="1">
        <v>11.33333</v>
      </c>
      <c r="K9" s="1">
        <v>6.6666670000000003</v>
      </c>
      <c r="L9" s="1">
        <v>10.66667</v>
      </c>
      <c r="M9" s="1">
        <v>3.3333330000000001</v>
      </c>
      <c r="N9" s="1"/>
      <c r="O9" s="1"/>
      <c r="P9" s="1"/>
      <c r="Q9" s="12"/>
    </row>
    <row r="10" spans="1:17" x14ac:dyDescent="0.2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"/>
      <c r="O10" s="1"/>
      <c r="P10" s="1"/>
      <c r="Q10" s="12"/>
    </row>
    <row r="11" spans="1:17" x14ac:dyDescent="0.2">
      <c r="A11" s="7" t="s">
        <v>16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2"/>
    </row>
    <row r="12" spans="1:17" x14ac:dyDescent="0.2">
      <c r="A12" s="8" t="s">
        <v>1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">
      <c r="A13" s="2"/>
      <c r="B13" s="4" t="s">
        <v>11</v>
      </c>
      <c r="C13" s="4"/>
      <c r="D13" s="4"/>
      <c r="E13" s="4" t="s">
        <v>12</v>
      </c>
      <c r="F13" s="4"/>
      <c r="G13" s="4"/>
      <c r="H13" s="4" t="s">
        <v>13</v>
      </c>
      <c r="I13" s="4"/>
      <c r="J13" s="4"/>
      <c r="K13" s="4" t="s">
        <v>14</v>
      </c>
      <c r="L13" s="4"/>
      <c r="M13" s="4"/>
      <c r="N13" s="12"/>
      <c r="O13" s="12"/>
      <c r="P13" s="12"/>
      <c r="Q13" s="12"/>
    </row>
    <row r="14" spans="1:17" x14ac:dyDescent="0.2">
      <c r="A14" s="3" t="s">
        <v>4</v>
      </c>
      <c r="B14" s="1">
        <v>1</v>
      </c>
      <c r="C14" s="1">
        <v>1</v>
      </c>
      <c r="D14" s="1">
        <v>1</v>
      </c>
      <c r="E14" s="1">
        <v>1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K14" s="1">
        <v>1</v>
      </c>
      <c r="L14" s="1">
        <v>1</v>
      </c>
      <c r="M14" s="1">
        <v>1</v>
      </c>
      <c r="N14" s="12"/>
      <c r="O14" s="12"/>
      <c r="P14" s="12"/>
      <c r="Q14" s="12"/>
    </row>
    <row r="15" spans="1:17" x14ac:dyDescent="0.2">
      <c r="A15" s="3" t="s">
        <v>15</v>
      </c>
      <c r="B15" s="1">
        <v>1.038965905</v>
      </c>
      <c r="C15" s="1">
        <v>1.0867665419999999</v>
      </c>
      <c r="D15" s="1">
        <v>1.034380557</v>
      </c>
      <c r="E15" s="1">
        <v>0.55555555599999995</v>
      </c>
      <c r="F15" s="1">
        <v>0.56640625</v>
      </c>
      <c r="G15" s="1">
        <v>0.893048128</v>
      </c>
      <c r="H15" s="1">
        <v>0.80681818199999999</v>
      </c>
      <c r="I15" s="1">
        <v>0.80208333300000001</v>
      </c>
      <c r="J15" s="1">
        <v>0.81428571400000005</v>
      </c>
      <c r="K15" s="1">
        <v>1.081081081</v>
      </c>
      <c r="L15" s="1">
        <v>0.8</v>
      </c>
      <c r="M15" s="1">
        <v>0.571428571</v>
      </c>
      <c r="N15" s="12"/>
      <c r="O15" s="12"/>
      <c r="P15" s="12"/>
      <c r="Q15" s="12"/>
    </row>
    <row r="16" spans="1:17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x14ac:dyDescent="0.2">
      <c r="A17" s="8" t="s">
        <v>3</v>
      </c>
      <c r="B17" s="4" t="s">
        <v>11</v>
      </c>
      <c r="C17" s="4"/>
      <c r="D17" s="4"/>
      <c r="E17" s="4" t="s">
        <v>12</v>
      </c>
      <c r="F17" s="4"/>
      <c r="G17" s="4"/>
      <c r="H17" s="4" t="s">
        <v>13</v>
      </c>
      <c r="I17" s="4"/>
      <c r="J17" s="4"/>
      <c r="K17" s="4" t="s">
        <v>14</v>
      </c>
      <c r="L17" s="4"/>
      <c r="M17" s="4"/>
      <c r="N17" s="12"/>
      <c r="O17" s="12"/>
      <c r="P17" s="12"/>
      <c r="Q17" s="12"/>
    </row>
    <row r="18" spans="1:17" x14ac:dyDescent="0.2">
      <c r="A18" s="3" t="s">
        <v>4</v>
      </c>
      <c r="B18" s="1">
        <v>1</v>
      </c>
      <c r="C18" s="1">
        <v>1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1</v>
      </c>
      <c r="J18" s="1">
        <v>1</v>
      </c>
      <c r="K18" s="1">
        <v>1</v>
      </c>
      <c r="L18" s="1">
        <v>1</v>
      </c>
      <c r="M18" s="1">
        <v>1</v>
      </c>
      <c r="N18" s="12"/>
      <c r="O18" s="12"/>
      <c r="P18" s="12"/>
      <c r="Q18" s="12"/>
    </row>
    <row r="19" spans="1:17" x14ac:dyDescent="0.2">
      <c r="A19" s="3" t="s">
        <v>15</v>
      </c>
      <c r="B19" s="1">
        <v>1.0630417649999999</v>
      </c>
      <c r="C19" s="1">
        <v>1.0727496919999999</v>
      </c>
      <c r="D19" s="1">
        <v>1.05382263</v>
      </c>
      <c r="E19" s="1">
        <v>0.55921052599999999</v>
      </c>
      <c r="F19" s="1">
        <v>0.66942148800000001</v>
      </c>
      <c r="G19" s="1">
        <v>0.76679841900000001</v>
      </c>
      <c r="H19" s="1">
        <v>0.70212766000000004</v>
      </c>
      <c r="I19" s="1">
        <v>0.63157894699999995</v>
      </c>
      <c r="J19" s="1">
        <v>0.62318840600000003</v>
      </c>
      <c r="K19" s="1">
        <v>1.0476190480000001</v>
      </c>
      <c r="L19" s="1">
        <v>0.81967213100000003</v>
      </c>
      <c r="M19" s="1">
        <v>0.90697674399999995</v>
      </c>
      <c r="N19" s="12"/>
      <c r="O19" s="12"/>
      <c r="P19" s="12"/>
      <c r="Q19" s="12"/>
    </row>
    <row r="20" spans="1:17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1:17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pans="1:17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pans="1:17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</sheetData>
  <mergeCells count="18">
    <mergeCell ref="B17:D17"/>
    <mergeCell ref="E17:G17"/>
    <mergeCell ref="H17:J17"/>
    <mergeCell ref="K17:M17"/>
    <mergeCell ref="B7:D7"/>
    <mergeCell ref="E7:G7"/>
    <mergeCell ref="H7:J7"/>
    <mergeCell ref="K7:M7"/>
    <mergeCell ref="N7:P7"/>
    <mergeCell ref="B13:D13"/>
    <mergeCell ref="E13:G13"/>
    <mergeCell ref="H13:J13"/>
    <mergeCell ref="K13:M13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21687-D585-9D4D-A894-9ADBB9B61895}">
  <dimension ref="A1:T63"/>
  <sheetViews>
    <sheetView topLeftCell="A33" workbookViewId="0">
      <selection activeCell="A61" sqref="A61"/>
    </sheetView>
  </sheetViews>
  <sheetFormatPr baseColWidth="10" defaultRowHeight="16" x14ac:dyDescent="0.2"/>
  <cols>
    <col min="2" max="2" width="41.1640625" bestFit="1" customWidth="1"/>
    <col min="3" max="3" width="23.33203125" bestFit="1" customWidth="1"/>
  </cols>
  <sheetData>
    <row r="1" spans="1:20" s="12" customFormat="1" x14ac:dyDescent="0.2">
      <c r="A1" s="11" t="s">
        <v>93</v>
      </c>
    </row>
    <row r="2" spans="1:20" x14ac:dyDescent="0.2">
      <c r="A2" s="2" t="s">
        <v>4</v>
      </c>
      <c r="B2" s="2" t="s">
        <v>5</v>
      </c>
      <c r="C2" s="2" t="s">
        <v>68</v>
      </c>
      <c r="D2" s="2" t="s">
        <v>69</v>
      </c>
      <c r="E2" s="2" t="s">
        <v>70</v>
      </c>
      <c r="F2" s="2" t="s">
        <v>71</v>
      </c>
      <c r="G2" s="2" t="s">
        <v>72</v>
      </c>
      <c r="H2" s="2" t="s">
        <v>73</v>
      </c>
      <c r="I2" s="2" t="s">
        <v>74</v>
      </c>
      <c r="J2" s="2" t="s">
        <v>75</v>
      </c>
      <c r="K2" s="2" t="s">
        <v>76</v>
      </c>
      <c r="L2" s="2" t="s">
        <v>77</v>
      </c>
      <c r="M2" s="2" t="s">
        <v>78</v>
      </c>
      <c r="N2" s="2" t="s">
        <v>79</v>
      </c>
      <c r="O2" s="2" t="s">
        <v>80</v>
      </c>
      <c r="P2" s="2" t="s">
        <v>81</v>
      </c>
      <c r="Q2" s="2" t="s">
        <v>82</v>
      </c>
      <c r="R2" s="2" t="s">
        <v>83</v>
      </c>
      <c r="S2" s="2" t="s">
        <v>84</v>
      </c>
      <c r="T2" s="2" t="s">
        <v>85</v>
      </c>
    </row>
    <row r="3" spans="1:20" x14ac:dyDescent="0.2">
      <c r="A3" s="1">
        <v>0.88022199999999995</v>
      </c>
      <c r="B3" s="1">
        <v>0.40986099999999998</v>
      </c>
      <c r="C3" s="1">
        <v>0.39290900000000001</v>
      </c>
      <c r="D3" s="1">
        <v>0.51058199999999998</v>
      </c>
      <c r="E3" s="1">
        <v>0.336731</v>
      </c>
      <c r="F3" s="1">
        <v>0.45041599999999998</v>
      </c>
      <c r="G3" s="1"/>
      <c r="H3" s="1">
        <v>0.36232700000000001</v>
      </c>
      <c r="I3" s="1">
        <v>0.32277</v>
      </c>
      <c r="J3" s="1">
        <v>0.40520800000000001</v>
      </c>
      <c r="K3" s="1">
        <v>0.54182799999999998</v>
      </c>
      <c r="L3" s="1">
        <v>0.26193899999999998</v>
      </c>
      <c r="M3" s="1">
        <v>0.384598</v>
      </c>
      <c r="N3" s="1">
        <v>0.35966799999999999</v>
      </c>
      <c r="O3" s="1">
        <v>0.365983</v>
      </c>
      <c r="P3" s="1">
        <v>0.63889200000000002</v>
      </c>
      <c r="Q3" s="1">
        <v>0.77551199999999998</v>
      </c>
      <c r="R3" s="1">
        <v>0.47800599999999999</v>
      </c>
      <c r="S3" s="1">
        <v>0.45706400000000003</v>
      </c>
      <c r="T3" s="1">
        <v>0.28886400000000001</v>
      </c>
    </row>
    <row r="4" spans="1:20" x14ac:dyDescent="0.2">
      <c r="A4" s="1">
        <v>1.0131859999999999</v>
      </c>
      <c r="B4" s="1">
        <v>0.44509700000000002</v>
      </c>
      <c r="C4" s="1">
        <v>0.36797800000000003</v>
      </c>
      <c r="D4" s="1">
        <v>0.39324100000000001</v>
      </c>
      <c r="E4" s="1">
        <v>0.30681399999999998</v>
      </c>
      <c r="F4" s="1">
        <v>0.381274</v>
      </c>
      <c r="G4" s="1">
        <v>0.34038800000000002</v>
      </c>
      <c r="H4" s="1">
        <v>0.45706400000000003</v>
      </c>
      <c r="I4" s="1">
        <v>0.30614999999999998</v>
      </c>
      <c r="J4" s="1">
        <v>0.29385</v>
      </c>
      <c r="K4" s="1">
        <v>0.30548500000000001</v>
      </c>
      <c r="L4" s="1">
        <v>0.26991700000000002</v>
      </c>
      <c r="M4" s="1">
        <v>0.292188</v>
      </c>
      <c r="N4" s="1">
        <v>0.31745200000000001</v>
      </c>
      <c r="O4" s="1">
        <v>0.35301900000000003</v>
      </c>
      <c r="P4" s="1">
        <v>0.737618</v>
      </c>
      <c r="Q4" s="1">
        <v>0.60831000000000002</v>
      </c>
      <c r="R4" s="1">
        <v>0.36232700000000001</v>
      </c>
      <c r="S4" s="1">
        <v>0.39357300000000001</v>
      </c>
      <c r="T4" s="1">
        <v>0.398227</v>
      </c>
    </row>
    <row r="5" spans="1:20" x14ac:dyDescent="0.2">
      <c r="A5" s="1">
        <v>1.1065929999999999</v>
      </c>
      <c r="B5" s="1">
        <v>0.40288099999999999</v>
      </c>
      <c r="C5" s="1">
        <v>0.35667599999999999</v>
      </c>
      <c r="D5" s="1">
        <v>0.58603899999999998</v>
      </c>
      <c r="E5" s="1">
        <v>0.295512</v>
      </c>
      <c r="F5" s="1">
        <v>0.33340700000000001</v>
      </c>
      <c r="G5" s="1">
        <v>0.29085899999999998</v>
      </c>
      <c r="H5" s="1">
        <v>0.307479</v>
      </c>
      <c r="I5" s="1">
        <v>0.28653699999999999</v>
      </c>
      <c r="J5" s="1">
        <v>0.72598300000000004</v>
      </c>
      <c r="K5" s="1">
        <v>0.48897499999999999</v>
      </c>
      <c r="L5" s="1">
        <v>0.44476500000000002</v>
      </c>
      <c r="M5" s="1">
        <v>0.31778400000000001</v>
      </c>
      <c r="N5" s="1">
        <v>0.26991700000000002</v>
      </c>
      <c r="O5" s="1">
        <v>0.41783900000000002</v>
      </c>
      <c r="P5" s="1">
        <v>0.51357299999999995</v>
      </c>
      <c r="Q5" s="1">
        <v>0.62692499999999995</v>
      </c>
      <c r="R5" s="1">
        <v>0.26493100000000003</v>
      </c>
      <c r="S5" s="1">
        <v>0.31213299999999999</v>
      </c>
      <c r="T5" s="1">
        <v>0.25296400000000002</v>
      </c>
    </row>
    <row r="6" spans="1:20" s="12" customForma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s="12" customFormat="1" x14ac:dyDescent="0.2">
      <c r="A7" s="11" t="s">
        <v>94</v>
      </c>
    </row>
    <row r="8" spans="1:20" x14ac:dyDescent="0.2">
      <c r="A8" s="2"/>
      <c r="B8" s="2" t="s">
        <v>86</v>
      </c>
      <c r="C8" s="2" t="s">
        <v>87</v>
      </c>
    </row>
    <row r="9" spans="1:20" x14ac:dyDescent="0.2">
      <c r="A9" s="3" t="s">
        <v>71</v>
      </c>
      <c r="B9" s="1">
        <v>0.38836599999999999</v>
      </c>
      <c r="C9" s="1">
        <v>5.4850000000000003E-2</v>
      </c>
    </row>
    <row r="10" spans="1:20" x14ac:dyDescent="0.2">
      <c r="A10" s="3" t="s">
        <v>73</v>
      </c>
      <c r="B10" s="1">
        <v>0.37562299999999998</v>
      </c>
      <c r="C10" s="1">
        <v>2.7123000000000001E-2</v>
      </c>
    </row>
    <row r="11" spans="1:20" x14ac:dyDescent="0.2">
      <c r="A11" s="3" t="s">
        <v>69</v>
      </c>
      <c r="B11" s="1">
        <v>0.49662000000000001</v>
      </c>
      <c r="C11" s="1">
        <v>1.5778E-2</v>
      </c>
    </row>
    <row r="12" spans="1:20" x14ac:dyDescent="0.2">
      <c r="A12" s="3" t="s">
        <v>78</v>
      </c>
      <c r="B12" s="1">
        <v>0.33152399999999999</v>
      </c>
      <c r="C12" s="1">
        <v>1.4593E-2</v>
      </c>
    </row>
    <row r="13" spans="1:20" x14ac:dyDescent="0.2">
      <c r="A13" s="3" t="s">
        <v>83</v>
      </c>
      <c r="B13" s="1">
        <v>0.368421</v>
      </c>
      <c r="C13" s="1">
        <v>1.2045999999999999E-2</v>
      </c>
    </row>
    <row r="14" spans="1:20" x14ac:dyDescent="0.2">
      <c r="A14" s="3" t="s">
        <v>79</v>
      </c>
      <c r="B14" s="1">
        <v>0.31567899999999999</v>
      </c>
      <c r="C14" s="1">
        <v>9.6050000000000007E-3</v>
      </c>
    </row>
    <row r="15" spans="1:20" x14ac:dyDescent="0.2">
      <c r="A15" s="3" t="s">
        <v>77</v>
      </c>
      <c r="B15" s="1">
        <v>0.32554</v>
      </c>
      <c r="C15" s="1">
        <v>8.822E-3</v>
      </c>
    </row>
    <row r="16" spans="1:20" x14ac:dyDescent="0.2">
      <c r="A16" s="3" t="s">
        <v>85</v>
      </c>
      <c r="B16" s="1">
        <v>0.31335200000000002</v>
      </c>
      <c r="C16" s="1">
        <v>8.5369999999999994E-3</v>
      </c>
    </row>
    <row r="17" spans="1:20" x14ac:dyDescent="0.2">
      <c r="A17" s="3" t="s">
        <v>70</v>
      </c>
      <c r="B17" s="1">
        <v>0.31301899999999999</v>
      </c>
      <c r="C17" s="1">
        <v>7.7520000000000002E-3</v>
      </c>
    </row>
    <row r="18" spans="1:20" x14ac:dyDescent="0.2">
      <c r="A18" s="3" t="s">
        <v>74</v>
      </c>
      <c r="B18" s="1">
        <v>0.30515199999999998</v>
      </c>
      <c r="C18" s="1">
        <v>7.5750000000000001E-3</v>
      </c>
    </row>
    <row r="19" spans="1:20" x14ac:dyDescent="0.2">
      <c r="A19" s="3" t="s">
        <v>75</v>
      </c>
      <c r="B19" s="1">
        <v>0.47501399999999999</v>
      </c>
      <c r="C19" s="1">
        <v>7.5300000000000002E-3</v>
      </c>
    </row>
    <row r="20" spans="1:20" x14ac:dyDescent="0.2">
      <c r="A20" s="3" t="s">
        <v>80</v>
      </c>
      <c r="B20" s="1">
        <v>0.37894699999999998</v>
      </c>
      <c r="C20" s="1">
        <v>6.888E-3</v>
      </c>
    </row>
    <row r="21" spans="1:20" x14ac:dyDescent="0.2">
      <c r="A21" s="3" t="s">
        <v>84</v>
      </c>
      <c r="B21" s="1">
        <v>0.38758999999999999</v>
      </c>
      <c r="C21" s="1">
        <v>6.8649999999999996E-3</v>
      </c>
    </row>
    <row r="22" spans="1:20" x14ac:dyDescent="0.2">
      <c r="A22" s="3" t="s">
        <v>72</v>
      </c>
      <c r="B22" s="1">
        <v>0.31562299999999999</v>
      </c>
      <c r="C22" s="1">
        <v>6.5979999999999997E-3</v>
      </c>
    </row>
    <row r="23" spans="1:20" x14ac:dyDescent="0.2">
      <c r="A23" s="3" t="s">
        <v>68</v>
      </c>
      <c r="B23" s="1">
        <v>0.37252099999999999</v>
      </c>
      <c r="C23" s="1">
        <v>6.3670000000000003E-3</v>
      </c>
    </row>
    <row r="24" spans="1:20" x14ac:dyDescent="0.2">
      <c r="A24" s="3" t="s">
        <v>82</v>
      </c>
      <c r="B24" s="1">
        <v>0.67024899999999998</v>
      </c>
      <c r="C24" s="1">
        <v>6.2760000000000003E-3</v>
      </c>
    </row>
    <row r="25" spans="1:20" x14ac:dyDescent="0.2">
      <c r="A25" s="3" t="s">
        <v>76</v>
      </c>
      <c r="B25" s="1">
        <v>0.44542900000000002</v>
      </c>
      <c r="C25" s="1">
        <v>5.5579999999999996E-3</v>
      </c>
    </row>
    <row r="26" spans="1:20" x14ac:dyDescent="0.2">
      <c r="A26" s="3" t="s">
        <v>81</v>
      </c>
      <c r="B26" s="1">
        <v>0.63002800000000003</v>
      </c>
      <c r="C26" s="1">
        <v>4.7349999999999996E-3</v>
      </c>
    </row>
    <row r="27" spans="1:20" s="12" customForma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s="12" customFormat="1" x14ac:dyDescent="0.2">
      <c r="A28" s="7" t="s">
        <v>95</v>
      </c>
    </row>
    <row r="29" spans="1:20" x14ac:dyDescent="0.2">
      <c r="A29" s="2" t="s">
        <v>4</v>
      </c>
      <c r="B29" s="2" t="s">
        <v>5</v>
      </c>
      <c r="C29" s="2" t="s">
        <v>68</v>
      </c>
      <c r="D29" s="2" t="s">
        <v>69</v>
      </c>
      <c r="E29" s="2" t="s">
        <v>70</v>
      </c>
      <c r="F29" s="2" t="s">
        <v>71</v>
      </c>
      <c r="G29" s="2" t="s">
        <v>72</v>
      </c>
      <c r="H29" s="2" t="s">
        <v>73</v>
      </c>
      <c r="I29" s="2" t="s">
        <v>74</v>
      </c>
      <c r="J29" s="2" t="s">
        <v>75</v>
      </c>
      <c r="K29" s="2" t="s">
        <v>76</v>
      </c>
      <c r="L29" s="2" t="s">
        <v>77</v>
      </c>
      <c r="M29" s="2" t="s">
        <v>78</v>
      </c>
      <c r="N29" s="2" t="s">
        <v>79</v>
      </c>
      <c r="O29" s="2" t="s">
        <v>80</v>
      </c>
      <c r="P29" s="2" t="s">
        <v>81</v>
      </c>
      <c r="Q29" s="2" t="s">
        <v>82</v>
      </c>
      <c r="R29" s="2" t="s">
        <v>83</v>
      </c>
      <c r="S29" s="2" t="s">
        <v>84</v>
      </c>
      <c r="T29" s="2" t="s">
        <v>85</v>
      </c>
    </row>
    <row r="30" spans="1:20" x14ac:dyDescent="0.2">
      <c r="A30" s="1">
        <v>0.69565200000000005</v>
      </c>
      <c r="B30" s="1">
        <v>0.26086999999999999</v>
      </c>
      <c r="C30" s="1">
        <v>0.43478299999999998</v>
      </c>
      <c r="D30" s="1">
        <v>0.26086999999999999</v>
      </c>
      <c r="E30" s="1">
        <v>0.30434800000000001</v>
      </c>
      <c r="F30" s="1">
        <v>0</v>
      </c>
      <c r="G30" s="1"/>
      <c r="H30" s="1">
        <v>0.47826099999999999</v>
      </c>
      <c r="I30" s="1">
        <v>8.6957000000000007E-2</v>
      </c>
      <c r="J30" s="1">
        <v>0.56521699999999997</v>
      </c>
      <c r="K30" s="1">
        <v>8.6957000000000007E-2</v>
      </c>
      <c r="L30" s="1">
        <v>0.17391300000000001</v>
      </c>
      <c r="M30" s="1">
        <v>0.130435</v>
      </c>
      <c r="N30" s="1">
        <v>0.30434800000000001</v>
      </c>
      <c r="O30" s="1">
        <v>0.30434800000000001</v>
      </c>
      <c r="P30" s="1">
        <v>0.34782600000000002</v>
      </c>
      <c r="Q30" s="1">
        <v>0.130435</v>
      </c>
      <c r="R30" s="1">
        <v>8.6957000000000007E-2</v>
      </c>
      <c r="S30" s="1">
        <v>0.56521699999999997</v>
      </c>
      <c r="T30" s="1">
        <v>4.3478000000000003E-2</v>
      </c>
    </row>
    <row r="31" spans="1:20" x14ac:dyDescent="0.2">
      <c r="A31" s="1">
        <v>1.3913040000000001</v>
      </c>
      <c r="B31" s="1">
        <v>0.17391300000000001</v>
      </c>
      <c r="C31" s="1">
        <v>0.30434800000000001</v>
      </c>
      <c r="D31" s="1">
        <v>0.43478299999999998</v>
      </c>
      <c r="E31" s="1">
        <v>0</v>
      </c>
      <c r="F31" s="1">
        <v>0.47826099999999999</v>
      </c>
      <c r="G31" s="1">
        <v>8.6957000000000007E-2</v>
      </c>
      <c r="H31" s="1">
        <v>0.65217400000000003</v>
      </c>
      <c r="I31" s="1">
        <v>8.6957000000000007E-2</v>
      </c>
      <c r="J31" s="1">
        <v>0.30434800000000001</v>
      </c>
      <c r="K31" s="1">
        <v>0.130435</v>
      </c>
      <c r="L31" s="1">
        <v>0.130435</v>
      </c>
      <c r="M31" s="1">
        <v>0.17391300000000001</v>
      </c>
      <c r="N31" s="1">
        <v>0.39130399999999999</v>
      </c>
      <c r="O31" s="1">
        <v>0.56521699999999997</v>
      </c>
      <c r="P31" s="1">
        <v>0.47826099999999999</v>
      </c>
      <c r="Q31" s="1">
        <v>0</v>
      </c>
      <c r="R31" s="1">
        <v>8.6957000000000007E-2</v>
      </c>
      <c r="S31" s="1">
        <v>0.26086999999999999</v>
      </c>
      <c r="T31" s="1">
        <v>0.17391300000000001</v>
      </c>
    </row>
    <row r="32" spans="1:20" x14ac:dyDescent="0.2">
      <c r="A32" s="1">
        <v>0.91304300000000005</v>
      </c>
      <c r="B32" s="1">
        <v>8.6957000000000007E-2</v>
      </c>
      <c r="C32" s="1">
        <v>0.26086999999999999</v>
      </c>
      <c r="D32" s="1">
        <v>0.52173899999999995</v>
      </c>
      <c r="E32" s="1">
        <v>8.6957000000000007E-2</v>
      </c>
      <c r="F32" s="1">
        <v>0.26086999999999999</v>
      </c>
      <c r="G32" s="1">
        <v>8.6957000000000007E-2</v>
      </c>
      <c r="H32" s="1">
        <v>0.34782600000000002</v>
      </c>
      <c r="I32" s="1">
        <v>0</v>
      </c>
      <c r="J32" s="1">
        <v>0.52173899999999995</v>
      </c>
      <c r="K32" s="1">
        <v>0.26086999999999999</v>
      </c>
      <c r="L32" s="1">
        <v>8.6957000000000007E-2</v>
      </c>
      <c r="M32" s="1">
        <v>0</v>
      </c>
      <c r="N32" s="1">
        <v>0.217391</v>
      </c>
      <c r="O32" s="1">
        <v>0.43478299999999998</v>
      </c>
      <c r="P32" s="1">
        <v>0.30434800000000001</v>
      </c>
      <c r="Q32" s="1">
        <v>0.130435</v>
      </c>
      <c r="R32" s="1">
        <v>0.17391300000000001</v>
      </c>
      <c r="S32" s="1">
        <v>0.43478299999999998</v>
      </c>
      <c r="T32" s="1">
        <v>0.130435</v>
      </c>
    </row>
    <row r="33" spans="1:20" s="12" customForma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s="12" customFormat="1" x14ac:dyDescent="0.2">
      <c r="A34" s="11" t="s">
        <v>96</v>
      </c>
    </row>
    <row r="35" spans="1:20" x14ac:dyDescent="0.2">
      <c r="A35" s="2"/>
      <c r="B35" s="2" t="s">
        <v>92</v>
      </c>
      <c r="C35" s="2" t="s">
        <v>87</v>
      </c>
    </row>
    <row r="36" spans="1:20" x14ac:dyDescent="0.2">
      <c r="A36" s="3" t="s">
        <v>68</v>
      </c>
      <c r="B36" s="1">
        <v>0.33333299999999999</v>
      </c>
      <c r="C36" s="1">
        <v>6.3670000000000003E-3</v>
      </c>
    </row>
    <row r="37" spans="1:20" x14ac:dyDescent="0.2">
      <c r="A37" s="3" t="s">
        <v>69</v>
      </c>
      <c r="B37" s="1">
        <v>0.40579700000000002</v>
      </c>
      <c r="C37" s="1">
        <v>1.5778E-2</v>
      </c>
    </row>
    <row r="38" spans="1:20" x14ac:dyDescent="0.2">
      <c r="A38" s="3" t="s">
        <v>70</v>
      </c>
      <c r="B38" s="1">
        <v>0.130435</v>
      </c>
      <c r="C38" s="1">
        <v>7.7520000000000002E-3</v>
      </c>
    </row>
    <row r="39" spans="1:20" x14ac:dyDescent="0.2">
      <c r="A39" s="3" t="s">
        <v>71</v>
      </c>
      <c r="B39" s="1">
        <v>0.24637700000000001</v>
      </c>
      <c r="C39" s="1">
        <v>5.4850000000000003E-2</v>
      </c>
    </row>
    <row r="40" spans="1:20" x14ac:dyDescent="0.2">
      <c r="A40" s="3" t="s">
        <v>72</v>
      </c>
      <c r="B40" s="1">
        <v>8.6957000000000007E-2</v>
      </c>
      <c r="C40" s="1">
        <v>6.5979999999999997E-3</v>
      </c>
    </row>
    <row r="41" spans="1:20" x14ac:dyDescent="0.2">
      <c r="A41" s="3" t="s">
        <v>73</v>
      </c>
      <c r="B41" s="1">
        <v>0.49275400000000003</v>
      </c>
      <c r="C41" s="1">
        <v>2.7123000000000001E-2</v>
      </c>
    </row>
    <row r="42" spans="1:20" x14ac:dyDescent="0.2">
      <c r="A42" s="3" t="s">
        <v>74</v>
      </c>
      <c r="B42" s="1">
        <v>5.7971000000000002E-2</v>
      </c>
      <c r="C42" s="1">
        <v>7.5750000000000001E-3</v>
      </c>
    </row>
    <row r="43" spans="1:20" x14ac:dyDescent="0.2">
      <c r="A43" s="3" t="s">
        <v>75</v>
      </c>
      <c r="B43" s="1">
        <v>0.46376800000000001</v>
      </c>
      <c r="C43" s="1">
        <v>7.5300000000000002E-3</v>
      </c>
    </row>
    <row r="44" spans="1:20" x14ac:dyDescent="0.2">
      <c r="A44" s="3" t="s">
        <v>76</v>
      </c>
      <c r="B44" s="1">
        <v>0.15942000000000001</v>
      </c>
      <c r="C44" s="1">
        <v>5.5579999999999996E-3</v>
      </c>
    </row>
    <row r="45" spans="1:20" x14ac:dyDescent="0.2">
      <c r="A45" s="3" t="s">
        <v>77</v>
      </c>
      <c r="B45" s="1">
        <v>0.130435</v>
      </c>
      <c r="C45" s="1">
        <v>8.822E-3</v>
      </c>
    </row>
    <row r="46" spans="1:20" x14ac:dyDescent="0.2">
      <c r="A46" s="3" t="s">
        <v>78</v>
      </c>
      <c r="B46" s="1">
        <v>0.101449</v>
      </c>
      <c r="C46" s="1">
        <v>1.4593E-2</v>
      </c>
    </row>
    <row r="47" spans="1:20" x14ac:dyDescent="0.2">
      <c r="A47" s="3" t="s">
        <v>79</v>
      </c>
      <c r="B47" s="1">
        <v>0.30434800000000001</v>
      </c>
      <c r="C47" s="1">
        <v>9.6050000000000007E-3</v>
      </c>
    </row>
    <row r="48" spans="1:20" x14ac:dyDescent="0.2">
      <c r="A48" s="3" t="s">
        <v>80</v>
      </c>
      <c r="B48" s="1">
        <v>0.43478299999999998</v>
      </c>
      <c r="C48" s="1">
        <v>6.888E-3</v>
      </c>
    </row>
    <row r="49" spans="1:20" x14ac:dyDescent="0.2">
      <c r="A49" s="3" t="s">
        <v>81</v>
      </c>
      <c r="B49" s="1">
        <v>0.37681199999999998</v>
      </c>
      <c r="C49" s="1">
        <v>4.7349999999999996E-3</v>
      </c>
    </row>
    <row r="50" spans="1:20" x14ac:dyDescent="0.2">
      <c r="A50" s="3" t="s">
        <v>82</v>
      </c>
      <c r="B50" s="1">
        <v>8.6957000000000007E-2</v>
      </c>
      <c r="C50" s="1">
        <v>6.2760000000000003E-3</v>
      </c>
    </row>
    <row r="51" spans="1:20" x14ac:dyDescent="0.2">
      <c r="A51" s="3" t="s">
        <v>83</v>
      </c>
      <c r="B51" s="1">
        <v>0.115942</v>
      </c>
      <c r="C51" s="1">
        <v>1.2045999999999999E-2</v>
      </c>
    </row>
    <row r="52" spans="1:20" x14ac:dyDescent="0.2">
      <c r="A52" s="3" t="s">
        <v>84</v>
      </c>
      <c r="B52" s="1">
        <v>0.42029</v>
      </c>
      <c r="C52" s="1">
        <v>6.8649999999999996E-3</v>
      </c>
    </row>
    <row r="53" spans="1:20" x14ac:dyDescent="0.2">
      <c r="A53" s="3" t="s">
        <v>85</v>
      </c>
      <c r="B53" s="1">
        <v>0.115942</v>
      </c>
      <c r="C53" s="1">
        <v>8.5369999999999994E-3</v>
      </c>
    </row>
    <row r="54" spans="1:20" s="12" customForma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s="12" customFormat="1" x14ac:dyDescent="0.2">
      <c r="A55" s="11" t="s">
        <v>100</v>
      </c>
    </row>
    <row r="56" spans="1:20" x14ac:dyDescent="0.2">
      <c r="A56" s="2"/>
      <c r="B56" s="4" t="s">
        <v>4</v>
      </c>
      <c r="C56" s="4"/>
      <c r="D56" s="4"/>
      <c r="E56" s="4" t="s">
        <v>5</v>
      </c>
      <c r="F56" s="4"/>
      <c r="G56" s="4"/>
      <c r="H56" s="4" t="s">
        <v>69</v>
      </c>
      <c r="I56" s="4"/>
      <c r="J56" s="4"/>
      <c r="K56" s="4" t="s">
        <v>73</v>
      </c>
      <c r="L56" s="4"/>
      <c r="M56" s="4"/>
      <c r="N56" s="4" t="s">
        <v>83</v>
      </c>
      <c r="O56" s="4"/>
      <c r="P56" s="4"/>
    </row>
    <row r="57" spans="1:20" x14ac:dyDescent="0.2">
      <c r="A57" s="3" t="s">
        <v>4</v>
      </c>
      <c r="B57" s="1">
        <v>0.98757099999999998</v>
      </c>
      <c r="C57" s="1">
        <v>0.96167800000000003</v>
      </c>
      <c r="D57" s="1">
        <v>1.050751</v>
      </c>
      <c r="E57" s="1">
        <v>0.437079</v>
      </c>
      <c r="F57" s="1">
        <v>0.42465000000000003</v>
      </c>
      <c r="G57" s="1">
        <v>0.50699099999999997</v>
      </c>
      <c r="H57" s="1">
        <v>0.68410199999999999</v>
      </c>
      <c r="I57" s="1">
        <v>0.38114999999999999</v>
      </c>
      <c r="J57" s="1">
        <v>0.34334500000000001</v>
      </c>
      <c r="K57" s="1">
        <v>0.57742099999999996</v>
      </c>
      <c r="L57" s="1">
        <v>1.624547</v>
      </c>
      <c r="M57" s="1">
        <v>1.3412740000000001</v>
      </c>
      <c r="N57" s="1">
        <v>0.558778</v>
      </c>
      <c r="O57" s="1">
        <v>1.522527</v>
      </c>
      <c r="P57" s="1">
        <v>0.74521000000000004</v>
      </c>
    </row>
    <row r="58" spans="1:20" x14ac:dyDescent="0.2">
      <c r="A58" s="3" t="s">
        <v>98</v>
      </c>
      <c r="B58" s="1">
        <v>0.86431899999999995</v>
      </c>
      <c r="C58" s="1">
        <v>0.858622</v>
      </c>
      <c r="D58" s="1">
        <v>0.55515300000000001</v>
      </c>
      <c r="E58" s="1">
        <v>0.99275000000000002</v>
      </c>
      <c r="F58" s="1">
        <v>0.905748</v>
      </c>
      <c r="G58" s="1">
        <v>0.94458799999999998</v>
      </c>
      <c r="H58" s="1">
        <v>0.85499700000000001</v>
      </c>
      <c r="I58" s="1">
        <v>0.91403400000000001</v>
      </c>
      <c r="J58" s="1">
        <v>0.61626099999999995</v>
      </c>
      <c r="K58" s="1">
        <v>1.8498190000000001</v>
      </c>
      <c r="L58" s="1">
        <v>0.46659800000000001</v>
      </c>
      <c r="M58" s="1">
        <v>0.39823900000000001</v>
      </c>
      <c r="N58" s="1">
        <v>0.43915100000000001</v>
      </c>
      <c r="O58" s="1">
        <v>0.41895399999999999</v>
      </c>
      <c r="P58" s="1">
        <v>0.62765400000000005</v>
      </c>
    </row>
    <row r="59" spans="1:20" s="12" customForma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 s="12" customFormat="1" x14ac:dyDescent="0.2">
      <c r="A60" s="11" t="s">
        <v>101</v>
      </c>
    </row>
    <row r="61" spans="1:20" x14ac:dyDescent="0.2">
      <c r="A61" s="2"/>
      <c r="B61" s="4" t="s">
        <v>4</v>
      </c>
      <c r="C61" s="4"/>
      <c r="D61" s="4"/>
      <c r="E61" s="4" t="s">
        <v>5</v>
      </c>
      <c r="F61" s="4"/>
      <c r="G61" s="4"/>
      <c r="H61" s="4" t="s">
        <v>69</v>
      </c>
      <c r="I61" s="4"/>
      <c r="J61" s="4"/>
      <c r="K61" s="4" t="s">
        <v>73</v>
      </c>
      <c r="L61" s="4"/>
      <c r="M61" s="4"/>
      <c r="N61" s="4" t="s">
        <v>83</v>
      </c>
      <c r="O61" s="4"/>
      <c r="P61" s="4"/>
    </row>
    <row r="62" spans="1:20" x14ac:dyDescent="0.2">
      <c r="A62" s="3" t="s">
        <v>4</v>
      </c>
      <c r="B62" s="1">
        <v>0.72972999999999999</v>
      </c>
      <c r="C62" s="1">
        <v>1.2567569999999999</v>
      </c>
      <c r="D62" s="1">
        <v>1.013514</v>
      </c>
      <c r="E62" s="1">
        <v>0.20270299999999999</v>
      </c>
      <c r="F62" s="1">
        <v>0.12162199999999999</v>
      </c>
      <c r="G62" s="1">
        <v>4.0541000000000001E-2</v>
      </c>
      <c r="H62" s="1">
        <v>0.20270299999999999</v>
      </c>
      <c r="I62" s="1">
        <v>0.20270299999999999</v>
      </c>
      <c r="J62" s="1">
        <v>0.324324</v>
      </c>
      <c r="K62" s="1">
        <v>0.72972999999999999</v>
      </c>
      <c r="L62" s="1">
        <v>0.28378399999999998</v>
      </c>
      <c r="M62" s="1">
        <v>0.36486499999999999</v>
      </c>
      <c r="N62" s="1">
        <v>4.0541000000000001E-2</v>
      </c>
      <c r="O62" s="1">
        <v>8.1081E-2</v>
      </c>
      <c r="P62" s="1">
        <v>0.28378399999999998</v>
      </c>
    </row>
    <row r="63" spans="1:20" x14ac:dyDescent="0.2">
      <c r="A63" s="3" t="s">
        <v>98</v>
      </c>
      <c r="B63" s="1">
        <v>1.2567569999999999</v>
      </c>
      <c r="C63" s="1">
        <v>0.81081099999999995</v>
      </c>
      <c r="D63" s="1">
        <v>0.68918900000000005</v>
      </c>
      <c r="E63" s="1">
        <v>0.89189200000000002</v>
      </c>
      <c r="F63" s="1">
        <v>0.52702700000000002</v>
      </c>
      <c r="G63" s="1">
        <v>0.60810799999999998</v>
      </c>
      <c r="H63" s="1">
        <v>0.52702700000000002</v>
      </c>
      <c r="I63" s="1">
        <v>0.81081099999999995</v>
      </c>
      <c r="J63" s="1">
        <v>0.162162</v>
      </c>
      <c r="K63" s="1">
        <v>0.68918900000000005</v>
      </c>
      <c r="L63" s="1">
        <v>0.64864900000000003</v>
      </c>
      <c r="M63" s="1">
        <v>0.64864900000000003</v>
      </c>
      <c r="N63" s="1">
        <v>0.20270299999999999</v>
      </c>
      <c r="O63" s="1">
        <v>0.20270299999999999</v>
      </c>
      <c r="P63" s="1">
        <v>0.24324299999999999</v>
      </c>
    </row>
  </sheetData>
  <mergeCells count="10">
    <mergeCell ref="B56:D56"/>
    <mergeCell ref="E56:G56"/>
    <mergeCell ref="H56:J56"/>
    <mergeCell ref="K56:M56"/>
    <mergeCell ref="N56:P56"/>
    <mergeCell ref="B61:D61"/>
    <mergeCell ref="E61:G61"/>
    <mergeCell ref="H61:J61"/>
    <mergeCell ref="K61:M61"/>
    <mergeCell ref="N61:P6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9C22-79D5-ED45-B7CB-26B0107773C1}">
  <dimension ref="A1:G16"/>
  <sheetViews>
    <sheetView workbookViewId="0">
      <selection activeCell="P36" sqref="P36"/>
    </sheetView>
  </sheetViews>
  <sheetFormatPr baseColWidth="10" defaultRowHeight="16" x14ac:dyDescent="0.2"/>
  <cols>
    <col min="1" max="1" width="30.6640625" bestFit="1" customWidth="1"/>
  </cols>
  <sheetData>
    <row r="1" spans="1:7" x14ac:dyDescent="0.2">
      <c r="A1" s="20" t="s">
        <v>149</v>
      </c>
      <c r="B1" s="21">
        <v>237</v>
      </c>
      <c r="C1" s="21"/>
      <c r="D1" s="21"/>
      <c r="E1" s="21">
        <v>246</v>
      </c>
      <c r="F1" s="21"/>
      <c r="G1" s="21"/>
    </row>
    <row r="2" spans="1:7" x14ac:dyDescent="0.2">
      <c r="A2" s="23" t="s">
        <v>134</v>
      </c>
      <c r="B2" s="22" t="s">
        <v>25</v>
      </c>
      <c r="C2" s="22" t="s">
        <v>26</v>
      </c>
      <c r="D2" s="22" t="s">
        <v>27</v>
      </c>
      <c r="E2" s="22" t="s">
        <v>25</v>
      </c>
      <c r="F2" s="22" t="s">
        <v>26</v>
      </c>
      <c r="G2" s="22" t="s">
        <v>27</v>
      </c>
    </row>
    <row r="3" spans="1:7" x14ac:dyDescent="0.2">
      <c r="A3" s="22" t="s">
        <v>135</v>
      </c>
      <c r="B3" s="22">
        <f>VLOOKUP(A3,'[1]S3. FT237_IPA_Disease'!$A$1:$G$80,5,FALSE)</f>
        <v>0</v>
      </c>
      <c r="C3" s="22">
        <f>VLOOKUP(A3,'[1]S3. FT237_IPA_Disease'!$A$1:$G$80,6,FALSE)</f>
        <v>23.364222684912491</v>
      </c>
      <c r="D3" s="22">
        <f>VLOOKUP(A3,'[1]S3. FT237_IPA_Disease'!$A$1:$G$80,7,FALSE)</f>
        <v>3.9146206215943251</v>
      </c>
      <c r="E3" s="22">
        <f>VLOOKUP($A3,'[1]S4. FT246_IPA_Disease'!$A:$G,5,FALSE)</f>
        <v>5.0683069125070777</v>
      </c>
      <c r="F3" s="22">
        <f>VLOOKUP($A3,'[1]S4. FT246_IPA_Disease'!$A:$G,6,FALSE)</f>
        <v>25.756666039364557</v>
      </c>
      <c r="G3" s="22">
        <f>VLOOKUP($A3,'[1]S4. FT246_IPA_Disease'!$A:$G,7,FALSE)</f>
        <v>6.9114043589413416</v>
      </c>
    </row>
    <row r="4" spans="1:7" x14ac:dyDescent="0.2">
      <c r="A4" s="22" t="s">
        <v>136</v>
      </c>
      <c r="B4" s="22">
        <f>VLOOKUP(A4,'[1]S3. FT237_IPA_Disease'!$A$1:$G$80,5,FALSE)</f>
        <v>0</v>
      </c>
      <c r="C4" s="22">
        <f>VLOOKUP(A4,'[1]S3. FT237_IPA_Disease'!$A$1:$G$80,6,FALSE)</f>
        <v>29.678699447586634</v>
      </c>
      <c r="D4" s="22">
        <f>VLOOKUP(A4,'[1]S3. FT237_IPA_Disease'!$A$1:$G$80,7,FALSE)</f>
        <v>0</v>
      </c>
      <c r="E4" s="22">
        <f>VLOOKUP($A4,'[1]S4. FT246_IPA_Disease'!$A:$G,5,FALSE)</f>
        <v>0</v>
      </c>
      <c r="F4" s="22">
        <f>VLOOKUP($A4,'[1]S4. FT246_IPA_Disease'!$A:$G,6,FALSE)</f>
        <v>36.813221248317426</v>
      </c>
      <c r="G4" s="22">
        <f>VLOOKUP($A4,'[1]S4. FT246_IPA_Disease'!$A:$G,7,FALSE)</f>
        <v>5.6070875429441136</v>
      </c>
    </row>
    <row r="5" spans="1:7" x14ac:dyDescent="0.2">
      <c r="A5" s="22" t="s">
        <v>137</v>
      </c>
      <c r="B5" s="22">
        <f>VLOOKUP(A5,'[1]S3. FT237_IPA_Disease'!$A$1:$G$80,5,FALSE)</f>
        <v>0</v>
      </c>
      <c r="C5" s="22">
        <f>VLOOKUP(A5,'[1]S3. FT237_IPA_Disease'!$A$1:$G$80,6,FALSE)</f>
        <v>51.018877991850381</v>
      </c>
      <c r="D5" s="22">
        <f>VLOOKUP(A5,'[1]S3. FT237_IPA_Disease'!$A$1:$G$80,7,FALSE)</f>
        <v>3.5181865649995814</v>
      </c>
      <c r="E5" s="22">
        <f>VLOOKUP($A5,'[1]S4. FT246_IPA_Disease'!$A:$G,5,FALSE)</f>
        <v>3.1038181145745489</v>
      </c>
      <c r="F5" s="22">
        <f>VLOOKUP($A5,'[1]S4. FT246_IPA_Disease'!$A:$G,6,FALSE)</f>
        <v>57.196649837037818</v>
      </c>
      <c r="G5" s="22">
        <f>VLOOKUP($A5,'[1]S4. FT246_IPA_Disease'!$A:$G,7,FALSE)</f>
        <v>8.1150940103397264</v>
      </c>
    </row>
    <row r="6" spans="1:7" x14ac:dyDescent="0.2">
      <c r="A6" s="22" t="s">
        <v>138</v>
      </c>
      <c r="B6" s="22">
        <f>VLOOKUP(A6,'[1]S3. FT237_IPA_Disease'!$A$1:$G$80,5,FALSE)</f>
        <v>0</v>
      </c>
      <c r="C6" s="22">
        <f>VLOOKUP(A6,'[1]S3. FT237_IPA_Disease'!$A$1:$G$80,6,FALSE)</f>
        <v>35.270688474509043</v>
      </c>
      <c r="D6" s="22">
        <f>VLOOKUP(A6,'[1]S3. FT237_IPA_Disease'!$A$1:$G$80,7,FALSE)</f>
        <v>0</v>
      </c>
      <c r="E6" s="22">
        <f>VLOOKUP($A6,'[1]S4. FT246_IPA_Disease'!$A:$G,5,FALSE)</f>
        <v>0</v>
      </c>
      <c r="F6" s="22">
        <f>VLOOKUP($A6,'[1]S4. FT246_IPA_Disease'!$A:$G,6,FALSE)</f>
        <v>37.838940072910688</v>
      </c>
      <c r="G6" s="22">
        <f>VLOOKUP($A6,'[1]S4. FT246_IPA_Disease'!$A:$G,7,FALSE)</f>
        <v>5.7821179024343214</v>
      </c>
    </row>
    <row r="7" spans="1:7" x14ac:dyDescent="0.2">
      <c r="A7" s="22" t="s">
        <v>139</v>
      </c>
      <c r="B7" s="22">
        <f>VLOOKUP(A7,'[1]S3. FT237_IPA_Disease'!$A$1:$G$80,5,FALSE)</f>
        <v>0</v>
      </c>
      <c r="C7" s="22">
        <f>VLOOKUP(A7,'[1]S3. FT237_IPA_Disease'!$A$1:$G$80,6,FALSE)</f>
        <v>50.621783899885969</v>
      </c>
      <c r="D7" s="22">
        <f>VLOOKUP(A7,'[1]S3. FT237_IPA_Disease'!$A$1:$G$80,7,FALSE)</f>
        <v>3.7619054147972348</v>
      </c>
      <c r="E7" s="22">
        <f>VLOOKUP($A7,'[1]S4. FT246_IPA_Disease'!$A:$G,5,FALSE)</f>
        <v>3.3505639731639656</v>
      </c>
      <c r="F7" s="22">
        <f>VLOOKUP($A7,'[1]S4. FT246_IPA_Disease'!$A:$G,6,FALSE)</f>
        <v>56.384449594129286</v>
      </c>
      <c r="G7" s="22">
        <f>VLOOKUP($A7,'[1]S4. FT246_IPA_Disease'!$A:$G,7,FALSE)</f>
        <v>7.9246978474680159</v>
      </c>
    </row>
    <row r="8" spans="1:7" x14ac:dyDescent="0.2">
      <c r="A8" s="22" t="s">
        <v>140</v>
      </c>
      <c r="B8" s="22">
        <f>VLOOKUP(A8,'[1]S3. FT237_IPA_Disease'!$A$1:$G$80,5,FALSE)</f>
        <v>3.6038880008089573</v>
      </c>
      <c r="C8" s="22">
        <f>VLOOKUP(A8,'[1]S3. FT237_IPA_Disease'!$A$1:$G$80,6,FALSE)</f>
        <v>20.245974582675153</v>
      </c>
      <c r="D8" s="22">
        <f>VLOOKUP(A8,'[1]S3. FT237_IPA_Disease'!$A$1:$G$80,7,FALSE)</f>
        <v>3.6911233392475262</v>
      </c>
      <c r="E8" s="22">
        <f>VLOOKUP($A8,'[1]S4. FT246_IPA_Disease'!$A:$G,5,FALSE)</f>
        <v>4.3250546731303414</v>
      </c>
      <c r="F8" s="22">
        <f>VLOOKUP($A8,'[1]S4. FT246_IPA_Disease'!$A:$G,6,FALSE)</f>
        <v>21.735348022186038</v>
      </c>
      <c r="G8" s="22">
        <f>VLOOKUP($A8,'[1]S4. FT246_IPA_Disease'!$A:$G,7,FALSE)</f>
        <v>5.265873504147172</v>
      </c>
    </row>
    <row r="9" spans="1:7" x14ac:dyDescent="0.2">
      <c r="A9" s="22" t="s">
        <v>141</v>
      </c>
      <c r="B9" s="22">
        <f>VLOOKUP(A9,'[1]S3. FT237_IPA_Disease'!$A$1:$G$80,5,FALSE)</f>
        <v>0</v>
      </c>
      <c r="C9" s="22">
        <f>VLOOKUP(A9,'[1]S3. FT237_IPA_Disease'!$A$1:$G$80,6,FALSE)</f>
        <v>26.317432227302323</v>
      </c>
      <c r="D9" s="22">
        <f>VLOOKUP(A9,'[1]S3. FT237_IPA_Disease'!$A$1:$G$80,7,FALSE)</f>
        <v>0</v>
      </c>
      <c r="E9" s="22">
        <f>VLOOKUP($A9,'[1]S4. FT246_IPA_Disease'!$A:$G,5,FALSE)</f>
        <v>2.99631641429843</v>
      </c>
      <c r="F9" s="22">
        <f>VLOOKUP($A9,'[1]S4. FT246_IPA_Disease'!$A:$G,6,FALSE)</f>
        <v>28.805907503591577</v>
      </c>
      <c r="G9" s="22">
        <f>VLOOKUP($A9,'[1]S4. FT246_IPA_Disease'!$A:$G,7,FALSE)</f>
        <v>6.6890971659645455</v>
      </c>
    </row>
    <row r="10" spans="1:7" x14ac:dyDescent="0.2">
      <c r="A10" s="22" t="s">
        <v>142</v>
      </c>
      <c r="B10" s="22">
        <f>VLOOKUP(A10,'[1]S3. FT237_IPA_Disease'!$A$1:$G$80,5,FALSE)</f>
        <v>0</v>
      </c>
      <c r="C10" s="22">
        <f>VLOOKUP(A10,'[1]S3. FT237_IPA_Disease'!$A$1:$G$80,6,FALSE)</f>
        <v>35.41802226444495</v>
      </c>
      <c r="D10" s="22">
        <f>VLOOKUP(A10,'[1]S3. FT237_IPA_Disease'!$A$1:$G$80,7,FALSE)</f>
        <v>3.4758981675106071</v>
      </c>
      <c r="E10" s="22">
        <f>VLOOKUP($A10,'[1]S4. FT246_IPA_Disease'!$A:$G,5,FALSE)</f>
        <v>4.2107161999041161</v>
      </c>
      <c r="F10" s="22">
        <f>VLOOKUP($A10,'[1]S4. FT246_IPA_Disease'!$A:$G,6,FALSE)</f>
        <v>37.111552163887239</v>
      </c>
      <c r="G10" s="22">
        <f>VLOOKUP($A10,'[1]S4. FT246_IPA_Disease'!$A:$G,7,FALSE)</f>
        <v>8.4682762736983985</v>
      </c>
    </row>
    <row r="11" spans="1:7" x14ac:dyDescent="0.2">
      <c r="A11" s="22" t="s">
        <v>143</v>
      </c>
      <c r="B11" s="22">
        <f>VLOOKUP(A11,'[1]S3. FT237_IPA_Disease'!$A$1:$G$80,5,FALSE)</f>
        <v>2.783558258655884</v>
      </c>
      <c r="C11" s="22">
        <f>VLOOKUP(A11,'[1]S3. FT237_IPA_Disease'!$A$1:$G$80,6,FALSE)</f>
        <v>21.853322278777771</v>
      </c>
      <c r="D11" s="22">
        <f>VLOOKUP(A11,'[1]S3. FT237_IPA_Disease'!$A$1:$G$80,7,FALSE)</f>
        <v>5.4138287815662878</v>
      </c>
      <c r="E11" s="22">
        <f>VLOOKUP($A11,'[1]S4. FT246_IPA_Disease'!$A:$G,5,FALSE)</f>
        <v>7.7434680315831583</v>
      </c>
      <c r="F11" s="22">
        <f>VLOOKUP($A11,'[1]S4. FT246_IPA_Disease'!$A:$G,6,FALSE)</f>
        <v>33.541643353510537</v>
      </c>
      <c r="G11" s="22">
        <f>VLOOKUP($A11,'[1]S4. FT246_IPA_Disease'!$A:$G,7,FALSE)</f>
        <v>9.8241230477082553</v>
      </c>
    </row>
    <row r="12" spans="1:7" x14ac:dyDescent="0.2">
      <c r="A12" s="22" t="s">
        <v>144</v>
      </c>
      <c r="B12" s="22">
        <f>VLOOKUP(A12,'[1]S3. FT237_IPA_Disease'!$A$1:$G$80,5,FALSE)</f>
        <v>0</v>
      </c>
      <c r="C12" s="22">
        <f>VLOOKUP(A12,'[1]S3. FT237_IPA_Disease'!$A$1:$G$80,6,FALSE)</f>
        <v>31.192584450547869</v>
      </c>
      <c r="D12" s="22">
        <f>VLOOKUP(A12,'[1]S3. FT237_IPA_Disease'!$A$1:$G$80,7,FALSE)</f>
        <v>6.3297712030136877</v>
      </c>
      <c r="E12" s="22">
        <f>VLOOKUP($A12,'[1]S4. FT246_IPA_Disease'!$A:$G,5,FALSE)</f>
        <v>6.1728524609847328</v>
      </c>
      <c r="F12" s="22">
        <f>VLOOKUP($A12,'[1]S4. FT246_IPA_Disease'!$A:$G,6,FALSE)</f>
        <v>46.013804881972284</v>
      </c>
      <c r="G12" s="22">
        <f>VLOOKUP($A12,'[1]S4. FT246_IPA_Disease'!$A:$G,7,FALSE)</f>
        <v>8.5407121085842306</v>
      </c>
    </row>
    <row r="13" spans="1:7" x14ac:dyDescent="0.2">
      <c r="A13" s="22" t="s">
        <v>145</v>
      </c>
      <c r="B13" s="22">
        <f>VLOOKUP(A13,'[1]S3. FT237_IPA_Disease'!$A$1:$G$80,5,FALSE)</f>
        <v>0</v>
      </c>
      <c r="C13" s="22">
        <f>VLOOKUP(A13,'[1]S3. FT237_IPA_Disease'!$A$1:$G$80,6,FALSE)</f>
        <v>17.764237838885222</v>
      </c>
      <c r="D13" s="22">
        <f>VLOOKUP(A13,'[1]S3. FT237_IPA_Disease'!$A$1:$G$80,7,FALSE)</f>
        <v>0</v>
      </c>
      <c r="E13" s="22">
        <f>VLOOKUP($A13,'[1]S4. FT246_IPA_Disease'!$A:$G,5,FALSE)</f>
        <v>3.3447573999097262</v>
      </c>
      <c r="F13" s="22">
        <f>VLOOKUP($A13,'[1]S4. FT246_IPA_Disease'!$A:$G,6,FALSE)</f>
        <v>19.801340014032618</v>
      </c>
      <c r="G13" s="22">
        <f>VLOOKUP($A13,'[1]S4. FT246_IPA_Disease'!$A:$G,7,FALSE)</f>
        <v>0</v>
      </c>
    </row>
    <row r="14" spans="1:7" x14ac:dyDescent="0.2">
      <c r="A14" s="22" t="s">
        <v>146</v>
      </c>
      <c r="B14" s="22">
        <f>VLOOKUP(A14,'[1]S3. FT237_IPA_Disease'!$A$1:$G$80,5,FALSE)</f>
        <v>0</v>
      </c>
      <c r="C14" s="22">
        <f>VLOOKUP(A14,'[1]S3. FT237_IPA_Disease'!$A$1:$G$80,6,FALSE)</f>
        <v>13.627297404523349</v>
      </c>
      <c r="D14" s="22">
        <f>VLOOKUP(A14,'[1]S3. FT237_IPA_Disease'!$A$1:$G$80,7,FALSE)</f>
        <v>0</v>
      </c>
      <c r="E14" s="22">
        <f>VLOOKUP($A14,'[1]S4. FT246_IPA_Disease'!$A:$G,5,FALSE)</f>
        <v>0</v>
      </c>
      <c r="F14" s="22">
        <f>VLOOKUP($A14,'[1]S4. FT246_IPA_Disease'!$A:$G,6,FALSE)</f>
        <v>17.496082830403914</v>
      </c>
      <c r="G14" s="22">
        <f>VLOOKUP($A14,'[1]S4. FT246_IPA_Disease'!$A:$G,7,FALSE)</f>
        <v>0</v>
      </c>
    </row>
    <row r="15" spans="1:7" x14ac:dyDescent="0.2">
      <c r="A15" s="22" t="s">
        <v>147</v>
      </c>
      <c r="B15" s="22">
        <f>VLOOKUP(A15,'[1]S3. FT237_IPA_Disease'!$A$1:$G$80,5,FALSE)</f>
        <v>0</v>
      </c>
      <c r="C15" s="22">
        <f>VLOOKUP(A15,'[1]S3. FT237_IPA_Disease'!$A$1:$G$80,6,FALSE)</f>
        <v>13.546280864297914</v>
      </c>
      <c r="D15" s="22">
        <f>VLOOKUP(A15,'[1]S3. FT237_IPA_Disease'!$A$1:$G$80,7,FALSE)</f>
        <v>0</v>
      </c>
      <c r="E15" s="22">
        <f>VLOOKUP($A15,'[1]S4. FT246_IPA_Disease'!$A:$G,5,FALSE)</f>
        <v>0</v>
      </c>
      <c r="F15" s="22">
        <f>VLOOKUP($A15,'[1]S4. FT246_IPA_Disease'!$A:$G,6,FALSE)</f>
        <v>16.045751410358655</v>
      </c>
      <c r="G15" s="22">
        <f>VLOOKUP($A15,'[1]S4. FT246_IPA_Disease'!$A:$G,7,FALSE)</f>
        <v>0</v>
      </c>
    </row>
    <row r="16" spans="1:7" x14ac:dyDescent="0.2">
      <c r="A16" s="22" t="s">
        <v>148</v>
      </c>
      <c r="B16" s="22">
        <f>VLOOKUP(A16,'[1]S3. FT237_IPA_Disease'!$A$1:$G$80,5,FALSE)</f>
        <v>4.4238027579058512</v>
      </c>
      <c r="C16" s="22">
        <f>VLOOKUP(A16,'[1]S3. FT237_IPA_Disease'!$A$1:$G$80,6,FALSE)</f>
        <v>40.30708853955273</v>
      </c>
      <c r="D16" s="22">
        <f>VLOOKUP(A16,'[1]S3. FT237_IPA_Disease'!$A$1:$G$80,7,FALSE)</f>
        <v>5.5994752773659062</v>
      </c>
      <c r="E16" s="22">
        <f>VLOOKUP($A16,'[1]S4. FT246_IPA_Disease'!$A:$G,5,FALSE)</f>
        <v>4.5332906774424311</v>
      </c>
      <c r="F16" s="22">
        <f>VLOOKUP($A16,'[1]S4. FT246_IPA_Disease'!$A:$G,6,FALSE)</f>
        <v>50.139250809484388</v>
      </c>
      <c r="G16" s="22">
        <f>VLOOKUP($A16,'[1]S4. FT246_IPA_Disease'!$A:$G,7,FALSE)</f>
        <v>6.6763260997290761</v>
      </c>
    </row>
  </sheetData>
  <mergeCells count="2">
    <mergeCell ref="E1:G1"/>
    <mergeCell ref="B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30B8-B2D0-334B-89C5-E10702544366}">
  <dimension ref="A1:M71"/>
  <sheetViews>
    <sheetView topLeftCell="A32" workbookViewId="0">
      <selection activeCell="A37" sqref="A37:M71"/>
    </sheetView>
  </sheetViews>
  <sheetFormatPr baseColWidth="10" defaultRowHeight="16" x14ac:dyDescent="0.2"/>
  <cols>
    <col min="1" max="1" width="12.1640625" bestFit="1" customWidth="1"/>
  </cols>
  <sheetData>
    <row r="1" spans="1:13" x14ac:dyDescent="0.2">
      <c r="A1" s="25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x14ac:dyDescent="0.2">
      <c r="A2" s="28"/>
      <c r="B2" s="37" t="s">
        <v>24</v>
      </c>
      <c r="C2" s="37"/>
      <c r="D2" s="37"/>
      <c r="E2" s="37" t="s">
        <v>25</v>
      </c>
      <c r="F2" s="37"/>
      <c r="G2" s="37"/>
      <c r="H2" s="37" t="s">
        <v>150</v>
      </c>
      <c r="I2" s="37"/>
      <c r="J2" s="37"/>
      <c r="K2" s="37" t="s">
        <v>151</v>
      </c>
      <c r="L2" s="37"/>
      <c r="M2" s="38"/>
    </row>
    <row r="3" spans="1:13" x14ac:dyDescent="0.2">
      <c r="A3" s="39" t="s">
        <v>124</v>
      </c>
      <c r="B3" s="32">
        <v>1</v>
      </c>
      <c r="C3" s="32">
        <v>1</v>
      </c>
      <c r="D3" s="32">
        <v>1</v>
      </c>
      <c r="E3" s="32">
        <v>1</v>
      </c>
      <c r="F3" s="32">
        <v>1</v>
      </c>
      <c r="G3" s="32">
        <v>1</v>
      </c>
      <c r="H3" s="32">
        <v>1</v>
      </c>
      <c r="I3" s="32">
        <v>1</v>
      </c>
      <c r="J3" s="32">
        <v>1</v>
      </c>
      <c r="K3" s="32">
        <v>1</v>
      </c>
      <c r="L3" s="32">
        <v>1</v>
      </c>
      <c r="M3" s="33">
        <v>1</v>
      </c>
    </row>
    <row r="4" spans="1:13" x14ac:dyDescent="0.2">
      <c r="A4" s="39" t="s">
        <v>152</v>
      </c>
      <c r="B4" s="32">
        <v>1</v>
      </c>
      <c r="C4" s="32">
        <v>1</v>
      </c>
      <c r="D4" s="32">
        <v>1</v>
      </c>
      <c r="E4" s="32">
        <v>0.89272200000000002</v>
      </c>
      <c r="F4" s="32">
        <v>1.0824119999999999</v>
      </c>
      <c r="G4" s="32">
        <v>0.70657400000000004</v>
      </c>
      <c r="H4" s="32">
        <v>1.3436900000000001</v>
      </c>
      <c r="I4" s="32">
        <v>1.1061190000000001</v>
      </c>
      <c r="J4" s="32">
        <v>0.67211600000000005</v>
      </c>
      <c r="K4" s="32">
        <v>0.77214700000000003</v>
      </c>
      <c r="L4" s="32">
        <v>1.190051</v>
      </c>
      <c r="M4" s="33">
        <v>0.694712</v>
      </c>
    </row>
    <row r="5" spans="1:13" x14ac:dyDescent="0.2">
      <c r="A5" s="39" t="s">
        <v>113</v>
      </c>
      <c r="B5" s="32">
        <v>1</v>
      </c>
      <c r="C5" s="32">
        <v>1</v>
      </c>
      <c r="D5" s="32">
        <v>1</v>
      </c>
      <c r="E5" s="32">
        <v>0.69779899999999995</v>
      </c>
      <c r="F5" s="32">
        <v>1.3469070000000001</v>
      </c>
      <c r="G5" s="32">
        <v>0.96658200000000005</v>
      </c>
      <c r="H5" s="32">
        <v>6.5904239999999996</v>
      </c>
      <c r="I5" s="32">
        <v>8.9406680000000005</v>
      </c>
      <c r="J5" s="32">
        <v>2.1888800000000002</v>
      </c>
      <c r="K5" s="32">
        <v>0.89958899999999997</v>
      </c>
      <c r="L5" s="32">
        <v>1.6862349999999999</v>
      </c>
      <c r="M5" s="33">
        <v>0.98743199999999998</v>
      </c>
    </row>
    <row r="6" spans="1:13" x14ac:dyDescent="0.2">
      <c r="A6" s="39" t="s">
        <v>112</v>
      </c>
      <c r="B6" s="32">
        <v>1</v>
      </c>
      <c r="C6" s="32">
        <v>1</v>
      </c>
      <c r="D6" s="32">
        <v>1</v>
      </c>
      <c r="E6" s="32">
        <v>0.88269399999999998</v>
      </c>
      <c r="F6" s="32">
        <v>1.3016110000000001</v>
      </c>
      <c r="G6" s="32">
        <v>1.0545850000000001</v>
      </c>
      <c r="H6" s="32">
        <v>0.75969799999999998</v>
      </c>
      <c r="I6" s="32">
        <v>1.2931619999999999</v>
      </c>
      <c r="J6" s="32">
        <v>0.86692899999999995</v>
      </c>
      <c r="K6" s="32">
        <v>0.866313</v>
      </c>
      <c r="L6" s="32">
        <v>1.5723549999999999</v>
      </c>
      <c r="M6" s="33">
        <v>0.77959800000000001</v>
      </c>
    </row>
    <row r="7" spans="1:13" x14ac:dyDescent="0.2">
      <c r="A7" s="39" t="s">
        <v>111</v>
      </c>
      <c r="B7" s="32">
        <v>1</v>
      </c>
      <c r="C7" s="32">
        <v>1</v>
      </c>
      <c r="D7" s="32">
        <v>1</v>
      </c>
      <c r="E7" s="32">
        <v>0.553678</v>
      </c>
      <c r="F7" s="32">
        <v>0.65158700000000003</v>
      </c>
      <c r="G7" s="32">
        <v>0.70689599999999997</v>
      </c>
      <c r="H7" s="32">
        <v>7.2042029999999997</v>
      </c>
      <c r="I7" s="32">
        <v>82.4328</v>
      </c>
      <c r="J7" s="32">
        <v>2.976003</v>
      </c>
      <c r="K7" s="32">
        <v>1.378436</v>
      </c>
      <c r="L7" s="32">
        <v>8.2924830000000007</v>
      </c>
      <c r="M7" s="33">
        <v>0.78449000000000002</v>
      </c>
    </row>
    <row r="8" spans="1:13" x14ac:dyDescent="0.2">
      <c r="A8" s="39" t="s">
        <v>103</v>
      </c>
      <c r="B8" s="32">
        <v>1</v>
      </c>
      <c r="C8" s="32">
        <v>1</v>
      </c>
      <c r="D8" s="32">
        <v>1</v>
      </c>
      <c r="E8" s="32">
        <v>0.93450699999999998</v>
      </c>
      <c r="F8" s="32">
        <v>0.69684400000000002</v>
      </c>
      <c r="G8" s="32">
        <v>0.88775700000000002</v>
      </c>
      <c r="H8" s="32">
        <v>3.5499770000000002</v>
      </c>
      <c r="I8" s="32">
        <v>3.4833249999999998</v>
      </c>
      <c r="J8" s="32">
        <v>2.1354549999999999</v>
      </c>
      <c r="K8" s="32">
        <v>0.86630300000000005</v>
      </c>
      <c r="L8" s="32">
        <v>0.75233499999999998</v>
      </c>
      <c r="M8" s="33">
        <v>0.93652100000000005</v>
      </c>
    </row>
    <row r="9" spans="1:13" x14ac:dyDescent="0.2">
      <c r="A9" s="39" t="s">
        <v>106</v>
      </c>
      <c r="B9" s="32">
        <v>1</v>
      </c>
      <c r="C9" s="32">
        <v>1</v>
      </c>
      <c r="D9" s="32">
        <v>1</v>
      </c>
      <c r="E9" s="32">
        <v>0.74083500000000002</v>
      </c>
      <c r="F9" s="32">
        <v>0.97741699999999998</v>
      </c>
      <c r="G9" s="32">
        <v>1.0847309999999999</v>
      </c>
      <c r="H9" s="32">
        <v>1.551701</v>
      </c>
      <c r="I9" s="32">
        <v>1.3778030000000001</v>
      </c>
      <c r="J9" s="32">
        <v>1.94068</v>
      </c>
      <c r="K9" s="32">
        <v>0.76932599999999995</v>
      </c>
      <c r="L9" s="32">
        <v>0.92222899999999997</v>
      </c>
      <c r="M9" s="33">
        <v>1.0440990000000001</v>
      </c>
    </row>
    <row r="10" spans="1:13" x14ac:dyDescent="0.2">
      <c r="A10" s="39" t="s">
        <v>119</v>
      </c>
      <c r="B10" s="32">
        <v>1</v>
      </c>
      <c r="C10" s="32">
        <v>1</v>
      </c>
      <c r="D10" s="32">
        <v>1</v>
      </c>
      <c r="E10" s="32">
        <v>0.37489499999999998</v>
      </c>
      <c r="F10" s="32">
        <v>0.79168499999999997</v>
      </c>
      <c r="G10" s="32">
        <v>1.1136010000000001</v>
      </c>
      <c r="H10" s="32">
        <v>2.3087800000000001</v>
      </c>
      <c r="I10" s="32">
        <v>2.7887219999999999</v>
      </c>
      <c r="J10" s="32">
        <v>2.0352869999999998</v>
      </c>
      <c r="K10" s="32">
        <v>0.33541500000000002</v>
      </c>
      <c r="L10" s="32">
        <v>0.64245600000000003</v>
      </c>
      <c r="M10" s="33">
        <v>0.23327300000000001</v>
      </c>
    </row>
    <row r="11" spans="1:13" x14ac:dyDescent="0.2">
      <c r="A11" s="39" t="s">
        <v>107</v>
      </c>
      <c r="B11" s="32">
        <v>1</v>
      </c>
      <c r="C11" s="32">
        <v>1</v>
      </c>
      <c r="D11" s="32">
        <v>1</v>
      </c>
      <c r="E11" s="32">
        <v>1.1599489999999999</v>
      </c>
      <c r="F11" s="32">
        <v>3.010014</v>
      </c>
      <c r="G11" s="32">
        <v>2.2192910000000001</v>
      </c>
      <c r="H11" s="32">
        <v>2.8470179999999998</v>
      </c>
      <c r="I11" s="32">
        <v>5.191999</v>
      </c>
      <c r="J11" s="32">
        <v>2.2574559999999999</v>
      </c>
      <c r="K11" s="32">
        <v>1.310576</v>
      </c>
      <c r="L11" s="32">
        <v>2.7347070000000002</v>
      </c>
      <c r="M11" s="33">
        <v>1.697649</v>
      </c>
    </row>
    <row r="12" spans="1:13" x14ac:dyDescent="0.2">
      <c r="A12" s="39" t="s">
        <v>108</v>
      </c>
      <c r="B12" s="32">
        <v>1</v>
      </c>
      <c r="C12" s="32">
        <v>1</v>
      </c>
      <c r="D12" s="32">
        <v>1</v>
      </c>
      <c r="E12" s="32">
        <v>1.256513</v>
      </c>
      <c r="F12" s="32">
        <v>0.80981499999999995</v>
      </c>
      <c r="G12" s="32">
        <v>1.0117430000000001</v>
      </c>
      <c r="H12" s="32">
        <v>15.360860000000001</v>
      </c>
      <c r="I12" s="32">
        <v>19.06298</v>
      </c>
      <c r="J12" s="32">
        <v>2.97146</v>
      </c>
      <c r="K12" s="32">
        <v>0.96128999999999998</v>
      </c>
      <c r="L12" s="32">
        <v>1.7882610000000001</v>
      </c>
      <c r="M12" s="33">
        <v>0.48622500000000002</v>
      </c>
    </row>
    <row r="13" spans="1:13" x14ac:dyDescent="0.2">
      <c r="A13" s="39" t="s">
        <v>104</v>
      </c>
      <c r="B13" s="32">
        <v>1</v>
      </c>
      <c r="C13" s="32">
        <v>1</v>
      </c>
      <c r="D13" s="32">
        <v>1</v>
      </c>
      <c r="E13" s="32">
        <v>0.757355</v>
      </c>
      <c r="F13" s="32">
        <v>1.387389</v>
      </c>
      <c r="G13" s="32">
        <v>0.44841700000000001</v>
      </c>
      <c r="H13" s="32">
        <v>8.3377529999999993</v>
      </c>
      <c r="I13" s="32">
        <v>23.51249</v>
      </c>
      <c r="J13" s="32">
        <v>24.117100000000001</v>
      </c>
      <c r="K13" s="32">
        <v>1.0525979999999999</v>
      </c>
      <c r="L13" s="32">
        <v>1.578902</v>
      </c>
      <c r="M13" s="33">
        <v>1.2764530000000001</v>
      </c>
    </row>
    <row r="14" spans="1:13" x14ac:dyDescent="0.2">
      <c r="A14" s="39" t="s">
        <v>120</v>
      </c>
      <c r="B14" s="32">
        <v>1</v>
      </c>
      <c r="C14" s="32">
        <v>1</v>
      </c>
      <c r="D14" s="32">
        <v>1</v>
      </c>
      <c r="E14" s="32">
        <v>0.62157499999999999</v>
      </c>
      <c r="F14" s="32">
        <v>0.77678199999999997</v>
      </c>
      <c r="G14" s="32">
        <v>0.424566</v>
      </c>
      <c r="H14" s="32">
        <v>1.715946</v>
      </c>
      <c r="I14" s="32">
        <v>1.7399629999999999</v>
      </c>
      <c r="J14" s="32">
        <v>0.85123599999999999</v>
      </c>
      <c r="K14" s="32">
        <v>0.44571300000000003</v>
      </c>
      <c r="L14" s="32">
        <v>0.92476100000000006</v>
      </c>
      <c r="M14" s="33">
        <v>0.52945900000000001</v>
      </c>
    </row>
    <row r="15" spans="1:13" x14ac:dyDescent="0.2">
      <c r="A15" s="39" t="s">
        <v>102</v>
      </c>
      <c r="B15" s="32">
        <v>1</v>
      </c>
      <c r="C15" s="32">
        <v>1</v>
      </c>
      <c r="D15" s="32">
        <v>1</v>
      </c>
      <c r="E15" s="32">
        <v>0.98867400000000005</v>
      </c>
      <c r="F15" s="32">
        <v>1.631046</v>
      </c>
      <c r="G15" s="32">
        <v>0.83264199999999999</v>
      </c>
      <c r="H15" s="32">
        <v>4.4234819999999999</v>
      </c>
      <c r="I15" s="32">
        <v>2.590535</v>
      </c>
      <c r="J15" s="32">
        <v>1.350679</v>
      </c>
      <c r="K15" s="32">
        <v>0.94643600000000006</v>
      </c>
      <c r="L15" s="32">
        <v>1.411457</v>
      </c>
      <c r="M15" s="33">
        <v>0.74143899999999996</v>
      </c>
    </row>
    <row r="16" spans="1:13" x14ac:dyDescent="0.2">
      <c r="A16" s="39" t="s">
        <v>109</v>
      </c>
      <c r="B16" s="32">
        <v>1</v>
      </c>
      <c r="C16" s="32">
        <v>1</v>
      </c>
      <c r="D16" s="32">
        <v>1</v>
      </c>
      <c r="E16" s="32">
        <v>0.63260899999999998</v>
      </c>
      <c r="F16" s="32">
        <v>1.2141360000000001</v>
      </c>
      <c r="G16" s="32">
        <v>0.61519699999999999</v>
      </c>
      <c r="H16" s="32">
        <v>1.4110290000000001</v>
      </c>
      <c r="I16" s="32">
        <v>1.6263300000000001</v>
      </c>
      <c r="J16" s="32">
        <v>1.361626</v>
      </c>
      <c r="K16" s="32">
        <v>0.53214700000000004</v>
      </c>
      <c r="L16" s="32">
        <v>1.0882769999999999</v>
      </c>
      <c r="M16" s="33">
        <v>0.897872</v>
      </c>
    </row>
    <row r="17" spans="1:13" x14ac:dyDescent="0.2">
      <c r="A17" s="39" t="s">
        <v>117</v>
      </c>
      <c r="B17" s="32">
        <v>1</v>
      </c>
      <c r="C17" s="32">
        <v>1</v>
      </c>
      <c r="D17" s="32">
        <v>1</v>
      </c>
      <c r="E17" s="32">
        <v>0.65620000000000001</v>
      </c>
      <c r="F17" s="32">
        <v>0.81992399999999999</v>
      </c>
      <c r="G17" s="32">
        <v>0.71384199999999998</v>
      </c>
      <c r="H17" s="32">
        <v>2.2963939999999998</v>
      </c>
      <c r="I17" s="32">
        <v>2.7688579999999998</v>
      </c>
      <c r="J17" s="32">
        <v>1.4179360000000001</v>
      </c>
      <c r="K17" s="32">
        <v>0.683979</v>
      </c>
      <c r="L17" s="32">
        <v>1.1067800000000001</v>
      </c>
      <c r="M17" s="33">
        <v>1.067723</v>
      </c>
    </row>
    <row r="18" spans="1:13" x14ac:dyDescent="0.2">
      <c r="A18" s="39" t="s">
        <v>115</v>
      </c>
      <c r="B18" s="32">
        <v>1</v>
      </c>
      <c r="C18" s="32">
        <v>1</v>
      </c>
      <c r="D18" s="32">
        <v>1</v>
      </c>
      <c r="E18" s="32">
        <v>1.2046129999999999</v>
      </c>
      <c r="F18" s="32">
        <v>0.813114</v>
      </c>
      <c r="G18" s="32">
        <v>2.2867890000000002</v>
      </c>
      <c r="H18" s="32">
        <v>1.893187</v>
      </c>
      <c r="I18" s="32">
        <v>2.1382629999999998</v>
      </c>
      <c r="J18" s="32">
        <v>4.5343159999999996</v>
      </c>
      <c r="K18" s="32">
        <v>0.77529800000000004</v>
      </c>
      <c r="L18" s="32">
        <v>1.5730310000000001</v>
      </c>
      <c r="M18" s="33">
        <v>1.300764</v>
      </c>
    </row>
    <row r="19" spans="1:13" x14ac:dyDescent="0.2">
      <c r="A19" s="39" t="s">
        <v>105</v>
      </c>
      <c r="B19" s="32">
        <v>1</v>
      </c>
      <c r="C19" s="32">
        <v>1</v>
      </c>
      <c r="D19" s="32">
        <v>1</v>
      </c>
      <c r="E19" s="32">
        <v>0.87102900000000005</v>
      </c>
      <c r="F19" s="32">
        <v>1.023299</v>
      </c>
      <c r="G19" s="32">
        <v>0.903173</v>
      </c>
      <c r="H19" s="32">
        <v>3.0730059999999999</v>
      </c>
      <c r="I19" s="32">
        <v>3.4043570000000001</v>
      </c>
      <c r="J19" s="32">
        <v>2.3851100000000001</v>
      </c>
      <c r="K19" s="32">
        <v>0.88588199999999995</v>
      </c>
      <c r="L19" s="32">
        <v>1.0933759999999999</v>
      </c>
      <c r="M19" s="33">
        <v>1.0734889999999999</v>
      </c>
    </row>
    <row r="20" spans="1:13" x14ac:dyDescent="0.2">
      <c r="A20" s="39" t="s">
        <v>110</v>
      </c>
      <c r="B20" s="32">
        <v>1</v>
      </c>
      <c r="C20" s="32">
        <v>1</v>
      </c>
      <c r="D20" s="32">
        <v>1</v>
      </c>
      <c r="E20" s="32">
        <v>0.73015699999999994</v>
      </c>
      <c r="F20" s="32">
        <v>0.95333599999999996</v>
      </c>
      <c r="G20" s="32">
        <v>0.77952999999999995</v>
      </c>
      <c r="H20" s="32">
        <v>3.6440070000000002</v>
      </c>
      <c r="I20" s="32">
        <v>3.1669960000000001</v>
      </c>
      <c r="J20" s="32">
        <v>1.929824</v>
      </c>
      <c r="K20" s="32">
        <v>0.81567999999999996</v>
      </c>
      <c r="L20" s="32">
        <v>0.975186</v>
      </c>
      <c r="M20" s="33">
        <v>0.69050800000000001</v>
      </c>
    </row>
    <row r="21" spans="1:13" x14ac:dyDescent="0.2">
      <c r="A21" s="39" t="s">
        <v>116</v>
      </c>
      <c r="B21" s="32">
        <v>1</v>
      </c>
      <c r="C21" s="32">
        <v>1</v>
      </c>
      <c r="D21" s="32">
        <v>1</v>
      </c>
      <c r="E21" s="32">
        <v>0.62811600000000001</v>
      </c>
      <c r="F21" s="32">
        <v>2.003028</v>
      </c>
      <c r="G21" s="32">
        <v>0.782586</v>
      </c>
      <c r="H21" s="32">
        <v>4.882682</v>
      </c>
      <c r="I21" s="32">
        <v>16.45186</v>
      </c>
      <c r="J21" s="32">
        <v>8.7507439999999992</v>
      </c>
      <c r="K21" s="32">
        <v>0.71198799999999995</v>
      </c>
      <c r="L21" s="32">
        <v>2.5263089999999999</v>
      </c>
      <c r="M21" s="33"/>
    </row>
    <row r="22" spans="1:13" x14ac:dyDescent="0.2">
      <c r="A22" s="39" t="s">
        <v>114</v>
      </c>
      <c r="B22" s="32">
        <v>1</v>
      </c>
      <c r="C22" s="32">
        <v>1</v>
      </c>
      <c r="D22" s="32">
        <v>1</v>
      </c>
      <c r="E22" s="32">
        <v>1.1813549999999999</v>
      </c>
      <c r="F22" s="32">
        <v>1.636204</v>
      </c>
      <c r="G22" s="32">
        <v>0.85482899999999995</v>
      </c>
      <c r="H22" s="32">
        <v>2.9343889999999999</v>
      </c>
      <c r="I22" s="32">
        <v>2.5082300000000002</v>
      </c>
      <c r="J22" s="32">
        <v>0.84297100000000003</v>
      </c>
      <c r="K22" s="32">
        <v>0.66635500000000003</v>
      </c>
      <c r="L22" s="32">
        <v>1.2680009999999999</v>
      </c>
      <c r="M22" s="33">
        <v>0.92225599999999996</v>
      </c>
    </row>
    <row r="23" spans="1:13" x14ac:dyDescent="0.2">
      <c r="A23" s="39" t="s">
        <v>123</v>
      </c>
      <c r="B23" s="32">
        <v>1</v>
      </c>
      <c r="C23" s="32">
        <v>1</v>
      </c>
      <c r="D23" s="32">
        <v>1</v>
      </c>
      <c r="E23" s="32">
        <v>0.96788600000000002</v>
      </c>
      <c r="F23" s="32">
        <v>0.46392099999999997</v>
      </c>
      <c r="G23" s="32"/>
      <c r="H23" s="32">
        <v>0.175068</v>
      </c>
      <c r="I23" s="32">
        <v>6.6687999999999997E-2</v>
      </c>
      <c r="J23" s="32">
        <v>2.8023419999999999</v>
      </c>
      <c r="K23" s="32">
        <v>0.33051999999999998</v>
      </c>
      <c r="L23" s="32">
        <v>0.91744000000000003</v>
      </c>
      <c r="M23" s="33">
        <v>2.4216229999999999</v>
      </c>
    </row>
    <row r="24" spans="1:13" x14ac:dyDescent="0.2">
      <c r="A24" s="39" t="s">
        <v>121</v>
      </c>
      <c r="B24" s="32">
        <v>1</v>
      </c>
      <c r="C24" s="32">
        <v>1</v>
      </c>
      <c r="D24" s="32">
        <v>1</v>
      </c>
      <c r="E24" s="32">
        <v>1.0315160000000001</v>
      </c>
      <c r="F24" s="32">
        <v>2.172571</v>
      </c>
      <c r="G24" s="32">
        <v>2.085515</v>
      </c>
      <c r="H24" s="32">
        <v>0.72572800000000004</v>
      </c>
      <c r="I24" s="32">
        <v>1.4465870000000001</v>
      </c>
      <c r="J24" s="32">
        <v>1.053928</v>
      </c>
      <c r="K24" s="32">
        <v>0.38524799999999998</v>
      </c>
      <c r="L24" s="32">
        <v>1.1300950000000001</v>
      </c>
      <c r="M24" s="33">
        <v>0.96621199999999996</v>
      </c>
    </row>
    <row r="25" spans="1:13" x14ac:dyDescent="0.2">
      <c r="A25" s="39" t="s">
        <v>122</v>
      </c>
      <c r="B25" s="32">
        <v>1</v>
      </c>
      <c r="C25" s="32">
        <v>1</v>
      </c>
      <c r="D25" s="32">
        <v>1</v>
      </c>
      <c r="E25" s="32">
        <v>0.89791699999999997</v>
      </c>
      <c r="F25" s="32">
        <v>1.0334589999999999</v>
      </c>
      <c r="G25" s="32">
        <v>0.52809300000000003</v>
      </c>
      <c r="H25" s="32">
        <v>0.94743200000000005</v>
      </c>
      <c r="I25" s="32">
        <v>1.0523480000000001</v>
      </c>
      <c r="J25" s="32">
        <v>1.1053729999999999</v>
      </c>
      <c r="K25" s="32">
        <v>0.439191</v>
      </c>
      <c r="L25" s="32">
        <v>0.71373399999999998</v>
      </c>
      <c r="M25" s="33">
        <v>1.0784320000000001</v>
      </c>
    </row>
    <row r="26" spans="1:13" x14ac:dyDescent="0.2">
      <c r="A26" s="39" t="s">
        <v>118</v>
      </c>
      <c r="B26" s="32">
        <v>1</v>
      </c>
      <c r="C26" s="32">
        <v>1</v>
      </c>
      <c r="D26" s="32">
        <v>1</v>
      </c>
      <c r="E26" s="32">
        <v>0.88446400000000003</v>
      </c>
      <c r="F26" s="32">
        <v>2.1000329999999998</v>
      </c>
      <c r="G26" s="32">
        <v>3.7995510000000001</v>
      </c>
      <c r="H26" s="32">
        <v>1.1567480000000001</v>
      </c>
      <c r="I26" s="32">
        <v>1.8764149999999999</v>
      </c>
      <c r="J26" s="32">
        <v>1.061264</v>
      </c>
      <c r="K26" s="32">
        <v>0.54484399999999999</v>
      </c>
      <c r="L26" s="32">
        <v>1.449101</v>
      </c>
      <c r="M26" s="33">
        <v>0.74050000000000005</v>
      </c>
    </row>
    <row r="27" spans="1:13" x14ac:dyDescent="0.2">
      <c r="A27" s="39" t="s">
        <v>132</v>
      </c>
      <c r="B27" s="32">
        <v>1</v>
      </c>
      <c r="C27" s="32">
        <v>1</v>
      </c>
      <c r="D27" s="32">
        <v>1</v>
      </c>
      <c r="E27" s="32">
        <v>0.95069700000000001</v>
      </c>
      <c r="F27" s="32">
        <v>1.0896159999999999</v>
      </c>
      <c r="G27" s="32">
        <v>0.98916999999999999</v>
      </c>
      <c r="H27" s="32">
        <v>0.539628</v>
      </c>
      <c r="I27" s="32">
        <v>0.81059400000000004</v>
      </c>
      <c r="J27" s="32">
        <v>0.95321599999999995</v>
      </c>
      <c r="K27" s="32">
        <v>1.1827890000000001</v>
      </c>
      <c r="L27" s="32">
        <v>1.099855</v>
      </c>
      <c r="M27" s="33">
        <v>0.90764100000000003</v>
      </c>
    </row>
    <row r="28" spans="1:13" x14ac:dyDescent="0.2">
      <c r="A28" s="39" t="s">
        <v>128</v>
      </c>
      <c r="B28" s="32">
        <v>1</v>
      </c>
      <c r="C28" s="32">
        <v>1</v>
      </c>
      <c r="D28" s="32">
        <v>1</v>
      </c>
      <c r="E28" s="32">
        <v>0.97758</v>
      </c>
      <c r="F28" s="32">
        <v>1.061431</v>
      </c>
      <c r="G28" s="32">
        <v>1.2531639999999999</v>
      </c>
      <c r="H28" s="32">
        <v>0.46864099999999997</v>
      </c>
      <c r="I28" s="32">
        <v>0.60377700000000001</v>
      </c>
      <c r="J28" s="32">
        <v>0.62319400000000003</v>
      </c>
      <c r="K28" s="32">
        <v>1.188015</v>
      </c>
      <c r="L28" s="32">
        <v>1.1681980000000001</v>
      </c>
      <c r="M28" s="33">
        <v>1.847345</v>
      </c>
    </row>
    <row r="29" spans="1:13" x14ac:dyDescent="0.2">
      <c r="A29" s="39" t="s">
        <v>130</v>
      </c>
      <c r="B29" s="32">
        <v>1</v>
      </c>
      <c r="C29" s="32">
        <v>1</v>
      </c>
      <c r="D29" s="32">
        <v>1</v>
      </c>
      <c r="E29" s="32">
        <v>1.1257170000000001</v>
      </c>
      <c r="F29" s="32">
        <v>3.990148</v>
      </c>
      <c r="G29" s="32">
        <v>0.41439500000000001</v>
      </c>
      <c r="H29" s="32">
        <v>0.42696899999999999</v>
      </c>
      <c r="I29" s="32">
        <v>0.73369300000000004</v>
      </c>
      <c r="J29" s="32">
        <v>0.82875200000000004</v>
      </c>
      <c r="K29" s="32">
        <v>1.6714119999999999</v>
      </c>
      <c r="L29" s="32">
        <v>3.3652920000000002</v>
      </c>
      <c r="M29" s="33">
        <v>1.437737</v>
      </c>
    </row>
    <row r="30" spans="1:13" x14ac:dyDescent="0.2">
      <c r="A30" s="39" t="s">
        <v>125</v>
      </c>
      <c r="B30" s="32">
        <v>1</v>
      </c>
      <c r="C30" s="32">
        <v>1</v>
      </c>
      <c r="D30" s="32">
        <v>1</v>
      </c>
      <c r="E30" s="32">
        <v>1.0347170000000001</v>
      </c>
      <c r="F30" s="32">
        <v>1.5732630000000001</v>
      </c>
      <c r="G30" s="32">
        <v>1.2953570000000001</v>
      </c>
      <c r="H30" s="32">
        <v>0.34242699999999998</v>
      </c>
      <c r="I30" s="32">
        <v>0.59186899999999998</v>
      </c>
      <c r="J30" s="32">
        <v>0.47075499999999998</v>
      </c>
      <c r="K30" s="32">
        <v>1.022756</v>
      </c>
      <c r="L30" s="32">
        <v>2.1246130000000001</v>
      </c>
      <c r="M30" s="33">
        <v>1.133856</v>
      </c>
    </row>
    <row r="31" spans="1:13" x14ac:dyDescent="0.2">
      <c r="A31" s="39" t="s">
        <v>127</v>
      </c>
      <c r="B31" s="32">
        <v>1</v>
      </c>
      <c r="C31" s="32">
        <v>1</v>
      </c>
      <c r="D31" s="32">
        <v>1</v>
      </c>
      <c r="E31" s="32">
        <v>1.251498</v>
      </c>
      <c r="F31" s="32">
        <v>1.982342</v>
      </c>
      <c r="G31" s="32">
        <v>1.930323</v>
      </c>
      <c r="H31" s="32">
        <v>0.43912800000000002</v>
      </c>
      <c r="I31" s="32">
        <v>0.37400600000000001</v>
      </c>
      <c r="J31" s="32">
        <v>0.20352100000000001</v>
      </c>
      <c r="K31" s="32">
        <v>1.5042409999999999</v>
      </c>
      <c r="L31" s="32">
        <v>1.5697840000000001</v>
      </c>
      <c r="M31" s="33">
        <v>1.0231889999999999</v>
      </c>
    </row>
    <row r="32" spans="1:13" x14ac:dyDescent="0.2">
      <c r="A32" s="39" t="s">
        <v>131</v>
      </c>
      <c r="B32" s="32">
        <v>1</v>
      </c>
      <c r="C32" s="32">
        <v>1</v>
      </c>
      <c r="D32" s="32">
        <v>1</v>
      </c>
      <c r="E32" s="32">
        <v>1.1032679999999999</v>
      </c>
      <c r="F32" s="32">
        <v>1.144854</v>
      </c>
      <c r="G32" s="32">
        <v>1.092527</v>
      </c>
      <c r="H32" s="32">
        <v>0.18859699999999999</v>
      </c>
      <c r="I32" s="32">
        <v>0.18241399999999999</v>
      </c>
      <c r="J32" s="32">
        <v>0.26432699999999998</v>
      </c>
      <c r="K32" s="32">
        <v>1.2344090000000001</v>
      </c>
      <c r="L32" s="32">
        <v>1.4536359999999999</v>
      </c>
      <c r="M32" s="33">
        <v>1.0435239999999999</v>
      </c>
    </row>
    <row r="33" spans="1:13" x14ac:dyDescent="0.2">
      <c r="A33" s="39" t="s">
        <v>153</v>
      </c>
      <c r="B33" s="32">
        <v>1</v>
      </c>
      <c r="C33" s="32">
        <v>1</v>
      </c>
      <c r="D33" s="32">
        <v>1</v>
      </c>
      <c r="E33" s="32">
        <v>1.11252</v>
      </c>
      <c r="F33" s="32">
        <v>1.0804530000000001</v>
      </c>
      <c r="G33" s="32">
        <v>1.207905</v>
      </c>
      <c r="H33" s="32">
        <v>0.39512199999999997</v>
      </c>
      <c r="I33" s="32">
        <v>0.46582200000000001</v>
      </c>
      <c r="J33" s="32">
        <v>0.64299300000000004</v>
      </c>
      <c r="K33" s="32">
        <v>1.065116</v>
      </c>
      <c r="L33" s="32">
        <v>1.4613750000000001</v>
      </c>
      <c r="M33" s="33">
        <v>1.973821</v>
      </c>
    </row>
    <row r="34" spans="1:13" x14ac:dyDescent="0.2">
      <c r="A34" s="39" t="s">
        <v>126</v>
      </c>
      <c r="B34" s="32">
        <v>1</v>
      </c>
      <c r="C34" s="32">
        <v>1</v>
      </c>
      <c r="D34" s="32">
        <v>1</v>
      </c>
      <c r="E34" s="32">
        <v>1.055509</v>
      </c>
      <c r="F34" s="32">
        <v>0.97419999999999995</v>
      </c>
      <c r="G34" s="32">
        <v>0.75963000000000003</v>
      </c>
      <c r="H34" s="32">
        <v>0.28323199999999998</v>
      </c>
      <c r="I34" s="32">
        <v>0.42053800000000002</v>
      </c>
      <c r="J34" s="32">
        <v>0.521845</v>
      </c>
      <c r="K34" s="32">
        <v>0.95440700000000001</v>
      </c>
      <c r="L34" s="32">
        <v>1.2155750000000001</v>
      </c>
      <c r="M34" s="33">
        <v>0.52805599999999997</v>
      </c>
    </row>
    <row r="35" spans="1:13" ht="17" thickBot="1" x14ac:dyDescent="0.25">
      <c r="A35" s="40" t="s">
        <v>133</v>
      </c>
      <c r="B35" s="35">
        <v>1</v>
      </c>
      <c r="C35" s="35">
        <v>1</v>
      </c>
      <c r="D35" s="35">
        <v>1</v>
      </c>
      <c r="E35" s="35">
        <v>0.97907100000000002</v>
      </c>
      <c r="F35" s="35">
        <v>1.212202</v>
      </c>
      <c r="G35" s="35">
        <v>0.29669600000000002</v>
      </c>
      <c r="H35" s="35">
        <v>0.21490000000000001</v>
      </c>
      <c r="I35" s="35">
        <v>0.21537500000000001</v>
      </c>
      <c r="J35" s="35">
        <v>0.31392900000000001</v>
      </c>
      <c r="K35" s="35">
        <v>1.123202</v>
      </c>
      <c r="L35" s="35">
        <v>2.7575590000000001</v>
      </c>
      <c r="M35" s="36">
        <v>0.79845500000000003</v>
      </c>
    </row>
    <row r="36" spans="1:13" ht="17" thickBot="1" x14ac:dyDescent="0.25"/>
    <row r="37" spans="1:13" x14ac:dyDescent="0.2">
      <c r="A37" s="25" t="s">
        <v>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7"/>
    </row>
    <row r="38" spans="1:13" x14ac:dyDescent="0.2">
      <c r="A38" s="28"/>
      <c r="B38" s="37" t="s">
        <v>24</v>
      </c>
      <c r="C38" s="37"/>
      <c r="D38" s="37"/>
      <c r="E38" s="37" t="s">
        <v>25</v>
      </c>
      <c r="F38" s="37"/>
      <c r="G38" s="37"/>
      <c r="H38" s="37" t="s">
        <v>150</v>
      </c>
      <c r="I38" s="37"/>
      <c r="J38" s="37"/>
      <c r="K38" s="37" t="s">
        <v>151</v>
      </c>
      <c r="L38" s="37"/>
      <c r="M38" s="38"/>
    </row>
    <row r="39" spans="1:13" x14ac:dyDescent="0.2">
      <c r="A39" s="39" t="s">
        <v>124</v>
      </c>
      <c r="B39" s="32">
        <v>1</v>
      </c>
      <c r="C39" s="32">
        <v>1</v>
      </c>
      <c r="D39" s="32">
        <v>1</v>
      </c>
      <c r="E39" s="32">
        <v>1</v>
      </c>
      <c r="F39" s="32">
        <v>1</v>
      </c>
      <c r="G39" s="32">
        <v>1</v>
      </c>
      <c r="H39" s="32">
        <v>1</v>
      </c>
      <c r="I39" s="32">
        <v>1</v>
      </c>
      <c r="J39" s="32">
        <v>1</v>
      </c>
      <c r="K39" s="32">
        <v>1</v>
      </c>
      <c r="L39" s="32">
        <v>1</v>
      </c>
      <c r="M39" s="33">
        <v>1</v>
      </c>
    </row>
    <row r="40" spans="1:13" x14ac:dyDescent="0.2">
      <c r="A40" s="39" t="s">
        <v>152</v>
      </c>
      <c r="B40" s="32">
        <v>1</v>
      </c>
      <c r="C40" s="32">
        <v>1</v>
      </c>
      <c r="D40" s="32">
        <v>1</v>
      </c>
      <c r="E40" s="32">
        <v>0.89085400000000003</v>
      </c>
      <c r="F40" s="32">
        <v>0.920211</v>
      </c>
      <c r="G40" s="32">
        <v>0.81634899999999999</v>
      </c>
      <c r="H40" s="32">
        <v>0.69976700000000003</v>
      </c>
      <c r="I40" s="32">
        <v>0.83024399999999998</v>
      </c>
      <c r="J40" s="32">
        <v>0.58966499999999999</v>
      </c>
      <c r="K40" s="32">
        <v>0.890517</v>
      </c>
      <c r="L40" s="32">
        <v>0.95850800000000003</v>
      </c>
      <c r="M40" s="33">
        <v>0.58399000000000001</v>
      </c>
    </row>
    <row r="41" spans="1:13" x14ac:dyDescent="0.2">
      <c r="A41" s="39" t="s">
        <v>113</v>
      </c>
      <c r="B41" s="32">
        <v>1</v>
      </c>
      <c r="C41" s="32">
        <v>1</v>
      </c>
      <c r="D41" s="32">
        <v>1</v>
      </c>
      <c r="E41" s="32">
        <v>0.88414800000000004</v>
      </c>
      <c r="F41" s="32">
        <v>1.1916329999999999</v>
      </c>
      <c r="G41" s="32">
        <v>1.893275</v>
      </c>
      <c r="H41" s="32">
        <v>2.7813400000000001</v>
      </c>
      <c r="I41" s="32">
        <v>2.6926169999999998</v>
      </c>
      <c r="J41" s="32">
        <v>2.1067360000000002</v>
      </c>
      <c r="K41" s="32">
        <v>0.58136100000000002</v>
      </c>
      <c r="L41" s="32">
        <v>0.63681200000000004</v>
      </c>
      <c r="M41" s="33">
        <v>1.145003</v>
      </c>
    </row>
    <row r="42" spans="1:13" x14ac:dyDescent="0.2">
      <c r="A42" s="39" t="s">
        <v>112</v>
      </c>
      <c r="B42" s="32">
        <v>1</v>
      </c>
      <c r="C42" s="32">
        <v>1</v>
      </c>
      <c r="D42" s="32">
        <v>1</v>
      </c>
      <c r="E42" s="32">
        <v>1.227525</v>
      </c>
      <c r="F42" s="32">
        <v>0.74331199999999997</v>
      </c>
      <c r="G42" s="32">
        <v>0.64846499999999996</v>
      </c>
      <c r="H42" s="32">
        <v>0.92025199999999996</v>
      </c>
      <c r="I42" s="32">
        <v>0.64552500000000002</v>
      </c>
      <c r="J42" s="32">
        <v>0.44983699999999999</v>
      </c>
      <c r="K42" s="32">
        <v>0.91574999999999995</v>
      </c>
      <c r="L42" s="32">
        <v>0.75427299999999997</v>
      </c>
      <c r="M42" s="33">
        <v>0.44622400000000001</v>
      </c>
    </row>
    <row r="43" spans="1:13" x14ac:dyDescent="0.2">
      <c r="A43" s="39" t="s">
        <v>111</v>
      </c>
      <c r="B43" s="32">
        <v>1</v>
      </c>
      <c r="C43" s="32">
        <v>1</v>
      </c>
      <c r="D43" s="32">
        <v>1</v>
      </c>
      <c r="E43" s="32">
        <v>0.93613000000000002</v>
      </c>
      <c r="F43" s="32">
        <v>0.90248600000000001</v>
      </c>
      <c r="G43" s="32">
        <v>1.4026989999999999</v>
      </c>
      <c r="H43" s="32">
        <v>7.5202419999999996</v>
      </c>
      <c r="I43" s="32">
        <v>35.542940000000002</v>
      </c>
      <c r="J43" s="32">
        <v>79.89676</v>
      </c>
      <c r="K43" s="32">
        <v>2.7751420000000002</v>
      </c>
      <c r="L43" s="32">
        <v>1.7447550000000001</v>
      </c>
      <c r="M43" s="33">
        <v>2.5100419999999999</v>
      </c>
    </row>
    <row r="44" spans="1:13" x14ac:dyDescent="0.2">
      <c r="A44" s="39" t="s">
        <v>103</v>
      </c>
      <c r="B44" s="32">
        <v>1</v>
      </c>
      <c r="C44" s="32">
        <v>1</v>
      </c>
      <c r="D44" s="32">
        <v>1</v>
      </c>
      <c r="E44" s="32">
        <v>1.0985279999999999</v>
      </c>
      <c r="F44" s="32">
        <v>1.4588099999999999</v>
      </c>
      <c r="G44" s="32">
        <v>0.61848599999999998</v>
      </c>
      <c r="H44" s="32">
        <v>3.6372960000000001</v>
      </c>
      <c r="I44" s="32">
        <v>3.4627430000000001</v>
      </c>
      <c r="J44" s="32">
        <v>2.9504899999999998</v>
      </c>
      <c r="K44" s="32">
        <v>2.3726690000000001</v>
      </c>
      <c r="L44" s="32">
        <v>1.3985510000000001</v>
      </c>
      <c r="M44" s="33">
        <v>0.89321399999999995</v>
      </c>
    </row>
    <row r="45" spans="1:13" x14ac:dyDescent="0.2">
      <c r="A45" s="39" t="s">
        <v>106</v>
      </c>
      <c r="B45" s="32">
        <v>1</v>
      </c>
      <c r="C45" s="32">
        <v>1</v>
      </c>
      <c r="D45" s="32">
        <v>1</v>
      </c>
      <c r="E45" s="32">
        <v>1.1791590000000001</v>
      </c>
      <c r="F45" s="32">
        <v>0.89464999999999995</v>
      </c>
      <c r="G45" s="32">
        <v>0.59175199999999994</v>
      </c>
      <c r="H45" s="32">
        <v>2.3323849999999999</v>
      </c>
      <c r="I45" s="32">
        <v>1.301431</v>
      </c>
      <c r="J45" s="32">
        <v>0.399169</v>
      </c>
      <c r="K45" s="32">
        <v>1.1333549999999999</v>
      </c>
      <c r="L45" s="32">
        <v>1.1328879999999999</v>
      </c>
      <c r="M45" s="33">
        <v>0.49547000000000002</v>
      </c>
    </row>
    <row r="46" spans="1:13" x14ac:dyDescent="0.2">
      <c r="A46" s="39" t="s">
        <v>119</v>
      </c>
      <c r="B46" s="32">
        <v>1</v>
      </c>
      <c r="C46" s="32">
        <v>1</v>
      </c>
      <c r="D46" s="32">
        <v>1</v>
      </c>
      <c r="E46" s="32">
        <v>0.34723599999999999</v>
      </c>
      <c r="F46" s="32">
        <v>0.36914999999999998</v>
      </c>
      <c r="G46" s="32">
        <v>0.67331099999999999</v>
      </c>
      <c r="H46" s="32">
        <v>1.0277989999999999</v>
      </c>
      <c r="I46" s="32">
        <v>1.038751</v>
      </c>
      <c r="J46" s="32">
        <v>2.2316470000000002</v>
      </c>
      <c r="K46" s="32">
        <v>0.85524599999999995</v>
      </c>
      <c r="L46" s="32">
        <v>0.37709199999999998</v>
      </c>
      <c r="M46" s="33">
        <v>0.61136500000000005</v>
      </c>
    </row>
    <row r="47" spans="1:13" x14ac:dyDescent="0.2">
      <c r="A47" s="39" t="s">
        <v>107</v>
      </c>
      <c r="B47" s="32">
        <v>1</v>
      </c>
      <c r="C47" s="32">
        <v>1</v>
      </c>
      <c r="D47" s="32">
        <v>0</v>
      </c>
      <c r="E47" s="32">
        <v>1.6278239999999999</v>
      </c>
      <c r="F47" s="32">
        <v>1.08233</v>
      </c>
      <c r="G47" s="32"/>
      <c r="H47" s="32">
        <v>1.217924</v>
      </c>
      <c r="I47" s="32">
        <v>0.60278200000000004</v>
      </c>
      <c r="J47" s="32"/>
      <c r="K47" s="32">
        <v>2.3140939999999999</v>
      </c>
      <c r="L47" s="32">
        <v>0.192437</v>
      </c>
      <c r="M47" s="33"/>
    </row>
    <row r="48" spans="1:13" x14ac:dyDescent="0.2">
      <c r="A48" s="39" t="s">
        <v>108</v>
      </c>
      <c r="B48" s="32">
        <v>1</v>
      </c>
      <c r="C48" s="32">
        <v>1</v>
      </c>
      <c r="D48" s="32">
        <v>1</v>
      </c>
      <c r="E48" s="32">
        <v>0.72833300000000001</v>
      </c>
      <c r="F48" s="32">
        <v>0.58826800000000001</v>
      </c>
      <c r="G48" s="32">
        <v>0.655609</v>
      </c>
      <c r="H48" s="32">
        <v>3.6739459999999999</v>
      </c>
      <c r="I48" s="32">
        <v>3.2551580000000002</v>
      </c>
      <c r="J48" s="32">
        <v>3.1414049999999998</v>
      </c>
      <c r="K48" s="32">
        <v>0.92042999999999997</v>
      </c>
      <c r="L48" s="32">
        <v>1.073647</v>
      </c>
      <c r="M48" s="33">
        <v>0.56244799999999995</v>
      </c>
    </row>
    <row r="49" spans="1:13" x14ac:dyDescent="0.2">
      <c r="A49" s="39" t="s">
        <v>104</v>
      </c>
      <c r="B49" s="32">
        <v>1</v>
      </c>
      <c r="C49" s="32">
        <v>1</v>
      </c>
      <c r="D49" s="32">
        <v>1</v>
      </c>
      <c r="E49" s="32">
        <v>0.67626799999999998</v>
      </c>
      <c r="F49" s="32">
        <v>0.42069899999999999</v>
      </c>
      <c r="G49" s="32">
        <v>0.77020599999999995</v>
      </c>
      <c r="H49" s="32">
        <v>3.4611049999999999</v>
      </c>
      <c r="I49" s="32">
        <v>2.7388819999999998</v>
      </c>
      <c r="J49" s="32">
        <v>6.4621259999999996</v>
      </c>
      <c r="K49" s="32">
        <v>0.85077400000000003</v>
      </c>
      <c r="L49" s="32">
        <v>0.63305199999999995</v>
      </c>
      <c r="M49" s="33">
        <v>0.80530400000000002</v>
      </c>
    </row>
    <row r="50" spans="1:13" x14ac:dyDescent="0.2">
      <c r="A50" s="39" t="s">
        <v>120</v>
      </c>
      <c r="B50" s="32">
        <v>1</v>
      </c>
      <c r="C50" s="32">
        <v>1</v>
      </c>
      <c r="D50" s="32">
        <v>1</v>
      </c>
      <c r="E50" s="32">
        <v>0.62451199999999996</v>
      </c>
      <c r="F50" s="32">
        <v>0.60578600000000005</v>
      </c>
      <c r="G50" s="32">
        <v>0.68993199999999999</v>
      </c>
      <c r="H50" s="32">
        <v>1.536443</v>
      </c>
      <c r="I50" s="32">
        <v>1.9501539999999999</v>
      </c>
      <c r="J50" s="32">
        <v>1.3171440000000001</v>
      </c>
      <c r="K50" s="32">
        <v>0.63665799999999995</v>
      </c>
      <c r="L50" s="32">
        <v>0.79271999999999998</v>
      </c>
      <c r="M50" s="33">
        <v>0.43827199999999999</v>
      </c>
    </row>
    <row r="51" spans="1:13" x14ac:dyDescent="0.2">
      <c r="A51" s="39" t="s">
        <v>102</v>
      </c>
      <c r="B51" s="32">
        <v>1</v>
      </c>
      <c r="C51" s="32">
        <v>1</v>
      </c>
      <c r="D51" s="32">
        <v>1</v>
      </c>
      <c r="E51" s="32">
        <v>0.94473600000000002</v>
      </c>
      <c r="F51" s="32">
        <v>1.0314730000000001</v>
      </c>
      <c r="G51" s="32">
        <v>1.2292559999999999</v>
      </c>
      <c r="H51" s="32">
        <v>3.084724</v>
      </c>
      <c r="I51" s="32">
        <v>2.6051280000000001</v>
      </c>
      <c r="J51" s="32">
        <v>2.2949769999999998</v>
      </c>
      <c r="K51" s="32">
        <v>1.036718</v>
      </c>
      <c r="L51" s="32">
        <v>1.3112550000000001</v>
      </c>
      <c r="M51" s="33">
        <v>0.90212099999999995</v>
      </c>
    </row>
    <row r="52" spans="1:13" x14ac:dyDescent="0.2">
      <c r="A52" s="39" t="s">
        <v>109</v>
      </c>
      <c r="B52" s="32">
        <v>1</v>
      </c>
      <c r="C52" s="32">
        <v>1</v>
      </c>
      <c r="D52" s="32">
        <v>1</v>
      </c>
      <c r="E52" s="32">
        <v>0.54500000000000004</v>
      </c>
      <c r="F52" s="32">
        <v>0.75426099999999996</v>
      </c>
      <c r="G52" s="32">
        <v>0.65978999999999999</v>
      </c>
      <c r="H52" s="32">
        <v>2.7112569999999998</v>
      </c>
      <c r="I52" s="32">
        <v>4.5215579999999997</v>
      </c>
      <c r="J52" s="32">
        <v>1.704264</v>
      </c>
      <c r="K52" s="32">
        <v>0.38202399999999997</v>
      </c>
      <c r="L52" s="32">
        <v>0.87619400000000003</v>
      </c>
      <c r="M52" s="33">
        <v>0.537937</v>
      </c>
    </row>
    <row r="53" spans="1:13" x14ac:dyDescent="0.2">
      <c r="A53" s="39" t="s">
        <v>117</v>
      </c>
      <c r="B53" s="32">
        <v>1</v>
      </c>
      <c r="C53" s="32">
        <v>1</v>
      </c>
      <c r="D53" s="32">
        <v>1</v>
      </c>
      <c r="E53" s="32">
        <v>1.067269</v>
      </c>
      <c r="F53" s="32">
        <v>0.68345900000000004</v>
      </c>
      <c r="G53" s="32">
        <v>1.343486</v>
      </c>
      <c r="H53" s="32">
        <v>3.0033639999999999</v>
      </c>
      <c r="I53" s="32">
        <v>3.1403500000000002</v>
      </c>
      <c r="J53" s="32">
        <v>3.2604440000000001</v>
      </c>
      <c r="K53" s="32">
        <v>1.0458019999999999</v>
      </c>
      <c r="L53" s="32">
        <v>0.894872</v>
      </c>
      <c r="M53" s="33">
        <v>0.87089499999999997</v>
      </c>
    </row>
    <row r="54" spans="1:13" x14ac:dyDescent="0.2">
      <c r="A54" s="39" t="s">
        <v>115</v>
      </c>
      <c r="B54" s="32">
        <v>1</v>
      </c>
      <c r="C54" s="32">
        <v>1</v>
      </c>
      <c r="D54" s="32">
        <v>1</v>
      </c>
      <c r="E54" s="32">
        <v>1.0156400000000001</v>
      </c>
      <c r="F54" s="32">
        <v>0.81091800000000003</v>
      </c>
      <c r="G54" s="32">
        <v>1.2867440000000001</v>
      </c>
      <c r="H54" s="32">
        <v>4.3103629999999997</v>
      </c>
      <c r="I54" s="32">
        <v>3.6794799999999999</v>
      </c>
      <c r="J54" s="32">
        <v>3.3603869999999998</v>
      </c>
      <c r="K54" s="32">
        <v>1.114498</v>
      </c>
      <c r="L54" s="32">
        <v>1.046692</v>
      </c>
      <c r="M54" s="33">
        <v>1.414506</v>
      </c>
    </row>
    <row r="55" spans="1:13" x14ac:dyDescent="0.2">
      <c r="A55" s="39" t="s">
        <v>105</v>
      </c>
      <c r="B55" s="32">
        <v>1</v>
      </c>
      <c r="C55" s="32">
        <v>1</v>
      </c>
      <c r="D55" s="32">
        <v>1</v>
      </c>
      <c r="E55" s="32">
        <v>1.0313889999999999</v>
      </c>
      <c r="F55" s="32">
        <v>0.95930199999999999</v>
      </c>
      <c r="G55" s="32">
        <v>0.794987</v>
      </c>
      <c r="H55" s="32">
        <v>2.8997769999999998</v>
      </c>
      <c r="I55" s="32">
        <v>2.86389</v>
      </c>
      <c r="J55" s="32">
        <v>1.175241</v>
      </c>
      <c r="K55" s="32">
        <v>1.14428</v>
      </c>
      <c r="L55" s="32">
        <v>1.0949059999999999</v>
      </c>
      <c r="M55" s="33">
        <v>0.50444199999999995</v>
      </c>
    </row>
    <row r="56" spans="1:13" x14ac:dyDescent="0.2">
      <c r="A56" s="39" t="s">
        <v>110</v>
      </c>
      <c r="B56" s="32">
        <v>1</v>
      </c>
      <c r="C56" s="32">
        <v>1</v>
      </c>
      <c r="D56" s="32">
        <v>1</v>
      </c>
      <c r="E56" s="32">
        <v>1.007206</v>
      </c>
      <c r="F56" s="32">
        <v>0.97400699999999996</v>
      </c>
      <c r="G56" s="32">
        <v>0.88665499999999997</v>
      </c>
      <c r="H56" s="32">
        <v>4.1732449999999996</v>
      </c>
      <c r="I56" s="32">
        <v>2.708145</v>
      </c>
      <c r="J56" s="32">
        <v>2.1564739999999998</v>
      </c>
      <c r="K56" s="32">
        <v>1.026421</v>
      </c>
      <c r="L56" s="32">
        <v>0.96065699999999998</v>
      </c>
      <c r="M56" s="33">
        <v>0.54492600000000002</v>
      </c>
    </row>
    <row r="57" spans="1:13" x14ac:dyDescent="0.2">
      <c r="A57" s="39" t="s">
        <v>116</v>
      </c>
      <c r="B57" s="32">
        <v>1</v>
      </c>
      <c r="C57" s="32">
        <v>1</v>
      </c>
      <c r="D57" s="32">
        <v>1</v>
      </c>
      <c r="E57" s="32">
        <v>0.969607</v>
      </c>
      <c r="F57" s="32">
        <v>0.95640899999999995</v>
      </c>
      <c r="G57" s="32">
        <v>0.95790900000000001</v>
      </c>
      <c r="H57" s="32">
        <v>1.5223150000000001</v>
      </c>
      <c r="I57" s="32">
        <v>1.430704</v>
      </c>
      <c r="J57" s="32">
        <v>8.074757</v>
      </c>
      <c r="K57" s="32">
        <v>0.87344500000000003</v>
      </c>
      <c r="L57" s="32">
        <v>0.98379300000000003</v>
      </c>
      <c r="M57" s="33">
        <v>0.80688300000000002</v>
      </c>
    </row>
    <row r="58" spans="1:13" x14ac:dyDescent="0.2">
      <c r="A58" s="39" t="s">
        <v>114</v>
      </c>
      <c r="B58" s="32">
        <v>1</v>
      </c>
      <c r="C58" s="32">
        <v>1</v>
      </c>
      <c r="D58" s="32">
        <v>1</v>
      </c>
      <c r="E58" s="32">
        <v>1.346646</v>
      </c>
      <c r="F58" s="32">
        <v>1.489106</v>
      </c>
      <c r="G58" s="32">
        <v>1.677467</v>
      </c>
      <c r="H58" s="32">
        <v>4.0126299999999997</v>
      </c>
      <c r="I58" s="32">
        <v>2.923702</v>
      </c>
      <c r="J58" s="32">
        <v>2.2036030000000002</v>
      </c>
      <c r="K58" s="32">
        <v>1.2635829999999999</v>
      </c>
      <c r="L58" s="32">
        <v>0.98633300000000002</v>
      </c>
      <c r="M58" s="33">
        <v>1.2720469999999999</v>
      </c>
    </row>
    <row r="59" spans="1:13" x14ac:dyDescent="0.2">
      <c r="A59" s="39" t="s">
        <v>123</v>
      </c>
      <c r="B59" s="32">
        <v>1</v>
      </c>
      <c r="C59" s="32">
        <v>1</v>
      </c>
      <c r="D59" s="32">
        <v>1</v>
      </c>
      <c r="E59" s="32">
        <v>0.107845</v>
      </c>
      <c r="F59" s="32">
        <v>6.1256999999999999E-2</v>
      </c>
      <c r="G59" s="32">
        <v>0.88881200000000005</v>
      </c>
      <c r="H59" s="32">
        <v>2.2674280000000002</v>
      </c>
      <c r="I59" s="32">
        <v>0.80014099999999999</v>
      </c>
      <c r="J59" s="32">
        <v>7.81454</v>
      </c>
      <c r="K59" s="32">
        <v>4.658963</v>
      </c>
      <c r="L59" s="32">
        <v>0.52621600000000002</v>
      </c>
      <c r="M59" s="33">
        <v>5.6422990000000004</v>
      </c>
    </row>
    <row r="60" spans="1:13" x14ac:dyDescent="0.2">
      <c r="A60" s="39" t="s">
        <v>121</v>
      </c>
      <c r="B60" s="32">
        <v>1</v>
      </c>
      <c r="C60" s="32">
        <v>1</v>
      </c>
      <c r="D60" s="32">
        <v>1</v>
      </c>
      <c r="E60" s="32">
        <v>0.793072</v>
      </c>
      <c r="F60" s="32">
        <v>0.57673600000000003</v>
      </c>
      <c r="G60" s="32">
        <v>1.156854</v>
      </c>
      <c r="H60" s="32">
        <v>2.6410979999999999</v>
      </c>
      <c r="I60" s="32">
        <v>2.6225550000000002</v>
      </c>
      <c r="J60" s="32">
        <v>6.3472689999999998</v>
      </c>
      <c r="K60" s="32">
        <v>1.219411</v>
      </c>
      <c r="L60" s="32">
        <v>0.64347500000000002</v>
      </c>
      <c r="M60" s="33">
        <v>1.054173</v>
      </c>
    </row>
    <row r="61" spans="1:13" x14ac:dyDescent="0.2">
      <c r="A61" s="39" t="s">
        <v>122</v>
      </c>
      <c r="B61" s="32">
        <v>1</v>
      </c>
      <c r="C61" s="32">
        <v>1</v>
      </c>
      <c r="D61" s="32">
        <v>1</v>
      </c>
      <c r="E61" s="32">
        <v>1.152612</v>
      </c>
      <c r="F61" s="32">
        <v>0.90308900000000003</v>
      </c>
      <c r="G61" s="32">
        <v>0.72147399999999995</v>
      </c>
      <c r="H61" s="32">
        <v>2.6604950000000001</v>
      </c>
      <c r="I61" s="32">
        <v>1.8922000000000001</v>
      </c>
      <c r="J61" s="32">
        <v>2.4849299999999999</v>
      </c>
      <c r="K61" s="32">
        <v>1.103577</v>
      </c>
      <c r="L61" s="32">
        <v>0.845248</v>
      </c>
      <c r="M61" s="33">
        <v>0.45208100000000001</v>
      </c>
    </row>
    <row r="62" spans="1:13" x14ac:dyDescent="0.2">
      <c r="A62" s="39" t="s">
        <v>118</v>
      </c>
      <c r="B62" s="32">
        <v>1</v>
      </c>
      <c r="C62" s="32">
        <v>1</v>
      </c>
      <c r="D62" s="32">
        <v>1</v>
      </c>
      <c r="E62" s="32">
        <v>0.81669000000000003</v>
      </c>
      <c r="F62" s="32">
        <v>0.47780299999999998</v>
      </c>
      <c r="G62" s="32">
        <v>1.323394</v>
      </c>
      <c r="H62" s="32">
        <v>1.561504</v>
      </c>
      <c r="I62" s="32">
        <v>0.87565099999999996</v>
      </c>
      <c r="J62" s="32">
        <v>2.4812910000000001</v>
      </c>
      <c r="K62" s="32">
        <v>1.613685</v>
      </c>
      <c r="L62" s="32">
        <v>0.45280500000000001</v>
      </c>
      <c r="M62" s="33">
        <v>1.867421</v>
      </c>
    </row>
    <row r="63" spans="1:13" x14ac:dyDescent="0.2">
      <c r="A63" s="39" t="s">
        <v>132</v>
      </c>
      <c r="B63" s="32">
        <v>1</v>
      </c>
      <c r="C63" s="32">
        <v>1</v>
      </c>
      <c r="D63" s="32">
        <v>1</v>
      </c>
      <c r="E63" s="32">
        <v>0.84059099999999998</v>
      </c>
      <c r="F63" s="32">
        <v>0.99163100000000004</v>
      </c>
      <c r="G63" s="32">
        <v>0.69128199999999995</v>
      </c>
      <c r="H63" s="32">
        <v>0.26164100000000001</v>
      </c>
      <c r="I63" s="32">
        <v>0.450102</v>
      </c>
      <c r="J63" s="32">
        <v>0.343669</v>
      </c>
      <c r="K63" s="32">
        <v>1.307825</v>
      </c>
      <c r="L63" s="32">
        <v>1.25603</v>
      </c>
      <c r="M63" s="33">
        <v>0.59271799999999997</v>
      </c>
    </row>
    <row r="64" spans="1:13" x14ac:dyDescent="0.2">
      <c r="A64" s="39" t="s">
        <v>128</v>
      </c>
      <c r="B64" s="32">
        <v>1</v>
      </c>
      <c r="C64" s="32">
        <v>1</v>
      </c>
      <c r="D64" s="32">
        <v>1</v>
      </c>
      <c r="E64" s="32">
        <v>0.78351700000000002</v>
      </c>
      <c r="F64" s="32">
        <v>0.96100600000000003</v>
      </c>
      <c r="G64" s="32">
        <v>0.73685999999999996</v>
      </c>
      <c r="H64" s="32">
        <v>0.27361400000000002</v>
      </c>
      <c r="I64" s="32">
        <v>0.31795200000000001</v>
      </c>
      <c r="J64" s="32">
        <v>0.12212000000000001</v>
      </c>
      <c r="K64" s="32">
        <v>1.1706719999999999</v>
      </c>
      <c r="L64" s="32">
        <v>1.6601360000000001</v>
      </c>
      <c r="M64" s="33">
        <v>0.65715199999999996</v>
      </c>
    </row>
    <row r="65" spans="1:13" x14ac:dyDescent="0.2">
      <c r="A65" s="39" t="s">
        <v>130</v>
      </c>
      <c r="B65" s="32">
        <v>1</v>
      </c>
      <c r="C65" s="32">
        <v>1</v>
      </c>
      <c r="D65" s="32">
        <v>1</v>
      </c>
      <c r="E65" s="32">
        <v>0.55363399999999996</v>
      </c>
      <c r="F65" s="32">
        <v>1.103602</v>
      </c>
      <c r="G65" s="32">
        <v>0.99516300000000002</v>
      </c>
      <c r="H65" s="32">
        <v>0.14447099999999999</v>
      </c>
      <c r="I65" s="32">
        <v>0.169931</v>
      </c>
      <c r="J65" s="32">
        <v>0.88888500000000004</v>
      </c>
      <c r="K65" s="32">
        <v>0.63248599999999999</v>
      </c>
      <c r="L65" s="32">
        <v>0.73709599999999997</v>
      </c>
      <c r="M65" s="33">
        <v>1.909616</v>
      </c>
    </row>
    <row r="66" spans="1:13" x14ac:dyDescent="0.2">
      <c r="A66" s="39" t="s">
        <v>125</v>
      </c>
      <c r="B66" s="32">
        <v>1</v>
      </c>
      <c r="C66" s="32">
        <v>1</v>
      </c>
      <c r="D66" s="32">
        <v>1</v>
      </c>
      <c r="E66" s="32">
        <v>1.2655620000000001</v>
      </c>
      <c r="F66" s="32">
        <v>0.89593199999999995</v>
      </c>
      <c r="G66" s="32">
        <v>2.1510940000000001</v>
      </c>
      <c r="H66" s="32">
        <v>0.26100600000000002</v>
      </c>
      <c r="I66" s="32">
        <v>0.12991</v>
      </c>
      <c r="J66" s="32">
        <v>0.41223900000000002</v>
      </c>
      <c r="K66" s="32">
        <v>1.6060909999999999</v>
      </c>
      <c r="L66" s="32">
        <v>0.82128999999999996</v>
      </c>
      <c r="M66" s="33">
        <v>1.228183</v>
      </c>
    </row>
    <row r="67" spans="1:13" x14ac:dyDescent="0.2">
      <c r="A67" s="39" t="s">
        <v>127</v>
      </c>
      <c r="B67" s="32">
        <v>1</v>
      </c>
      <c r="C67" s="32">
        <v>1</v>
      </c>
      <c r="D67" s="32">
        <v>1</v>
      </c>
      <c r="E67" s="32">
        <v>1.604392</v>
      </c>
      <c r="F67" s="32">
        <v>0.41178399999999998</v>
      </c>
      <c r="G67" s="32">
        <v>1.3705369999999999</v>
      </c>
      <c r="H67" s="32">
        <v>0.32130900000000001</v>
      </c>
      <c r="I67" s="32">
        <v>0.15065300000000001</v>
      </c>
      <c r="J67" s="32">
        <v>1.0477160000000001</v>
      </c>
      <c r="K67" s="32">
        <v>1.977733</v>
      </c>
      <c r="L67" s="32">
        <v>0.58604500000000004</v>
      </c>
      <c r="M67" s="33">
        <v>1.010556</v>
      </c>
    </row>
    <row r="68" spans="1:13" x14ac:dyDescent="0.2">
      <c r="A68" s="39" t="s">
        <v>131</v>
      </c>
      <c r="B68" s="32">
        <v>1</v>
      </c>
      <c r="C68" s="32">
        <v>1</v>
      </c>
      <c r="D68" s="32">
        <v>1</v>
      </c>
      <c r="E68" s="32">
        <v>1.487026</v>
      </c>
      <c r="F68" s="32">
        <v>1.345175</v>
      </c>
      <c r="G68" s="32">
        <v>1.432456</v>
      </c>
      <c r="H68" s="32">
        <v>0.161329</v>
      </c>
      <c r="I68" s="32">
        <v>0.17848900000000001</v>
      </c>
      <c r="J68" s="32">
        <v>0.507498</v>
      </c>
      <c r="K68" s="32">
        <v>1.628822</v>
      </c>
      <c r="L68" s="32">
        <v>1.512097</v>
      </c>
      <c r="M68" s="33">
        <v>1.0914170000000001</v>
      </c>
    </row>
    <row r="69" spans="1:13" x14ac:dyDescent="0.2">
      <c r="A69" s="39" t="s">
        <v>153</v>
      </c>
      <c r="B69" s="32">
        <v>1</v>
      </c>
      <c r="C69" s="32">
        <v>1</v>
      </c>
      <c r="D69" s="32">
        <v>1</v>
      </c>
      <c r="E69" s="32">
        <v>0.98720799999999997</v>
      </c>
      <c r="F69" s="32">
        <v>0.89868800000000004</v>
      </c>
      <c r="G69" s="32">
        <v>1.023145</v>
      </c>
      <c r="H69" s="32">
        <v>0.16520599999999999</v>
      </c>
      <c r="I69" s="32">
        <v>0.22714899999999999</v>
      </c>
      <c r="J69" s="32">
        <v>0.14341499999999999</v>
      </c>
      <c r="K69" s="32">
        <v>1.2713380000000001</v>
      </c>
      <c r="L69" s="32">
        <v>1.0239959999999999</v>
      </c>
      <c r="M69" s="33">
        <v>0.93531799999999998</v>
      </c>
    </row>
    <row r="70" spans="1:13" x14ac:dyDescent="0.2">
      <c r="A70" s="39" t="s">
        <v>126</v>
      </c>
      <c r="B70" s="32">
        <v>1</v>
      </c>
      <c r="C70" s="32">
        <v>1</v>
      </c>
      <c r="D70" s="32">
        <v>1</v>
      </c>
      <c r="E70" s="32">
        <v>0.104768</v>
      </c>
      <c r="F70" s="32">
        <v>1.1346160000000001</v>
      </c>
      <c r="G70" s="32">
        <v>1.7525200000000001</v>
      </c>
      <c r="H70" s="32">
        <v>3.0651000000000001E-2</v>
      </c>
      <c r="I70" s="32">
        <v>0.28367300000000001</v>
      </c>
      <c r="J70" s="32">
        <v>0.63028200000000001</v>
      </c>
      <c r="K70" s="32">
        <v>0.117614</v>
      </c>
      <c r="L70" s="32">
        <v>0.95546500000000001</v>
      </c>
      <c r="M70" s="33">
        <v>1.8622069999999999</v>
      </c>
    </row>
    <row r="71" spans="1:13" ht="17" thickBot="1" x14ac:dyDescent="0.25">
      <c r="A71" s="40" t="s">
        <v>133</v>
      </c>
      <c r="B71" s="35">
        <v>1</v>
      </c>
      <c r="C71" s="35">
        <v>1</v>
      </c>
      <c r="D71" s="35">
        <v>1</v>
      </c>
      <c r="E71" s="35">
        <v>0.89045099999999999</v>
      </c>
      <c r="F71" s="35">
        <v>0.84205300000000005</v>
      </c>
      <c r="G71" s="35">
        <v>1.5656000000000001</v>
      </c>
      <c r="H71" s="35">
        <v>0.14572499999999999</v>
      </c>
      <c r="I71" s="35">
        <v>7.707E-2</v>
      </c>
      <c r="J71" s="35">
        <v>0.63598200000000005</v>
      </c>
      <c r="K71" s="35">
        <v>1.2688299999999999</v>
      </c>
      <c r="L71" s="35">
        <v>0.82611299999999999</v>
      </c>
      <c r="M71" s="36"/>
    </row>
  </sheetData>
  <mergeCells count="10">
    <mergeCell ref="A1:M1"/>
    <mergeCell ref="A37:M37"/>
    <mergeCell ref="B2:D2"/>
    <mergeCell ref="E2:G2"/>
    <mergeCell ref="H2:J2"/>
    <mergeCell ref="K2:M2"/>
    <mergeCell ref="B38:D38"/>
    <mergeCell ref="E38:G38"/>
    <mergeCell ref="H38:J38"/>
    <mergeCell ref="K38:M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382E-1CC8-2045-BD6B-B08C1FFEC7C8}">
  <dimension ref="A1:I20"/>
  <sheetViews>
    <sheetView workbookViewId="0">
      <selection activeCell="F16" sqref="F16:I20"/>
    </sheetView>
  </sheetViews>
  <sheetFormatPr baseColWidth="10" defaultRowHeight="16" x14ac:dyDescent="0.2"/>
  <sheetData>
    <row r="1" spans="1:9" ht="17" thickBot="1" x14ac:dyDescent="0.25">
      <c r="A1" s="11" t="s">
        <v>154</v>
      </c>
      <c r="B1" s="12"/>
      <c r="C1" s="12"/>
      <c r="D1" s="12"/>
      <c r="E1" s="12"/>
      <c r="F1" s="12"/>
      <c r="G1" s="12"/>
      <c r="H1" s="12"/>
      <c r="I1" s="12"/>
    </row>
    <row r="2" spans="1:9" x14ac:dyDescent="0.2">
      <c r="A2" s="25" t="s">
        <v>1</v>
      </c>
      <c r="B2" s="26"/>
      <c r="C2" s="26"/>
      <c r="D2" s="27"/>
      <c r="E2" s="12"/>
      <c r="F2" s="25" t="s">
        <v>3</v>
      </c>
      <c r="G2" s="26"/>
      <c r="H2" s="26"/>
      <c r="I2" s="27"/>
    </row>
    <row r="3" spans="1:9" x14ac:dyDescent="0.2">
      <c r="A3" s="28" t="s">
        <v>24</v>
      </c>
      <c r="B3" s="29" t="s">
        <v>25</v>
      </c>
      <c r="C3" s="29" t="s">
        <v>26</v>
      </c>
      <c r="D3" s="30" t="s">
        <v>27</v>
      </c>
      <c r="E3" s="12"/>
      <c r="F3" s="28" t="s">
        <v>24</v>
      </c>
      <c r="G3" s="29" t="s">
        <v>25</v>
      </c>
      <c r="H3" s="29" t="s">
        <v>26</v>
      </c>
      <c r="I3" s="30" t="s">
        <v>27</v>
      </c>
    </row>
    <row r="4" spans="1:9" x14ac:dyDescent="0.2">
      <c r="A4" s="31">
        <v>1</v>
      </c>
      <c r="B4" s="32">
        <v>0.88682000000000005</v>
      </c>
      <c r="C4" s="32">
        <v>0.118976</v>
      </c>
      <c r="D4" s="33">
        <v>0.53701500000000002</v>
      </c>
      <c r="E4" s="12"/>
      <c r="F4" s="31">
        <v>1</v>
      </c>
      <c r="G4" s="32">
        <v>0.501</v>
      </c>
      <c r="H4" s="32">
        <v>0.24099999999999999</v>
      </c>
      <c r="I4" s="33">
        <v>1.0329999999999999</v>
      </c>
    </row>
    <row r="5" spans="1:9" x14ac:dyDescent="0.2">
      <c r="A5" s="31">
        <v>1</v>
      </c>
      <c r="B5" s="32">
        <v>0.72342499999999998</v>
      </c>
      <c r="C5" s="32">
        <v>0.33593400000000001</v>
      </c>
      <c r="D5" s="33">
        <v>0.83875200000000005</v>
      </c>
      <c r="E5" s="12"/>
      <c r="F5" s="31">
        <v>1</v>
      </c>
      <c r="G5" s="32">
        <v>0.66100000000000003</v>
      </c>
      <c r="H5" s="32">
        <v>0.223</v>
      </c>
      <c r="I5" s="33">
        <v>0.54200000000000004</v>
      </c>
    </row>
    <row r="6" spans="1:9" ht="17" thickBot="1" x14ac:dyDescent="0.25">
      <c r="A6" s="34">
        <v>1</v>
      </c>
      <c r="B6" s="35">
        <v>0.63581100000000002</v>
      </c>
      <c r="C6" s="35">
        <v>0.61543199999999998</v>
      </c>
      <c r="D6" s="36">
        <v>0.88942500000000002</v>
      </c>
      <c r="E6" s="12"/>
      <c r="F6" s="34">
        <v>1</v>
      </c>
      <c r="G6" s="35">
        <v>0.51400000000000001</v>
      </c>
      <c r="H6" s="35">
        <v>0.27800000000000002</v>
      </c>
      <c r="I6" s="36">
        <v>0.66700000000000004</v>
      </c>
    </row>
    <row r="7" spans="1:9" x14ac:dyDescent="0.2">
      <c r="A7" s="15"/>
      <c r="B7" s="15"/>
      <c r="C7" s="15"/>
      <c r="D7" s="15"/>
      <c r="E7" s="15"/>
      <c r="F7" s="15"/>
      <c r="G7" s="15"/>
      <c r="H7" s="15"/>
      <c r="I7" s="15"/>
    </row>
    <row r="8" spans="1:9" ht="17" thickBot="1" x14ac:dyDescent="0.25">
      <c r="A8" s="11" t="s">
        <v>155</v>
      </c>
      <c r="B8" s="12"/>
      <c r="C8" s="12"/>
      <c r="D8" s="12"/>
      <c r="E8" s="12"/>
      <c r="F8" s="12"/>
      <c r="G8" s="12"/>
      <c r="H8" s="12"/>
      <c r="I8" s="12"/>
    </row>
    <row r="9" spans="1:9" x14ac:dyDescent="0.2">
      <c r="A9" s="25" t="s">
        <v>1</v>
      </c>
      <c r="B9" s="26"/>
      <c r="C9" s="26"/>
      <c r="D9" s="27"/>
      <c r="E9" s="12"/>
      <c r="F9" s="25" t="s">
        <v>3</v>
      </c>
      <c r="G9" s="26"/>
      <c r="H9" s="26"/>
      <c r="I9" s="27"/>
    </row>
    <row r="10" spans="1:9" x14ac:dyDescent="0.2">
      <c r="A10" s="28" t="s">
        <v>156</v>
      </c>
      <c r="B10" s="29" t="s">
        <v>157</v>
      </c>
      <c r="C10" s="29" t="s">
        <v>158</v>
      </c>
      <c r="D10" s="30" t="s">
        <v>159</v>
      </c>
      <c r="E10" s="12"/>
      <c r="F10" s="28" t="s">
        <v>156</v>
      </c>
      <c r="G10" s="29" t="s">
        <v>157</v>
      </c>
      <c r="H10" s="29" t="s">
        <v>158</v>
      </c>
      <c r="I10" s="30" t="s">
        <v>159</v>
      </c>
    </row>
    <row r="11" spans="1:9" x14ac:dyDescent="0.2">
      <c r="A11" s="31">
        <v>1</v>
      </c>
      <c r="B11" s="32">
        <v>0.51051000000000002</v>
      </c>
      <c r="C11" s="32">
        <v>0.51558000000000004</v>
      </c>
      <c r="D11" s="33">
        <v>0.49360900000000002</v>
      </c>
      <c r="E11" s="12"/>
      <c r="F11" s="31">
        <v>1</v>
      </c>
      <c r="G11" s="32">
        <v>0.58330099999999996</v>
      </c>
      <c r="H11" s="32">
        <v>0.56786300000000001</v>
      </c>
      <c r="I11" s="33">
        <v>0.56028</v>
      </c>
    </row>
    <row r="12" spans="1:9" x14ac:dyDescent="0.2">
      <c r="A12" s="31">
        <v>1</v>
      </c>
      <c r="B12" s="32">
        <v>0.42457800000000001</v>
      </c>
      <c r="C12" s="32">
        <v>0.452486</v>
      </c>
      <c r="D12" s="33">
        <v>0.48796</v>
      </c>
      <c r="E12" s="12"/>
      <c r="F12" s="31">
        <v>1</v>
      </c>
      <c r="G12" s="32">
        <v>0.36187200000000003</v>
      </c>
      <c r="H12" s="32">
        <v>0.63329500000000005</v>
      </c>
      <c r="I12" s="33">
        <v>0.56105499999999997</v>
      </c>
    </row>
    <row r="13" spans="1:9" ht="17" thickBot="1" x14ac:dyDescent="0.25">
      <c r="A13" s="34">
        <v>1</v>
      </c>
      <c r="B13" s="35">
        <v>0.42477500000000001</v>
      </c>
      <c r="C13" s="35">
        <v>0.38874799999999998</v>
      </c>
      <c r="D13" s="36">
        <v>0.36599900000000002</v>
      </c>
      <c r="E13" s="12"/>
      <c r="F13" s="34">
        <v>1</v>
      </c>
      <c r="G13" s="35">
        <v>0.73254399999999997</v>
      </c>
      <c r="H13" s="35">
        <v>0.59591000000000005</v>
      </c>
      <c r="I13" s="36">
        <v>0.495894</v>
      </c>
    </row>
    <row r="14" spans="1:9" x14ac:dyDescent="0.2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17" thickBot="1" x14ac:dyDescent="0.25">
      <c r="A15" s="11" t="s">
        <v>160</v>
      </c>
      <c r="B15" s="12"/>
      <c r="C15" s="12"/>
      <c r="D15" s="12"/>
      <c r="E15" s="12"/>
      <c r="F15" s="12"/>
      <c r="G15" s="12"/>
      <c r="H15" s="12"/>
      <c r="I15" s="12"/>
    </row>
    <row r="16" spans="1:9" x14ac:dyDescent="0.2">
      <c r="A16" s="25" t="s">
        <v>1</v>
      </c>
      <c r="B16" s="26"/>
      <c r="C16" s="26"/>
      <c r="D16" s="27"/>
      <c r="E16" s="12"/>
      <c r="F16" s="25" t="s">
        <v>3</v>
      </c>
      <c r="G16" s="26"/>
      <c r="H16" s="26"/>
      <c r="I16" s="27"/>
    </row>
    <row r="17" spans="1:9" x14ac:dyDescent="0.2">
      <c r="A17" s="28" t="s">
        <v>156</v>
      </c>
      <c r="B17" s="29" t="s">
        <v>157</v>
      </c>
      <c r="C17" s="29" t="s">
        <v>158</v>
      </c>
      <c r="D17" s="30" t="s">
        <v>159</v>
      </c>
      <c r="E17" s="12"/>
      <c r="F17" s="28" t="s">
        <v>156</v>
      </c>
      <c r="G17" s="29" t="s">
        <v>157</v>
      </c>
      <c r="H17" s="29" t="s">
        <v>158</v>
      </c>
      <c r="I17" s="30" t="s">
        <v>159</v>
      </c>
    </row>
    <row r="18" spans="1:9" x14ac:dyDescent="0.2">
      <c r="A18" s="31">
        <v>1</v>
      </c>
      <c r="B18" s="32">
        <v>0.44444400000000001</v>
      </c>
      <c r="C18" s="32">
        <v>0.5</v>
      </c>
      <c r="D18" s="33">
        <v>0.72222200000000003</v>
      </c>
      <c r="E18" s="12"/>
      <c r="F18" s="31">
        <v>1</v>
      </c>
      <c r="G18" s="32">
        <v>0.33050800000000002</v>
      </c>
      <c r="H18" s="32">
        <v>0.58474599999999999</v>
      </c>
      <c r="I18" s="33">
        <v>0.44915300000000002</v>
      </c>
    </row>
    <row r="19" spans="1:9" x14ac:dyDescent="0.2">
      <c r="A19" s="31">
        <v>1</v>
      </c>
      <c r="B19" s="32">
        <v>0.19697000000000001</v>
      </c>
      <c r="C19" s="32">
        <v>0.484848</v>
      </c>
      <c r="D19" s="33">
        <v>0.57575799999999999</v>
      </c>
      <c r="E19" s="12"/>
      <c r="F19" s="31">
        <v>1</v>
      </c>
      <c r="G19" s="32">
        <v>0.82706800000000003</v>
      </c>
      <c r="H19" s="32">
        <v>0.84210499999999999</v>
      </c>
      <c r="I19" s="33">
        <v>0.72932300000000005</v>
      </c>
    </row>
    <row r="20" spans="1:9" ht="17" thickBot="1" x14ac:dyDescent="0.25">
      <c r="A20" s="34">
        <v>1</v>
      </c>
      <c r="B20" s="35">
        <v>0.269841</v>
      </c>
      <c r="C20" s="35">
        <v>0.46031699999999998</v>
      </c>
      <c r="D20" s="36">
        <v>0.34920600000000002</v>
      </c>
      <c r="E20" s="12"/>
      <c r="F20" s="34">
        <v>1</v>
      </c>
      <c r="G20" s="35">
        <v>0.64779900000000001</v>
      </c>
      <c r="H20" s="35">
        <v>0.82389900000000005</v>
      </c>
      <c r="I20" s="36">
        <v>0.654088</v>
      </c>
    </row>
  </sheetData>
  <mergeCells count="6">
    <mergeCell ref="A2:D2"/>
    <mergeCell ref="F2:I2"/>
    <mergeCell ref="A9:D9"/>
    <mergeCell ref="F9:I9"/>
    <mergeCell ref="A16:D16"/>
    <mergeCell ref="F16:I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56A8-3DA6-D341-A076-931498DA644E}">
  <dimension ref="A1:W38"/>
  <sheetViews>
    <sheetView tabSelected="1" workbookViewId="0">
      <selection activeCell="P34" sqref="P34"/>
    </sheetView>
  </sheetViews>
  <sheetFormatPr baseColWidth="10" defaultRowHeight="16" x14ac:dyDescent="0.2"/>
  <cols>
    <col min="1" max="1" width="10.83203125" style="12"/>
    <col min="2" max="2" width="12.33203125" style="12" bestFit="1" customWidth="1"/>
    <col min="3" max="8" width="10.83203125" style="12"/>
    <col min="9" max="9" width="12.33203125" style="12" bestFit="1" customWidth="1"/>
    <col min="10" max="23" width="10.83203125" style="12"/>
  </cols>
  <sheetData>
    <row r="1" spans="1:23" x14ac:dyDescent="0.2">
      <c r="A1" s="11" t="s">
        <v>161</v>
      </c>
    </row>
    <row r="2" spans="1:23" s="6" customFormat="1" x14ac:dyDescent="0.2">
      <c r="A2" s="11"/>
      <c r="B2" s="14" t="s">
        <v>6</v>
      </c>
      <c r="C2" s="14"/>
      <c r="D2" s="14"/>
      <c r="E2" s="14" t="s">
        <v>7</v>
      </c>
      <c r="F2" s="14"/>
      <c r="G2" s="14"/>
      <c r="H2" s="14" t="s">
        <v>8</v>
      </c>
      <c r="I2" s="14"/>
      <c r="J2" s="14"/>
      <c r="K2" s="14" t="s">
        <v>1</v>
      </c>
      <c r="L2" s="14"/>
      <c r="M2" s="14"/>
      <c r="N2" s="14" t="s">
        <v>2</v>
      </c>
      <c r="O2" s="14"/>
      <c r="P2" s="14"/>
      <c r="Q2" s="14" t="s">
        <v>3</v>
      </c>
      <c r="R2" s="14"/>
      <c r="S2" s="14"/>
      <c r="T2" s="14" t="s">
        <v>9</v>
      </c>
      <c r="U2" s="14"/>
      <c r="V2" s="14"/>
      <c r="W2" s="11"/>
    </row>
    <row r="3" spans="1:23" x14ac:dyDescent="0.2">
      <c r="A3" s="12" t="s">
        <v>124</v>
      </c>
      <c r="B3" s="12">
        <v>13.471269289652506</v>
      </c>
      <c r="C3" s="12">
        <v>14.018783887227377</v>
      </c>
      <c r="D3" s="12">
        <v>16.152275403340656</v>
      </c>
      <c r="E3" s="12">
        <v>14.599741299947103</v>
      </c>
      <c r="F3" s="12">
        <v>15.443707148234049</v>
      </c>
      <c r="G3" s="12">
        <v>14.491983731587728</v>
      </c>
      <c r="H3" s="12">
        <v>14.608328819274902</v>
      </c>
      <c r="I3" s="12">
        <v>14.439729690551758</v>
      </c>
      <c r="J3" s="12">
        <v>14.099429448445639</v>
      </c>
      <c r="K3" s="12">
        <v>13.860091845194498</v>
      </c>
      <c r="L3" s="12">
        <v>13.784679412841797</v>
      </c>
      <c r="M3" s="12">
        <v>14.186629931131998</v>
      </c>
      <c r="N3" s="12">
        <v>16.191250801086426</v>
      </c>
      <c r="O3" s="12">
        <v>14.471635182698568</v>
      </c>
      <c r="P3" s="12">
        <v>15.34804884592692</v>
      </c>
      <c r="Q3" s="12">
        <v>14.158647537231445</v>
      </c>
      <c r="R3" s="12">
        <v>13.980463663736979</v>
      </c>
      <c r="S3" s="12">
        <v>14.469179153442383</v>
      </c>
      <c r="T3" s="12">
        <v>14.630200386047363</v>
      </c>
      <c r="U3" s="12">
        <v>14.06732432047526</v>
      </c>
      <c r="V3" s="12">
        <v>14.225061734517416</v>
      </c>
    </row>
    <row r="4" spans="1:23" x14ac:dyDescent="0.2">
      <c r="A4" s="12" t="s">
        <v>129</v>
      </c>
      <c r="B4" s="12">
        <v>28.346233367919922</v>
      </c>
      <c r="C4" s="12">
        <v>28.229468027750652</v>
      </c>
      <c r="D4" s="12">
        <v>29.848178863525391</v>
      </c>
      <c r="E4" s="12">
        <v>24.65094502766927</v>
      </c>
      <c r="F4" s="12">
        <v>26.233123779296875</v>
      </c>
      <c r="G4" s="12">
        <v>25.080062230428059</v>
      </c>
      <c r="H4" s="12">
        <v>25.65285364786784</v>
      </c>
      <c r="I4" s="12">
        <v>25.142304738362629</v>
      </c>
      <c r="J4" s="12">
        <v>24.885878880818684</v>
      </c>
      <c r="K4" s="12">
        <v>27.170515060424805</v>
      </c>
      <c r="L4" s="12">
        <v>27.37552769978841</v>
      </c>
      <c r="M4" s="12">
        <v>29.049737930297852</v>
      </c>
      <c r="N4" s="12">
        <v>27.417544047037762</v>
      </c>
      <c r="O4" s="12">
        <v>26.673551559448242</v>
      </c>
      <c r="P4" s="12">
        <v>28.341381708780926</v>
      </c>
      <c r="Q4" s="12">
        <v>29.335670471191406</v>
      </c>
      <c r="R4" s="12">
        <v>30.201961517333984</v>
      </c>
      <c r="S4" s="12">
        <v>30.986956914265949</v>
      </c>
      <c r="T4" s="12">
        <v>24.166735967000324</v>
      </c>
      <c r="U4" s="12">
        <v>25.073841094970703</v>
      </c>
      <c r="V4" s="12">
        <v>25.063408533732098</v>
      </c>
    </row>
    <row r="5" spans="1:23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3" x14ac:dyDescent="0.2">
      <c r="A6" s="11" t="s">
        <v>162</v>
      </c>
    </row>
    <row r="7" spans="1:23" x14ac:dyDescent="0.2">
      <c r="A7" s="14" t="s">
        <v>1</v>
      </c>
      <c r="B7" s="14"/>
      <c r="C7" s="14" t="s">
        <v>3</v>
      </c>
      <c r="D7" s="14"/>
    </row>
    <row r="8" spans="1:23" x14ac:dyDescent="0.2">
      <c r="A8" s="2" t="s">
        <v>31</v>
      </c>
      <c r="B8" s="2" t="s">
        <v>163</v>
      </c>
      <c r="C8" s="2" t="s">
        <v>31</v>
      </c>
      <c r="D8" s="2" t="s">
        <v>163</v>
      </c>
    </row>
    <row r="9" spans="1:23" x14ac:dyDescent="0.2">
      <c r="A9" s="1">
        <v>1</v>
      </c>
      <c r="B9" s="1">
        <v>0.14000000000000001</v>
      </c>
      <c r="C9" s="1">
        <v>1</v>
      </c>
      <c r="D9" s="1">
        <v>4.4999999999999998E-2</v>
      </c>
    </row>
    <row r="10" spans="1:23" x14ac:dyDescent="0.2">
      <c r="A10" s="1">
        <v>1</v>
      </c>
      <c r="B10" s="1">
        <v>0.23499999999999999</v>
      </c>
      <c r="C10" s="1">
        <v>1</v>
      </c>
      <c r="D10" s="1">
        <v>9.5000000000000001E-2</v>
      </c>
    </row>
    <row r="11" spans="1:23" x14ac:dyDescent="0.2">
      <c r="A11" s="1">
        <v>1</v>
      </c>
      <c r="B11" s="1">
        <v>9.5000000000000001E-2</v>
      </c>
      <c r="C11" s="1">
        <v>1</v>
      </c>
      <c r="D11" s="1">
        <v>4.7E-2</v>
      </c>
    </row>
    <row r="12" spans="1:23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spans="1:23" ht="17" thickBot="1" x14ac:dyDescent="0.25">
      <c r="A13" s="11" t="s">
        <v>164</v>
      </c>
    </row>
    <row r="14" spans="1:23" x14ac:dyDescent="0.2">
      <c r="A14" s="25" t="s">
        <v>1</v>
      </c>
      <c r="B14" s="26"/>
      <c r="C14" s="26"/>
      <c r="D14" s="26"/>
      <c r="E14" s="26"/>
      <c r="F14" s="27"/>
      <c r="H14" s="25" t="s">
        <v>3</v>
      </c>
      <c r="I14" s="26"/>
      <c r="J14" s="26"/>
      <c r="K14" s="26"/>
      <c r="L14" s="26"/>
      <c r="M14" s="27"/>
    </row>
    <row r="15" spans="1:23" x14ac:dyDescent="0.2">
      <c r="A15" s="28" t="s">
        <v>31</v>
      </c>
      <c r="B15" s="29" t="s">
        <v>165</v>
      </c>
      <c r="C15" s="29" t="s">
        <v>166</v>
      </c>
      <c r="D15" s="29" t="s">
        <v>167</v>
      </c>
      <c r="E15" s="29" t="s">
        <v>168</v>
      </c>
      <c r="F15" s="30" t="s">
        <v>169</v>
      </c>
      <c r="H15" s="28" t="s">
        <v>31</v>
      </c>
      <c r="I15" s="29" t="s">
        <v>165</v>
      </c>
      <c r="J15" s="29" t="s">
        <v>166</v>
      </c>
      <c r="K15" s="29" t="s">
        <v>167</v>
      </c>
      <c r="L15" s="29" t="s">
        <v>168</v>
      </c>
      <c r="M15" s="30" t="s">
        <v>169</v>
      </c>
    </row>
    <row r="16" spans="1:23" x14ac:dyDescent="0.2">
      <c r="A16" s="31">
        <v>1</v>
      </c>
      <c r="B16" s="32">
        <v>0.28799999999999998</v>
      </c>
      <c r="C16" s="32"/>
      <c r="D16" s="32">
        <v>2E-3</v>
      </c>
      <c r="E16" s="32">
        <v>2.5999999999999999E-2</v>
      </c>
      <c r="F16" s="33">
        <v>4.2000000000000003E-2</v>
      </c>
      <c r="H16" s="31">
        <v>1</v>
      </c>
      <c r="I16" s="32">
        <v>4.4999999999999998E-2</v>
      </c>
      <c r="J16" s="32">
        <v>0.23300000000000001</v>
      </c>
      <c r="K16" s="32">
        <v>1.4999999999999999E-2</v>
      </c>
      <c r="L16" s="32">
        <v>8.9999999999999993E-3</v>
      </c>
      <c r="M16" s="33">
        <v>0.36499999999999999</v>
      </c>
    </row>
    <row r="17" spans="1:22" x14ac:dyDescent="0.2">
      <c r="A17" s="31">
        <v>1</v>
      </c>
      <c r="B17" s="32">
        <v>0.193</v>
      </c>
      <c r="C17" s="32">
        <v>0.13900000000000001</v>
      </c>
      <c r="D17" s="32">
        <v>1.0999999999999999E-2</v>
      </c>
      <c r="E17" s="32"/>
      <c r="F17" s="33">
        <v>5.2999999999999999E-2</v>
      </c>
      <c r="H17" s="31">
        <v>1</v>
      </c>
      <c r="I17" s="32">
        <v>5.0999999999999997E-2</v>
      </c>
      <c r="J17" s="32">
        <v>0.222</v>
      </c>
      <c r="K17" s="32">
        <v>3.1E-2</v>
      </c>
      <c r="L17" s="32">
        <v>2.4E-2</v>
      </c>
      <c r="M17" s="33">
        <v>0.316</v>
      </c>
    </row>
    <row r="18" spans="1:22" ht="17" thickBot="1" x14ac:dyDescent="0.25">
      <c r="A18" s="34">
        <v>1</v>
      </c>
      <c r="B18" s="35">
        <v>0.191</v>
      </c>
      <c r="C18" s="35">
        <v>4.0000000000000001E-3</v>
      </c>
      <c r="D18" s="35">
        <v>0</v>
      </c>
      <c r="E18" s="35">
        <v>0</v>
      </c>
      <c r="F18" s="36"/>
      <c r="H18" s="34">
        <v>1</v>
      </c>
      <c r="I18" s="35">
        <v>3.3000000000000002E-2</v>
      </c>
      <c r="J18" s="35">
        <v>0.157</v>
      </c>
      <c r="K18" s="35">
        <v>7.0000000000000001E-3</v>
      </c>
      <c r="L18" s="35">
        <v>4.0000000000000001E-3</v>
      </c>
      <c r="M18" s="36">
        <v>0.432</v>
      </c>
    </row>
    <row r="19" spans="1:22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</row>
    <row r="20" spans="1:22" ht="17" thickBot="1" x14ac:dyDescent="0.25">
      <c r="A20" s="11" t="s">
        <v>170</v>
      </c>
    </row>
    <row r="21" spans="1:22" x14ac:dyDescent="0.2">
      <c r="A21" s="25" t="s">
        <v>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</row>
    <row r="22" spans="1:22" x14ac:dyDescent="0.2">
      <c r="A22" s="28"/>
      <c r="B22" s="37" t="s">
        <v>31</v>
      </c>
      <c r="C22" s="37"/>
      <c r="D22" s="37"/>
      <c r="E22" s="37" t="s">
        <v>163</v>
      </c>
      <c r="F22" s="37"/>
      <c r="G22" s="37"/>
      <c r="H22" s="37" t="s">
        <v>171</v>
      </c>
      <c r="I22" s="37"/>
      <c r="J22" s="37"/>
      <c r="K22" s="37" t="s">
        <v>172</v>
      </c>
      <c r="L22" s="37"/>
      <c r="M22" s="38"/>
    </row>
    <row r="23" spans="1:22" x14ac:dyDescent="0.2">
      <c r="A23" s="39" t="s">
        <v>4</v>
      </c>
      <c r="B23" s="32">
        <v>1</v>
      </c>
      <c r="C23" s="32">
        <v>1</v>
      </c>
      <c r="D23" s="32">
        <v>1</v>
      </c>
      <c r="E23" s="32">
        <v>0.43049700000000002</v>
      </c>
      <c r="F23" s="32">
        <v>0.35817500000000002</v>
      </c>
      <c r="G23" s="32">
        <v>0.46844000000000002</v>
      </c>
      <c r="H23" s="32">
        <v>0.51151400000000002</v>
      </c>
      <c r="I23" s="32">
        <v>0.55543399999999998</v>
      </c>
      <c r="J23" s="32">
        <v>0.55543399999999998</v>
      </c>
      <c r="K23" s="32">
        <v>0.45598100000000003</v>
      </c>
      <c r="L23" s="32">
        <v>0.55836600000000003</v>
      </c>
      <c r="M23" s="33">
        <v>0.54329400000000005</v>
      </c>
    </row>
    <row r="24" spans="1:22" ht="17" thickBot="1" x14ac:dyDescent="0.25">
      <c r="A24" s="40" t="s">
        <v>5</v>
      </c>
      <c r="B24" s="35">
        <v>0.44144899999999998</v>
      </c>
      <c r="C24" s="35">
        <v>0.44306600000000002</v>
      </c>
      <c r="D24" s="35">
        <v>0.45918399999999998</v>
      </c>
      <c r="E24" s="35">
        <v>0.414771</v>
      </c>
      <c r="F24" s="35">
        <v>0.363153</v>
      </c>
      <c r="G24" s="35">
        <v>0.363153</v>
      </c>
      <c r="H24" s="35">
        <v>0.34765499999999999</v>
      </c>
      <c r="I24" s="35">
        <v>0.38449499999999998</v>
      </c>
      <c r="J24" s="35">
        <v>0.38449499999999998</v>
      </c>
      <c r="K24" s="35">
        <v>0.36871700000000002</v>
      </c>
      <c r="L24" s="35">
        <v>0.48581800000000003</v>
      </c>
      <c r="M24" s="36">
        <v>0.52383400000000002</v>
      </c>
    </row>
    <row r="25" spans="1:22" x14ac:dyDescent="0.2">
      <c r="A25" s="25" t="s">
        <v>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7"/>
    </row>
    <row r="26" spans="1:22" x14ac:dyDescent="0.2">
      <c r="A26" s="28"/>
      <c r="B26" s="37" t="s">
        <v>31</v>
      </c>
      <c r="C26" s="37"/>
      <c r="D26" s="37"/>
      <c r="E26" s="37" t="s">
        <v>163</v>
      </c>
      <c r="F26" s="37"/>
      <c r="G26" s="37"/>
      <c r="H26" s="37" t="s">
        <v>171</v>
      </c>
      <c r="I26" s="37"/>
      <c r="J26" s="37"/>
      <c r="K26" s="37" t="s">
        <v>172</v>
      </c>
      <c r="L26" s="37"/>
      <c r="M26" s="38"/>
    </row>
    <row r="27" spans="1:22" x14ac:dyDescent="0.2">
      <c r="A27" s="39" t="s">
        <v>4</v>
      </c>
      <c r="B27" s="32">
        <v>1</v>
      </c>
      <c r="C27" s="32">
        <v>1</v>
      </c>
      <c r="D27" s="32">
        <v>1</v>
      </c>
      <c r="E27" s="32">
        <v>0.53719700000000004</v>
      </c>
      <c r="F27" s="32">
        <v>0.48535800000000001</v>
      </c>
      <c r="G27" s="32">
        <v>0.59527200000000002</v>
      </c>
      <c r="H27" s="32">
        <v>0.38172699999999998</v>
      </c>
      <c r="I27" s="32">
        <v>0.390542</v>
      </c>
      <c r="J27" s="32">
        <v>0.390542</v>
      </c>
      <c r="K27" s="32">
        <v>0.733294</v>
      </c>
      <c r="L27" s="32">
        <v>0.52107700000000001</v>
      </c>
      <c r="M27" s="33">
        <v>0.62402100000000005</v>
      </c>
    </row>
    <row r="28" spans="1:22" ht="17" thickBot="1" x14ac:dyDescent="0.25">
      <c r="A28" s="40" t="s">
        <v>5</v>
      </c>
      <c r="B28" s="35">
        <v>0.57492600000000005</v>
      </c>
      <c r="C28" s="35">
        <v>0.53943799999999997</v>
      </c>
      <c r="D28" s="35">
        <v>0.54652400000000001</v>
      </c>
      <c r="E28" s="35">
        <v>0.50070999999999999</v>
      </c>
      <c r="F28" s="35">
        <v>0.51788900000000004</v>
      </c>
      <c r="G28" s="35">
        <v>0.51788900000000004</v>
      </c>
      <c r="H28" s="35">
        <v>0.55511500000000003</v>
      </c>
      <c r="I28" s="35">
        <v>0.31621199999999999</v>
      </c>
      <c r="J28" s="35">
        <v>0.31621199999999999</v>
      </c>
      <c r="K28" s="35">
        <v>0.49568299999999998</v>
      </c>
      <c r="L28" s="35">
        <v>0.40878500000000001</v>
      </c>
      <c r="M28" s="36">
        <v>0.58600799999999997</v>
      </c>
    </row>
    <row r="29" spans="1:22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2" ht="17" thickBot="1" x14ac:dyDescent="0.25">
      <c r="A30" s="11" t="s">
        <v>173</v>
      </c>
    </row>
    <row r="31" spans="1:22" x14ac:dyDescent="0.2">
      <c r="A31" s="25" t="s">
        <v>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7"/>
    </row>
    <row r="32" spans="1:22" x14ac:dyDescent="0.2">
      <c r="A32" s="28"/>
      <c r="B32" s="37" t="s">
        <v>31</v>
      </c>
      <c r="C32" s="37"/>
      <c r="D32" s="37"/>
      <c r="E32" s="37" t="s">
        <v>163</v>
      </c>
      <c r="F32" s="37"/>
      <c r="G32" s="37"/>
      <c r="H32" s="37" t="s">
        <v>171</v>
      </c>
      <c r="I32" s="37"/>
      <c r="J32" s="37"/>
      <c r="K32" s="37" t="s">
        <v>172</v>
      </c>
      <c r="L32" s="37"/>
      <c r="M32" s="38"/>
    </row>
    <row r="33" spans="1:13" x14ac:dyDescent="0.2">
      <c r="A33" s="39" t="s">
        <v>4</v>
      </c>
      <c r="B33" s="32">
        <v>1</v>
      </c>
      <c r="C33" s="32">
        <v>1</v>
      </c>
      <c r="D33" s="32">
        <v>1</v>
      </c>
      <c r="E33" s="32">
        <v>0.58209</v>
      </c>
      <c r="F33" s="32">
        <v>0.43478299999999998</v>
      </c>
      <c r="G33" s="32">
        <v>0.46951199999999998</v>
      </c>
      <c r="H33" s="32">
        <v>0.55223900000000004</v>
      </c>
      <c r="I33" s="32">
        <v>0.52173899999999995</v>
      </c>
      <c r="J33" s="32">
        <v>0.52173899999999995</v>
      </c>
      <c r="K33" s="32">
        <v>0.95522399999999996</v>
      </c>
      <c r="L33" s="32">
        <v>0.92391299999999998</v>
      </c>
      <c r="M33" s="33">
        <v>0.80487799999999998</v>
      </c>
    </row>
    <row r="34" spans="1:13" ht="17" thickBot="1" x14ac:dyDescent="0.25">
      <c r="A34" s="40" t="s">
        <v>5</v>
      </c>
      <c r="B34" s="35">
        <v>0.41791</v>
      </c>
      <c r="C34" s="35">
        <v>0.59782599999999997</v>
      </c>
      <c r="D34" s="35">
        <v>0.52439000000000002</v>
      </c>
      <c r="E34" s="35">
        <v>0.44776100000000002</v>
      </c>
      <c r="F34" s="35">
        <v>0.45652199999999998</v>
      </c>
      <c r="G34" s="35">
        <v>0.45652199999999998</v>
      </c>
      <c r="H34" s="35">
        <v>0.31343300000000002</v>
      </c>
      <c r="I34" s="35">
        <v>0.47826099999999999</v>
      </c>
      <c r="J34" s="35">
        <v>0.47826099999999999</v>
      </c>
      <c r="K34" s="35">
        <v>0.59701499999999996</v>
      </c>
      <c r="L34" s="35">
        <v>0.76087000000000005</v>
      </c>
      <c r="M34" s="36">
        <v>0.70731699999999997</v>
      </c>
    </row>
    <row r="35" spans="1:13" x14ac:dyDescent="0.2">
      <c r="A35" s="25" t="s">
        <v>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/>
    </row>
    <row r="36" spans="1:13" x14ac:dyDescent="0.2">
      <c r="A36" s="28"/>
      <c r="B36" s="37" t="s">
        <v>31</v>
      </c>
      <c r="C36" s="37"/>
      <c r="D36" s="37"/>
      <c r="E36" s="37" t="s">
        <v>163</v>
      </c>
      <c r="F36" s="37"/>
      <c r="G36" s="37"/>
      <c r="H36" s="37" t="s">
        <v>171</v>
      </c>
      <c r="I36" s="37"/>
      <c r="J36" s="37"/>
      <c r="K36" s="37" t="s">
        <v>172</v>
      </c>
      <c r="L36" s="37"/>
      <c r="M36" s="38"/>
    </row>
    <row r="37" spans="1:13" x14ac:dyDescent="0.2">
      <c r="A37" s="39" t="s">
        <v>4</v>
      </c>
      <c r="B37" s="32">
        <v>1</v>
      </c>
      <c r="C37" s="32">
        <v>1</v>
      </c>
      <c r="D37" s="32">
        <v>1</v>
      </c>
      <c r="E37" s="32">
        <v>0.606742</v>
      </c>
      <c r="F37" s="32">
        <v>0.52879600000000004</v>
      </c>
      <c r="G37" s="32">
        <v>0.80625000000000002</v>
      </c>
      <c r="H37" s="32">
        <v>0.48314600000000002</v>
      </c>
      <c r="I37" s="32">
        <v>0.33507900000000002</v>
      </c>
      <c r="J37" s="32">
        <v>0.33507900000000002</v>
      </c>
      <c r="K37" s="32">
        <v>0.93258399999999997</v>
      </c>
      <c r="L37" s="32">
        <v>0.84816800000000003</v>
      </c>
      <c r="M37" s="33">
        <v>1.0062500000000001</v>
      </c>
    </row>
    <row r="38" spans="1:13" ht="17" thickBot="1" x14ac:dyDescent="0.25">
      <c r="A38" s="40" t="s">
        <v>5</v>
      </c>
      <c r="B38" s="35">
        <v>0.55618000000000001</v>
      </c>
      <c r="C38" s="35">
        <v>0.51308900000000002</v>
      </c>
      <c r="D38" s="35">
        <v>0.56874999999999998</v>
      </c>
      <c r="E38" s="35">
        <v>0.53370799999999996</v>
      </c>
      <c r="F38" s="35">
        <v>0.492147</v>
      </c>
      <c r="G38" s="35">
        <v>0.492147</v>
      </c>
      <c r="H38" s="35">
        <v>0.37078699999999998</v>
      </c>
      <c r="I38" s="35">
        <v>0.282723</v>
      </c>
      <c r="J38" s="35">
        <v>0.282723</v>
      </c>
      <c r="K38" s="35">
        <v>0.65730299999999997</v>
      </c>
      <c r="L38" s="35">
        <v>0.62827200000000005</v>
      </c>
      <c r="M38" s="36">
        <v>0.91249999999999998</v>
      </c>
    </row>
  </sheetData>
  <mergeCells count="31">
    <mergeCell ref="B36:D36"/>
    <mergeCell ref="E36:G36"/>
    <mergeCell ref="H36:J36"/>
    <mergeCell ref="K36:M36"/>
    <mergeCell ref="A31:M31"/>
    <mergeCell ref="A35:M35"/>
    <mergeCell ref="A21:M21"/>
    <mergeCell ref="A25:M25"/>
    <mergeCell ref="B32:D32"/>
    <mergeCell ref="E32:G32"/>
    <mergeCell ref="H32:J32"/>
    <mergeCell ref="K32:M32"/>
    <mergeCell ref="B22:D22"/>
    <mergeCell ref="E22:G22"/>
    <mergeCell ref="H22:J22"/>
    <mergeCell ref="K22:M22"/>
    <mergeCell ref="B26:D26"/>
    <mergeCell ref="E26:G26"/>
    <mergeCell ref="H26:J26"/>
    <mergeCell ref="K26:M26"/>
    <mergeCell ref="T2:V2"/>
    <mergeCell ref="A7:B7"/>
    <mergeCell ref="C7:D7"/>
    <mergeCell ref="A14:F14"/>
    <mergeCell ref="H14:M14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0ECF3-D51D-5145-BB3B-6238E24486A6}">
  <dimension ref="A1:O20"/>
  <sheetViews>
    <sheetView workbookViewId="0">
      <selection activeCell="I14" sqref="I14:O20"/>
    </sheetView>
  </sheetViews>
  <sheetFormatPr baseColWidth="10" defaultRowHeight="16" x14ac:dyDescent="0.2"/>
  <cols>
    <col min="1" max="1" width="33.1640625" bestFit="1" customWidth="1"/>
    <col min="8" max="8" width="12.6640625" bestFit="1" customWidth="1"/>
  </cols>
  <sheetData>
    <row r="1" spans="1:15" x14ac:dyDescent="0.2">
      <c r="A1" s="11" t="s">
        <v>174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">
      <c r="A2" s="2"/>
      <c r="B2" s="5" t="s">
        <v>6</v>
      </c>
      <c r="C2" s="5"/>
      <c r="D2" s="5"/>
      <c r="E2" s="5" t="s">
        <v>7</v>
      </c>
      <c r="F2" s="5"/>
      <c r="G2" s="5"/>
      <c r="H2" s="5" t="s">
        <v>8</v>
      </c>
      <c r="I2" s="5"/>
      <c r="J2" s="5"/>
      <c r="K2" s="5" t="s">
        <v>9</v>
      </c>
      <c r="L2" s="5"/>
      <c r="M2" s="5"/>
      <c r="N2" s="12"/>
    </row>
    <row r="3" spans="1:15" x14ac:dyDescent="0.2">
      <c r="A3" s="3" t="s">
        <v>4</v>
      </c>
      <c r="B3" s="1">
        <v>1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2"/>
    </row>
    <row r="4" spans="1:15" x14ac:dyDescent="0.2">
      <c r="A4" s="3" t="s">
        <v>5</v>
      </c>
      <c r="B4" s="1">
        <v>0.73931800000000003</v>
      </c>
      <c r="C4" s="1">
        <v>0.96463100000000002</v>
      </c>
      <c r="D4" s="1">
        <v>1.0661719999999999</v>
      </c>
      <c r="E4" s="1">
        <v>0.88392700000000002</v>
      </c>
      <c r="F4" s="1">
        <v>0.87384499999999998</v>
      </c>
      <c r="G4" s="1">
        <v>0.84887000000000001</v>
      </c>
      <c r="H4" s="1">
        <v>1.098762</v>
      </c>
      <c r="I4" s="1">
        <v>0.88539500000000004</v>
      </c>
      <c r="J4" s="1">
        <v>0.99436999999999998</v>
      </c>
      <c r="K4" s="1">
        <v>0.83281899999999998</v>
      </c>
      <c r="L4" s="1">
        <v>0.55606699999999998</v>
      </c>
      <c r="M4" s="1">
        <v>1.026629</v>
      </c>
      <c r="N4" s="12"/>
    </row>
    <row r="5" spans="1:15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17" thickBot="1" x14ac:dyDescent="0.25">
      <c r="A6" s="11" t="s">
        <v>175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x14ac:dyDescent="0.2">
      <c r="A7" s="25" t="s">
        <v>1</v>
      </c>
      <c r="B7" s="26"/>
      <c r="C7" s="26"/>
      <c r="D7" s="27"/>
      <c r="F7" s="25" t="s">
        <v>3</v>
      </c>
      <c r="G7" s="26"/>
      <c r="H7" s="26"/>
      <c r="I7" s="27"/>
      <c r="J7" s="12"/>
      <c r="K7" s="12"/>
      <c r="L7" s="12"/>
      <c r="M7" s="12"/>
      <c r="N7" s="12"/>
    </row>
    <row r="8" spans="1:15" x14ac:dyDescent="0.2">
      <c r="A8" s="28" t="s">
        <v>4</v>
      </c>
      <c r="B8" s="29" t="s">
        <v>18</v>
      </c>
      <c r="C8" s="29" t="s">
        <v>5</v>
      </c>
      <c r="D8" s="30" t="s">
        <v>19</v>
      </c>
      <c r="F8" s="28" t="s">
        <v>4</v>
      </c>
      <c r="G8" s="29" t="s">
        <v>18</v>
      </c>
      <c r="H8" s="29" t="s">
        <v>5</v>
      </c>
      <c r="I8" s="30" t="s">
        <v>19</v>
      </c>
      <c r="J8" s="12"/>
      <c r="K8" s="12"/>
      <c r="L8" s="12"/>
      <c r="M8" s="12"/>
      <c r="N8" s="12"/>
    </row>
    <row r="9" spans="1:15" x14ac:dyDescent="0.2">
      <c r="A9" s="28">
        <v>1</v>
      </c>
      <c r="B9" s="29">
        <v>1.0173319999999999</v>
      </c>
      <c r="C9" s="29">
        <v>0.51573100000000005</v>
      </c>
      <c r="D9" s="30">
        <v>0.47305900000000001</v>
      </c>
      <c r="F9" s="28">
        <v>1</v>
      </c>
      <c r="G9" s="29">
        <v>0.92400300000000002</v>
      </c>
      <c r="H9" s="29">
        <v>0.61005399999999999</v>
      </c>
      <c r="I9" s="30">
        <v>0.52222900000000005</v>
      </c>
      <c r="J9" s="12"/>
      <c r="K9" s="12"/>
      <c r="L9" s="12"/>
      <c r="M9" s="12"/>
      <c r="N9" s="12"/>
    </row>
    <row r="10" spans="1:15" x14ac:dyDescent="0.2">
      <c r="A10" s="28">
        <v>1</v>
      </c>
      <c r="B10" s="29">
        <v>0.93646200000000002</v>
      </c>
      <c r="C10" s="29">
        <v>0.51370099999999996</v>
      </c>
      <c r="D10" s="30">
        <v>0.45561099999999999</v>
      </c>
      <c r="F10" s="28">
        <v>1</v>
      </c>
      <c r="G10" s="29">
        <v>1.1991780000000001</v>
      </c>
      <c r="H10" s="29">
        <v>0.663636</v>
      </c>
      <c r="I10" s="30">
        <v>0.60575699999999999</v>
      </c>
      <c r="J10" s="12"/>
      <c r="K10" s="12"/>
      <c r="L10" s="12"/>
      <c r="M10" s="12"/>
      <c r="N10" s="12"/>
    </row>
    <row r="11" spans="1:15" ht="17" thickBot="1" x14ac:dyDescent="0.25">
      <c r="A11" s="44">
        <v>1</v>
      </c>
      <c r="B11" s="45">
        <v>0.75573000000000001</v>
      </c>
      <c r="C11" s="45">
        <v>0.39316499999999999</v>
      </c>
      <c r="D11" s="46">
        <v>0.39794299999999999</v>
      </c>
      <c r="F11" s="44">
        <v>1</v>
      </c>
      <c r="G11" s="45">
        <v>0.96938899999999995</v>
      </c>
      <c r="H11" s="45">
        <v>0.56419299999999994</v>
      </c>
      <c r="I11" s="46">
        <v>0.53524099999999997</v>
      </c>
      <c r="J11" s="12"/>
      <c r="K11" s="12"/>
      <c r="L11" s="12"/>
      <c r="M11" s="12"/>
      <c r="N11" s="12"/>
    </row>
    <row r="12" spans="1:15" x14ac:dyDescent="0.2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5" ht="17" thickBot="1" x14ac:dyDescent="0.25">
      <c r="A13" s="11" t="s">
        <v>176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5" x14ac:dyDescent="0.2">
      <c r="A14" s="25" t="s">
        <v>1</v>
      </c>
      <c r="B14" s="26"/>
      <c r="C14" s="26"/>
      <c r="D14" s="26"/>
      <c r="E14" s="26"/>
      <c r="F14" s="26"/>
      <c r="G14" s="27"/>
      <c r="I14" s="25" t="s">
        <v>3</v>
      </c>
      <c r="J14" s="26"/>
      <c r="K14" s="26"/>
      <c r="L14" s="26"/>
      <c r="M14" s="26"/>
      <c r="N14" s="26"/>
      <c r="O14" s="27"/>
    </row>
    <row r="15" spans="1:15" x14ac:dyDescent="0.2">
      <c r="A15" s="28" t="s">
        <v>20</v>
      </c>
      <c r="B15" s="37" t="s">
        <v>4</v>
      </c>
      <c r="C15" s="37"/>
      <c r="D15" s="37"/>
      <c r="E15" s="37" t="s">
        <v>5</v>
      </c>
      <c r="F15" s="37"/>
      <c r="G15" s="38"/>
      <c r="I15" s="28" t="s">
        <v>20</v>
      </c>
      <c r="J15" s="37" t="s">
        <v>4</v>
      </c>
      <c r="K15" s="37"/>
      <c r="L15" s="37"/>
      <c r="M15" s="37" t="s">
        <v>5</v>
      </c>
      <c r="N15" s="37"/>
      <c r="O15" s="38"/>
    </row>
    <row r="16" spans="1:15" x14ac:dyDescent="0.2">
      <c r="A16" s="31">
        <v>0</v>
      </c>
      <c r="B16" s="32">
        <v>1</v>
      </c>
      <c r="C16" s="32">
        <v>1</v>
      </c>
      <c r="D16" s="32">
        <v>1</v>
      </c>
      <c r="E16" s="32">
        <v>0.91660699999999995</v>
      </c>
      <c r="F16" s="32">
        <v>1.0595810000000001</v>
      </c>
      <c r="G16" s="33">
        <v>1.05491</v>
      </c>
      <c r="I16" s="31">
        <v>0</v>
      </c>
      <c r="J16" s="32">
        <v>1</v>
      </c>
      <c r="K16" s="32">
        <v>1</v>
      </c>
      <c r="L16" s="32">
        <v>1</v>
      </c>
      <c r="M16" s="32">
        <v>0.95162599999999997</v>
      </c>
      <c r="N16" s="32">
        <v>1.021101</v>
      </c>
      <c r="O16" s="33">
        <v>0.84591400000000005</v>
      </c>
    </row>
    <row r="17" spans="1:15" x14ac:dyDescent="0.2">
      <c r="A17" s="31">
        <v>4</v>
      </c>
      <c r="B17" s="32">
        <v>0.93668499999999999</v>
      </c>
      <c r="C17" s="32">
        <v>0.911856</v>
      </c>
      <c r="D17" s="32">
        <v>0.80099799999999999</v>
      </c>
      <c r="E17" s="32">
        <v>0.68225599999999997</v>
      </c>
      <c r="F17" s="32">
        <v>0.89396699999999996</v>
      </c>
      <c r="G17" s="33">
        <v>0.59848100000000004</v>
      </c>
      <c r="I17" s="31">
        <v>4</v>
      </c>
      <c r="J17" s="32">
        <v>0.82706599999999997</v>
      </c>
      <c r="K17" s="32">
        <v>0.87581399999999998</v>
      </c>
      <c r="L17" s="32">
        <v>0.90500800000000003</v>
      </c>
      <c r="M17" s="32">
        <v>0.80101500000000003</v>
      </c>
      <c r="N17" s="32">
        <v>0.79827499999999996</v>
      </c>
      <c r="O17" s="33">
        <v>0.78739099999999995</v>
      </c>
    </row>
    <row r="18" spans="1:15" x14ac:dyDescent="0.2">
      <c r="A18" s="31">
        <v>24</v>
      </c>
      <c r="B18" s="32">
        <v>0.25037199999999998</v>
      </c>
      <c r="C18" s="32">
        <v>0.28611999999999999</v>
      </c>
      <c r="D18" s="32">
        <v>0.33297700000000002</v>
      </c>
      <c r="E18" s="32">
        <v>0.194912</v>
      </c>
      <c r="F18" s="32">
        <v>0.15504699999999999</v>
      </c>
      <c r="G18" s="33">
        <v>0.137379</v>
      </c>
      <c r="I18" s="31">
        <v>24</v>
      </c>
      <c r="J18" s="32">
        <v>0.29770099999999999</v>
      </c>
      <c r="K18" s="32">
        <v>0.31500400000000001</v>
      </c>
      <c r="L18" s="32">
        <v>0.29817500000000002</v>
      </c>
      <c r="M18" s="32">
        <v>0.17416100000000001</v>
      </c>
      <c r="N18" s="32">
        <v>0.19578000000000001</v>
      </c>
      <c r="O18" s="33">
        <v>0.172814</v>
      </c>
    </row>
    <row r="19" spans="1:15" x14ac:dyDescent="0.2">
      <c r="A19" s="31">
        <v>72</v>
      </c>
      <c r="B19" s="32">
        <v>0.14595900000000001</v>
      </c>
      <c r="C19" s="32">
        <v>0.14651800000000001</v>
      </c>
      <c r="D19" s="32">
        <v>0.15123900000000001</v>
      </c>
      <c r="E19" s="32">
        <v>6.9523000000000001E-2</v>
      </c>
      <c r="F19" s="32">
        <v>6.8354999999999999E-2</v>
      </c>
      <c r="G19" s="33">
        <v>6.7394999999999997E-2</v>
      </c>
      <c r="I19" s="31">
        <v>72</v>
      </c>
      <c r="J19" s="32">
        <v>0.16459699999999999</v>
      </c>
      <c r="K19" s="32">
        <v>0.14621999999999999</v>
      </c>
      <c r="L19" s="32">
        <v>0.15812999999999999</v>
      </c>
      <c r="M19" s="32">
        <v>8.0876000000000003E-2</v>
      </c>
      <c r="N19" s="32">
        <v>0.113188</v>
      </c>
      <c r="O19" s="33">
        <v>7.5671000000000002E-2</v>
      </c>
    </row>
    <row r="20" spans="1:15" ht="17" thickBot="1" x14ac:dyDescent="0.25">
      <c r="A20" s="34">
        <v>144</v>
      </c>
      <c r="B20" s="35">
        <v>7.3493000000000003E-2</v>
      </c>
      <c r="C20" s="35">
        <v>6.9646E-2</v>
      </c>
      <c r="D20" s="35">
        <v>8.4140000000000006E-2</v>
      </c>
      <c r="E20" s="35">
        <v>3.2353E-2</v>
      </c>
      <c r="F20" s="35">
        <v>4.1669999999999999E-2</v>
      </c>
      <c r="G20" s="36">
        <v>3.9484999999999999E-2</v>
      </c>
      <c r="I20" s="34">
        <v>144</v>
      </c>
      <c r="J20" s="35">
        <v>8.2297999999999996E-2</v>
      </c>
      <c r="K20" s="35">
        <v>0.103926</v>
      </c>
      <c r="L20" s="35">
        <v>7.6347999999999999E-2</v>
      </c>
      <c r="M20" s="35">
        <v>7.1426000000000003E-2</v>
      </c>
      <c r="N20" s="35">
        <v>7.5726000000000002E-2</v>
      </c>
      <c r="O20" s="36">
        <v>6.5131999999999995E-2</v>
      </c>
    </row>
  </sheetData>
  <mergeCells count="12">
    <mergeCell ref="M15:O15"/>
    <mergeCell ref="I14:O14"/>
    <mergeCell ref="F7:I7"/>
    <mergeCell ref="A7:D7"/>
    <mergeCell ref="B15:D15"/>
    <mergeCell ref="E15:G15"/>
    <mergeCell ref="A14:G14"/>
    <mergeCell ref="J15:L15"/>
    <mergeCell ref="B2:D2"/>
    <mergeCell ref="E2:G2"/>
    <mergeCell ref="H2:J2"/>
    <mergeCell ref="K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B668-419E-9A49-BB5A-A1E8589FE2AA}">
  <dimension ref="A1:O20"/>
  <sheetViews>
    <sheetView workbookViewId="0">
      <selection activeCell="H38" sqref="H38"/>
    </sheetView>
  </sheetViews>
  <sheetFormatPr baseColWidth="10" defaultRowHeight="16" x14ac:dyDescent="0.2"/>
  <sheetData>
    <row r="1" spans="1:15" x14ac:dyDescent="0.2">
      <c r="A1" s="11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">
      <c r="A2" s="2"/>
      <c r="B2" s="5" t="s">
        <v>6</v>
      </c>
      <c r="C2" s="5"/>
      <c r="D2" s="5"/>
      <c r="E2" s="5" t="s">
        <v>7</v>
      </c>
      <c r="F2" s="5"/>
      <c r="G2" s="5"/>
      <c r="H2" s="5" t="s">
        <v>8</v>
      </c>
      <c r="I2" s="5"/>
      <c r="J2" s="5"/>
      <c r="K2" s="5" t="s">
        <v>9</v>
      </c>
      <c r="L2" s="5"/>
      <c r="M2" s="5"/>
      <c r="N2" s="12"/>
    </row>
    <row r="3" spans="1:15" x14ac:dyDescent="0.2">
      <c r="A3" s="3" t="s">
        <v>4</v>
      </c>
      <c r="B3" s="1">
        <v>21</v>
      </c>
      <c r="C3" s="1">
        <v>27.66667</v>
      </c>
      <c r="D3" s="1">
        <v>17.33333</v>
      </c>
      <c r="E3" s="1">
        <v>34.666670000000003</v>
      </c>
      <c r="F3" s="1">
        <v>38.666670000000003</v>
      </c>
      <c r="G3" s="1">
        <v>38.333329999999997</v>
      </c>
      <c r="H3" s="1">
        <v>11</v>
      </c>
      <c r="I3" s="1">
        <v>16.66667</v>
      </c>
      <c r="J3" s="1">
        <v>16.66667</v>
      </c>
      <c r="K3" s="1">
        <v>22.33333</v>
      </c>
      <c r="L3" s="1">
        <v>27.66667</v>
      </c>
      <c r="M3" s="1">
        <v>29.33333</v>
      </c>
      <c r="N3" s="12"/>
    </row>
    <row r="4" spans="1:15" x14ac:dyDescent="0.2">
      <c r="A4" s="3" t="s">
        <v>5</v>
      </c>
      <c r="B4" s="1">
        <v>15.33333</v>
      </c>
      <c r="C4" s="1">
        <v>16.66667</v>
      </c>
      <c r="D4" s="1">
        <v>16.66667</v>
      </c>
      <c r="E4" s="1">
        <v>29</v>
      </c>
      <c r="F4" s="1">
        <v>35.333329999999997</v>
      </c>
      <c r="G4" s="1">
        <v>28</v>
      </c>
      <c r="H4" s="1">
        <v>13.66667</v>
      </c>
      <c r="I4" s="1">
        <v>17.33333</v>
      </c>
      <c r="J4" s="1">
        <v>13.33333</v>
      </c>
      <c r="K4" s="1">
        <v>19.66667</v>
      </c>
      <c r="L4" s="1">
        <v>21.66667</v>
      </c>
      <c r="M4" s="1">
        <v>17</v>
      </c>
      <c r="N4" s="12"/>
    </row>
    <row r="5" spans="1:1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 ht="17" thickBot="1" x14ac:dyDescent="0.25">
      <c r="A6" s="11" t="s">
        <v>178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5" x14ac:dyDescent="0.2">
      <c r="A7" s="25" t="s">
        <v>1</v>
      </c>
      <c r="B7" s="26"/>
      <c r="C7" s="26"/>
      <c r="D7" s="27"/>
      <c r="F7" s="25" t="s">
        <v>3</v>
      </c>
      <c r="G7" s="26"/>
      <c r="H7" s="26"/>
      <c r="I7" s="27"/>
      <c r="J7" s="12"/>
      <c r="K7" s="12"/>
      <c r="L7" s="12"/>
      <c r="M7" s="12"/>
      <c r="N7" s="12"/>
    </row>
    <row r="8" spans="1:15" x14ac:dyDescent="0.2">
      <c r="A8" s="28" t="s">
        <v>4</v>
      </c>
      <c r="B8" s="29" t="s">
        <v>18</v>
      </c>
      <c r="C8" s="29" t="s">
        <v>5</v>
      </c>
      <c r="D8" s="30" t="s">
        <v>19</v>
      </c>
      <c r="F8" s="28" t="s">
        <v>4</v>
      </c>
      <c r="G8" s="29" t="s">
        <v>18</v>
      </c>
      <c r="H8" s="29" t="s">
        <v>5</v>
      </c>
      <c r="I8" s="30" t="s">
        <v>19</v>
      </c>
      <c r="J8" s="12"/>
      <c r="K8" s="12"/>
      <c r="L8" s="12"/>
      <c r="M8" s="12"/>
      <c r="N8" s="12"/>
    </row>
    <row r="9" spans="1:15" x14ac:dyDescent="0.2">
      <c r="A9" s="31">
        <v>1</v>
      </c>
      <c r="B9" s="32">
        <v>0.67032999999999998</v>
      </c>
      <c r="C9" s="32">
        <v>0.120879</v>
      </c>
      <c r="D9" s="33">
        <v>0.18681300000000001</v>
      </c>
      <c r="F9" s="31">
        <v>1</v>
      </c>
      <c r="G9" s="32">
        <v>0.73722600000000005</v>
      </c>
      <c r="H9" s="32">
        <v>3.6496000000000001E-2</v>
      </c>
      <c r="I9" s="33">
        <v>6.5693000000000001E-2</v>
      </c>
      <c r="J9" s="12"/>
      <c r="K9" s="12"/>
      <c r="L9" s="12"/>
      <c r="M9" s="12"/>
      <c r="N9" s="12"/>
    </row>
    <row r="10" spans="1:15" x14ac:dyDescent="0.2">
      <c r="A10" s="31">
        <v>1</v>
      </c>
      <c r="B10" s="32">
        <v>0.828125</v>
      </c>
      <c r="C10" s="32">
        <v>0.25</v>
      </c>
      <c r="D10" s="33">
        <v>0.1875</v>
      </c>
      <c r="F10" s="31">
        <v>1</v>
      </c>
      <c r="G10" s="32">
        <v>0.91525400000000001</v>
      </c>
      <c r="H10" s="32">
        <v>0.144068</v>
      </c>
      <c r="I10" s="33">
        <v>0.12711900000000001</v>
      </c>
      <c r="J10" s="12"/>
      <c r="K10" s="12"/>
      <c r="L10" s="12"/>
      <c r="M10" s="12"/>
      <c r="N10" s="12"/>
    </row>
    <row r="11" spans="1:15" ht="17" thickBot="1" x14ac:dyDescent="0.25">
      <c r="A11" s="34">
        <v>1</v>
      </c>
      <c r="B11" s="35">
        <v>0.887324</v>
      </c>
      <c r="C11" s="35">
        <v>0.253521</v>
      </c>
      <c r="D11" s="36">
        <v>0.197183</v>
      </c>
      <c r="F11" s="34">
        <v>1</v>
      </c>
      <c r="G11" s="35">
        <v>0.96666700000000005</v>
      </c>
      <c r="H11" s="35">
        <v>9.1666999999999998E-2</v>
      </c>
      <c r="I11" s="36">
        <v>1.6667000000000001E-2</v>
      </c>
      <c r="J11" s="12"/>
      <c r="K11" s="12"/>
      <c r="L11" s="12"/>
      <c r="M11" s="12"/>
      <c r="N11" s="12"/>
    </row>
    <row r="12" spans="1:15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5" ht="17" thickBot="1" x14ac:dyDescent="0.25">
      <c r="A13" s="11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5" x14ac:dyDescent="0.2">
      <c r="A14" s="25" t="s">
        <v>1</v>
      </c>
      <c r="B14" s="26"/>
      <c r="C14" s="26"/>
      <c r="D14" s="26"/>
      <c r="E14" s="26"/>
      <c r="F14" s="26"/>
      <c r="G14" s="27"/>
      <c r="I14" s="25" t="s">
        <v>3</v>
      </c>
      <c r="J14" s="26"/>
      <c r="K14" s="26"/>
      <c r="L14" s="26"/>
      <c r="M14" s="26"/>
      <c r="N14" s="26"/>
      <c r="O14" s="27"/>
    </row>
    <row r="15" spans="1:15" x14ac:dyDescent="0.2">
      <c r="A15" s="28" t="s">
        <v>20</v>
      </c>
      <c r="B15" s="37" t="s">
        <v>4</v>
      </c>
      <c r="C15" s="37"/>
      <c r="D15" s="37"/>
      <c r="E15" s="37" t="s">
        <v>5</v>
      </c>
      <c r="F15" s="37"/>
      <c r="G15" s="38"/>
      <c r="I15" s="28" t="s">
        <v>20</v>
      </c>
      <c r="J15" s="37" t="s">
        <v>4</v>
      </c>
      <c r="K15" s="37"/>
      <c r="L15" s="37"/>
      <c r="M15" s="37" t="s">
        <v>5</v>
      </c>
      <c r="N15" s="37"/>
      <c r="O15" s="38"/>
    </row>
    <row r="16" spans="1:15" x14ac:dyDescent="0.2">
      <c r="A16" s="31">
        <v>1</v>
      </c>
      <c r="B16" s="32">
        <v>1.6666669999999999</v>
      </c>
      <c r="C16" s="32">
        <v>4.6666670000000003</v>
      </c>
      <c r="D16" s="32">
        <v>9.3333329999999997</v>
      </c>
      <c r="E16" s="32">
        <v>2.6666669999999999</v>
      </c>
      <c r="F16" s="32">
        <v>3.6666669999999999</v>
      </c>
      <c r="G16" s="33">
        <v>8</v>
      </c>
      <c r="I16" s="31">
        <v>1</v>
      </c>
      <c r="J16" s="32">
        <v>1.6666669999999999</v>
      </c>
      <c r="K16" s="32">
        <v>5</v>
      </c>
      <c r="L16" s="32">
        <v>6.3333329999999997</v>
      </c>
      <c r="M16" s="32">
        <v>1.6666669999999999</v>
      </c>
      <c r="N16" s="32">
        <v>5</v>
      </c>
      <c r="O16" s="33">
        <v>4</v>
      </c>
    </row>
    <row r="17" spans="1:15" x14ac:dyDescent="0.2">
      <c r="A17" s="31">
        <v>4</v>
      </c>
      <c r="B17" s="32"/>
      <c r="C17" s="32">
        <v>13</v>
      </c>
      <c r="D17" s="32">
        <v>11.33333</v>
      </c>
      <c r="E17" s="32"/>
      <c r="F17" s="32">
        <v>4</v>
      </c>
      <c r="G17" s="33">
        <v>12.33333</v>
      </c>
      <c r="I17" s="31">
        <v>4</v>
      </c>
      <c r="J17" s="32"/>
      <c r="K17" s="32">
        <v>13</v>
      </c>
      <c r="L17" s="32">
        <v>15</v>
      </c>
      <c r="M17" s="32"/>
      <c r="N17" s="32">
        <v>7</v>
      </c>
      <c r="O17" s="33">
        <v>7.3333329999999997</v>
      </c>
    </row>
    <row r="18" spans="1:15" x14ac:dyDescent="0.2">
      <c r="A18" s="31">
        <v>24</v>
      </c>
      <c r="B18" s="32">
        <v>36.333329999999997</v>
      </c>
      <c r="C18" s="32">
        <v>65.333330000000004</v>
      </c>
      <c r="D18" s="32">
        <v>54.333329999999997</v>
      </c>
      <c r="E18" s="32">
        <v>4.3333329999999997</v>
      </c>
      <c r="F18" s="32">
        <v>6.6666670000000003</v>
      </c>
      <c r="G18" s="33">
        <v>9.6666670000000003</v>
      </c>
      <c r="I18" s="31">
        <v>24</v>
      </c>
      <c r="J18" s="32">
        <v>46</v>
      </c>
      <c r="K18" s="32">
        <v>62.333329999999997</v>
      </c>
      <c r="L18" s="32">
        <v>73.666669999999996</v>
      </c>
      <c r="M18" s="32">
        <v>8.6666670000000003</v>
      </c>
      <c r="N18" s="32">
        <v>18.66667</v>
      </c>
      <c r="O18" s="33">
        <v>16.66667</v>
      </c>
    </row>
    <row r="19" spans="1:15" x14ac:dyDescent="0.2">
      <c r="A19" s="31">
        <v>72</v>
      </c>
      <c r="B19" s="32">
        <v>54.333329999999997</v>
      </c>
      <c r="C19" s="32">
        <v>42.333329999999997</v>
      </c>
      <c r="D19" s="32">
        <v>69.666669999999996</v>
      </c>
      <c r="E19" s="32">
        <v>8.6666670000000003</v>
      </c>
      <c r="F19" s="32">
        <v>10</v>
      </c>
      <c r="G19" s="33">
        <v>8.6666670000000003</v>
      </c>
      <c r="I19" s="31">
        <v>72</v>
      </c>
      <c r="J19" s="32">
        <v>73</v>
      </c>
      <c r="K19" s="32">
        <v>69.666669999999996</v>
      </c>
      <c r="L19" s="32">
        <v>82</v>
      </c>
      <c r="M19" s="32">
        <v>27</v>
      </c>
      <c r="N19" s="32">
        <v>31.33333</v>
      </c>
      <c r="O19" s="33">
        <v>24.66667</v>
      </c>
    </row>
    <row r="20" spans="1:15" ht="17" thickBot="1" x14ac:dyDescent="0.25">
      <c r="A20" s="34">
        <v>144</v>
      </c>
      <c r="B20" s="35">
        <v>25</v>
      </c>
      <c r="C20" s="35">
        <v>16.66667</v>
      </c>
      <c r="D20" s="35">
        <v>25.66667</v>
      </c>
      <c r="E20" s="35">
        <v>9.3333329999999997</v>
      </c>
      <c r="F20" s="35">
        <v>6.6666670000000003</v>
      </c>
      <c r="G20" s="36">
        <v>8.3333329999999997</v>
      </c>
      <c r="I20" s="34">
        <v>144</v>
      </c>
      <c r="J20" s="35">
        <v>27.66667</v>
      </c>
      <c r="K20" s="35">
        <v>19.33333</v>
      </c>
      <c r="L20" s="35">
        <v>24</v>
      </c>
      <c r="M20" s="35">
        <v>18.66667</v>
      </c>
      <c r="N20" s="35">
        <v>14.66667</v>
      </c>
      <c r="O20" s="36">
        <v>13.33333</v>
      </c>
    </row>
  </sheetData>
  <mergeCells count="12">
    <mergeCell ref="B15:D15"/>
    <mergeCell ref="E15:G15"/>
    <mergeCell ref="J15:L15"/>
    <mergeCell ref="M15:O15"/>
    <mergeCell ref="A14:G14"/>
    <mergeCell ref="I14:O14"/>
    <mergeCell ref="B2:D2"/>
    <mergeCell ref="E2:G2"/>
    <mergeCell ref="H2:J2"/>
    <mergeCell ref="K2:M2"/>
    <mergeCell ref="A7:D7"/>
    <mergeCell ref="F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CA97-3B81-764F-9A70-466B27F395F1}">
  <dimension ref="A1:G11"/>
  <sheetViews>
    <sheetView workbookViewId="0">
      <selection activeCell="F20" sqref="F20"/>
    </sheetView>
  </sheetViews>
  <sheetFormatPr baseColWidth="10" defaultRowHeight="16" x14ac:dyDescent="0.2"/>
  <sheetData>
    <row r="1" spans="1:7" x14ac:dyDescent="0.2">
      <c r="A1" s="16" t="s">
        <v>22</v>
      </c>
      <c r="B1" s="17"/>
      <c r="C1" s="17"/>
      <c r="D1" s="17"/>
      <c r="E1" s="17"/>
      <c r="F1" s="17"/>
      <c r="G1" s="17"/>
    </row>
    <row r="2" spans="1:7" x14ac:dyDescent="0.2">
      <c r="A2" s="13"/>
      <c r="B2" s="4" t="s">
        <v>4</v>
      </c>
      <c r="C2" s="4"/>
      <c r="D2" s="4"/>
      <c r="E2" s="4" t="s">
        <v>5</v>
      </c>
      <c r="F2" s="4"/>
      <c r="G2" s="4"/>
    </row>
    <row r="3" spans="1:7" x14ac:dyDescent="0.2">
      <c r="A3" s="19" t="s">
        <v>0</v>
      </c>
      <c r="B3" s="13">
        <v>1.6666669999999999</v>
      </c>
      <c r="C3" s="13">
        <v>5.3333329999999997</v>
      </c>
      <c r="D3" s="13">
        <v>4</v>
      </c>
      <c r="E3" s="13">
        <v>1.3333330000000001</v>
      </c>
      <c r="F3" s="13">
        <v>1.3333330000000001</v>
      </c>
      <c r="G3" s="13">
        <v>1.6666669999999999</v>
      </c>
    </row>
    <row r="4" spans="1:7" x14ac:dyDescent="0.2">
      <c r="A4" s="19" t="s">
        <v>1</v>
      </c>
      <c r="B4" s="13">
        <v>14.33333</v>
      </c>
      <c r="C4" s="13">
        <v>7.6666670000000003</v>
      </c>
      <c r="D4" s="13">
        <v>9.6666670000000003</v>
      </c>
      <c r="E4" s="13">
        <v>1</v>
      </c>
      <c r="F4" s="13">
        <v>1</v>
      </c>
      <c r="G4" s="13">
        <v>1</v>
      </c>
    </row>
    <row r="5" spans="1:7" x14ac:dyDescent="0.2">
      <c r="A5" s="19" t="s">
        <v>3</v>
      </c>
      <c r="B5" s="13">
        <v>20.66667</v>
      </c>
      <c r="C5" s="13">
        <v>5.6666670000000003</v>
      </c>
      <c r="D5" s="13">
        <v>6.3333329999999997</v>
      </c>
      <c r="E5" s="13">
        <v>3</v>
      </c>
      <c r="F5" s="13">
        <v>1</v>
      </c>
      <c r="G5" s="13">
        <v>2.3333330000000001</v>
      </c>
    </row>
    <row r="6" spans="1:7" x14ac:dyDescent="0.2">
      <c r="A6" s="18"/>
      <c r="B6" s="18"/>
      <c r="C6" s="18"/>
      <c r="D6" s="18"/>
      <c r="E6" s="18"/>
      <c r="F6" s="18"/>
      <c r="G6" s="18"/>
    </row>
    <row r="7" spans="1:7" x14ac:dyDescent="0.2">
      <c r="A7" s="16" t="s">
        <v>23</v>
      </c>
      <c r="B7" s="17"/>
      <c r="C7" s="17"/>
      <c r="D7" s="17"/>
      <c r="E7" s="17"/>
      <c r="F7" s="17"/>
      <c r="G7" s="17"/>
    </row>
    <row r="8" spans="1:7" x14ac:dyDescent="0.2">
      <c r="A8" s="13"/>
      <c r="B8" s="4" t="s">
        <v>4</v>
      </c>
      <c r="C8" s="4"/>
      <c r="D8" s="4"/>
      <c r="E8" s="4" t="s">
        <v>5</v>
      </c>
      <c r="F8" s="4"/>
      <c r="G8" s="4"/>
    </row>
    <row r="9" spans="1:7" x14ac:dyDescent="0.2">
      <c r="A9" s="19" t="s">
        <v>0</v>
      </c>
      <c r="B9" s="13">
        <v>0.99157700000000004</v>
      </c>
      <c r="C9" s="13">
        <v>1.0210980000000001</v>
      </c>
      <c r="D9" s="13">
        <v>1.020286</v>
      </c>
      <c r="E9" s="13">
        <v>1.1102129999999999</v>
      </c>
      <c r="F9" s="13">
        <v>1.020068</v>
      </c>
      <c r="G9" s="13">
        <v>0.98713499999999998</v>
      </c>
    </row>
    <row r="10" spans="1:7" x14ac:dyDescent="0.2">
      <c r="A10" s="19" t="s">
        <v>1</v>
      </c>
      <c r="B10" s="13">
        <v>0.292298</v>
      </c>
      <c r="C10" s="13">
        <v>8.6327000000000001E-2</v>
      </c>
      <c r="D10" s="13">
        <v>4.6585000000000001E-2</v>
      </c>
      <c r="E10" s="13">
        <v>0.83424900000000002</v>
      </c>
      <c r="F10" s="13">
        <v>0.73865199999999998</v>
      </c>
      <c r="G10" s="13">
        <v>0.89982300000000004</v>
      </c>
    </row>
    <row r="11" spans="1:7" x14ac:dyDescent="0.2">
      <c r="A11" s="19" t="s">
        <v>3</v>
      </c>
      <c r="B11" s="13">
        <v>0.455814</v>
      </c>
      <c r="C11" s="13">
        <v>1.9123000000000001E-2</v>
      </c>
      <c r="D11" s="13">
        <v>0.155171</v>
      </c>
      <c r="E11" s="13">
        <v>0.90765099999999999</v>
      </c>
      <c r="F11" s="13">
        <v>0.64248099999999997</v>
      </c>
      <c r="G11" s="13">
        <v>0.78023100000000001</v>
      </c>
    </row>
  </sheetData>
  <mergeCells count="4">
    <mergeCell ref="B2:D2"/>
    <mergeCell ref="E2:G2"/>
    <mergeCell ref="B8:D8"/>
    <mergeCell ref="E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C9DE-566E-4F41-9ABE-9AC37A6B9C8E}">
  <dimension ref="A1:V32"/>
  <sheetViews>
    <sheetView workbookViewId="0">
      <selection activeCell="K28" sqref="K28"/>
    </sheetView>
  </sheetViews>
  <sheetFormatPr baseColWidth="10" defaultRowHeight="16" x14ac:dyDescent="0.2"/>
  <sheetData>
    <row r="1" spans="1:22" ht="17" thickBot="1" x14ac:dyDescent="0.25">
      <c r="A1" s="11" t="s">
        <v>28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x14ac:dyDescent="0.2">
      <c r="A2" s="25">
        <v>237</v>
      </c>
      <c r="B2" s="26"/>
      <c r="C2" s="26"/>
      <c r="D2" s="27"/>
      <c r="E2" s="25">
        <v>246</v>
      </c>
      <c r="F2" s="26"/>
      <c r="G2" s="26"/>
      <c r="H2" s="27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x14ac:dyDescent="0.2">
      <c r="A3" s="28" t="s">
        <v>24</v>
      </c>
      <c r="B3" s="29" t="s">
        <v>25</v>
      </c>
      <c r="C3" s="29" t="s">
        <v>26</v>
      </c>
      <c r="D3" s="30" t="s">
        <v>27</v>
      </c>
      <c r="E3" s="28" t="s">
        <v>24</v>
      </c>
      <c r="F3" s="29" t="s">
        <v>25</v>
      </c>
      <c r="G3" s="29" t="s">
        <v>26</v>
      </c>
      <c r="H3" s="30" t="s">
        <v>27</v>
      </c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x14ac:dyDescent="0.2">
      <c r="A4" s="31">
        <v>1</v>
      </c>
      <c r="B4" s="32">
        <v>0.91969900000000004</v>
      </c>
      <c r="C4" s="32">
        <v>0.67965600000000004</v>
      </c>
      <c r="D4" s="33">
        <v>0.86454200000000003</v>
      </c>
      <c r="E4" s="31">
        <v>1</v>
      </c>
      <c r="F4" s="32">
        <v>0.92980200000000002</v>
      </c>
      <c r="G4" s="32">
        <v>0.60215200000000002</v>
      </c>
      <c r="H4" s="33">
        <v>0.84023199999999998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x14ac:dyDescent="0.2">
      <c r="A5" s="31">
        <v>1</v>
      </c>
      <c r="B5" s="32">
        <v>0.95007200000000003</v>
      </c>
      <c r="C5" s="32">
        <v>0.62705999999999995</v>
      </c>
      <c r="D5" s="33">
        <v>1.1352359999999999</v>
      </c>
      <c r="E5" s="31">
        <v>1</v>
      </c>
      <c r="F5" s="32">
        <v>0.78629300000000002</v>
      </c>
      <c r="G5" s="32">
        <v>0.58954399999999996</v>
      </c>
      <c r="H5" s="33">
        <v>0.833982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7" thickBot="1" x14ac:dyDescent="0.25">
      <c r="A6" s="34">
        <v>1</v>
      </c>
      <c r="B6" s="35">
        <v>0.91166599999999998</v>
      </c>
      <c r="C6" s="35">
        <v>0.70830000000000004</v>
      </c>
      <c r="D6" s="36">
        <v>1.164552</v>
      </c>
      <c r="E6" s="34">
        <v>1</v>
      </c>
      <c r="F6" s="35">
        <v>0.997695</v>
      </c>
      <c r="G6" s="35">
        <v>0.63644900000000004</v>
      </c>
      <c r="H6" s="36">
        <v>0.82395099999999999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2"/>
      <c r="V7" s="12"/>
    </row>
    <row r="8" spans="1:22" ht="17" thickBot="1" x14ac:dyDescent="0.25">
      <c r="A8" s="11" t="s">
        <v>29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">
      <c r="A9" s="25">
        <v>237</v>
      </c>
      <c r="B9" s="26"/>
      <c r="C9" s="26"/>
      <c r="D9" s="27"/>
      <c r="E9" s="25">
        <v>246</v>
      </c>
      <c r="F9" s="26"/>
      <c r="G9" s="26"/>
      <c r="H9" s="27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x14ac:dyDescent="0.2">
      <c r="A10" s="28" t="s">
        <v>24</v>
      </c>
      <c r="B10" s="29" t="s">
        <v>25</v>
      </c>
      <c r="C10" s="29" t="s">
        <v>26</v>
      </c>
      <c r="D10" s="30" t="s">
        <v>27</v>
      </c>
      <c r="E10" s="28" t="s">
        <v>24</v>
      </c>
      <c r="F10" s="29" t="s">
        <v>25</v>
      </c>
      <c r="G10" s="29" t="s">
        <v>26</v>
      </c>
      <c r="H10" s="30" t="s">
        <v>27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x14ac:dyDescent="0.2">
      <c r="A11" s="31">
        <v>1</v>
      </c>
      <c r="B11" s="32">
        <v>1</v>
      </c>
      <c r="C11" s="32">
        <v>0.154472</v>
      </c>
      <c r="D11" s="33">
        <v>0.96748000000000001</v>
      </c>
      <c r="E11" s="31">
        <v>1</v>
      </c>
      <c r="F11" s="32">
        <v>0.66887399999999997</v>
      </c>
      <c r="G11" s="32">
        <v>7.9469999999999999E-2</v>
      </c>
      <c r="H11" s="33">
        <v>0.76821200000000001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">
      <c r="A12" s="31">
        <v>1</v>
      </c>
      <c r="B12" s="32">
        <v>0.62051299999999998</v>
      </c>
      <c r="C12" s="32">
        <v>0.21538499999999999</v>
      </c>
      <c r="D12" s="33">
        <v>0.66153799999999996</v>
      </c>
      <c r="E12" s="31">
        <v>1</v>
      </c>
      <c r="F12" s="32">
        <v>0.89189200000000002</v>
      </c>
      <c r="G12" s="32">
        <v>6.4865000000000006E-2</v>
      </c>
      <c r="H12" s="33">
        <v>0.90810800000000003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7" thickBot="1" x14ac:dyDescent="0.25">
      <c r="A13" s="34">
        <v>1</v>
      </c>
      <c r="B13" s="35">
        <v>0.71875</v>
      </c>
      <c r="C13" s="35">
        <v>9.375E-2</v>
      </c>
      <c r="D13" s="36">
        <v>0.72656299999999996</v>
      </c>
      <c r="E13" s="34">
        <v>1</v>
      </c>
      <c r="F13" s="35">
        <v>0.82857099999999995</v>
      </c>
      <c r="G13" s="35">
        <v>0.18857099999999999</v>
      </c>
      <c r="H13" s="36">
        <v>0.75428600000000001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2"/>
      <c r="V14" s="12"/>
    </row>
    <row r="15" spans="1:22" ht="17" thickBot="1" x14ac:dyDescent="0.25">
      <c r="A15" s="11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x14ac:dyDescent="0.2">
      <c r="A16" s="25">
        <v>237</v>
      </c>
      <c r="B16" s="26"/>
      <c r="C16" s="26"/>
      <c r="D16" s="26"/>
      <c r="E16" s="26"/>
      <c r="F16" s="26"/>
      <c r="G16" s="26"/>
      <c r="H16" s="26"/>
      <c r="I16" s="26"/>
      <c r="J16" s="27"/>
      <c r="K16" s="25">
        <v>246</v>
      </c>
      <c r="L16" s="26"/>
      <c r="M16" s="26"/>
      <c r="N16" s="26"/>
      <c r="O16" s="26"/>
      <c r="P16" s="26"/>
      <c r="Q16" s="26"/>
      <c r="R16" s="26"/>
      <c r="S16" s="26"/>
      <c r="T16" s="27"/>
      <c r="U16" s="12"/>
      <c r="V16" s="12"/>
    </row>
    <row r="17" spans="1:22" x14ac:dyDescent="0.2">
      <c r="A17" s="28"/>
      <c r="B17" s="37" t="s">
        <v>31</v>
      </c>
      <c r="C17" s="37"/>
      <c r="D17" s="37"/>
      <c r="E17" s="37" t="s">
        <v>32</v>
      </c>
      <c r="F17" s="37"/>
      <c r="G17" s="37"/>
      <c r="H17" s="37" t="s">
        <v>33</v>
      </c>
      <c r="I17" s="37"/>
      <c r="J17" s="38"/>
      <c r="K17" s="28"/>
      <c r="L17" s="37" t="s">
        <v>31</v>
      </c>
      <c r="M17" s="37"/>
      <c r="N17" s="37"/>
      <c r="O17" s="37" t="s">
        <v>32</v>
      </c>
      <c r="P17" s="37"/>
      <c r="Q17" s="37"/>
      <c r="R17" s="37" t="s">
        <v>33</v>
      </c>
      <c r="S17" s="37"/>
      <c r="T17" s="38"/>
      <c r="U17" s="12"/>
      <c r="V17" s="12"/>
    </row>
    <row r="18" spans="1:22" x14ac:dyDescent="0.2">
      <c r="A18" s="39" t="s">
        <v>4</v>
      </c>
      <c r="B18" s="32">
        <v>1</v>
      </c>
      <c r="C18" s="32">
        <v>1</v>
      </c>
      <c r="D18" s="32">
        <v>1</v>
      </c>
      <c r="E18" s="32">
        <v>1.578114</v>
      </c>
      <c r="F18" s="32">
        <v>1.9154789999999999</v>
      </c>
      <c r="G18" s="32">
        <v>2.436741</v>
      </c>
      <c r="H18" s="32">
        <v>0.81725800000000004</v>
      </c>
      <c r="I18" s="32">
        <v>0.99993500000000002</v>
      </c>
      <c r="J18" s="33">
        <v>0.87934699999999999</v>
      </c>
      <c r="K18" s="39" t="s">
        <v>4</v>
      </c>
      <c r="L18" s="32">
        <v>1</v>
      </c>
      <c r="M18" s="32">
        <v>1</v>
      </c>
      <c r="N18" s="32">
        <v>1</v>
      </c>
      <c r="O18" s="32">
        <v>1.409599</v>
      </c>
      <c r="P18" s="32">
        <v>0.91954999999999998</v>
      </c>
      <c r="Q18" s="32">
        <v>1.1615580000000001</v>
      </c>
      <c r="R18" s="32">
        <v>0.86608200000000002</v>
      </c>
      <c r="S18" s="32">
        <v>0.93704900000000002</v>
      </c>
      <c r="T18" s="33">
        <v>1.0843259999999999</v>
      </c>
      <c r="U18" s="12"/>
      <c r="V18" s="12"/>
    </row>
    <row r="19" spans="1:22" ht="17" thickBot="1" x14ac:dyDescent="0.25">
      <c r="A19" s="40" t="s">
        <v>5</v>
      </c>
      <c r="B19" s="35">
        <v>0.58126199999999995</v>
      </c>
      <c r="C19" s="35">
        <v>0.59513400000000005</v>
      </c>
      <c r="D19" s="35">
        <v>0.600499</v>
      </c>
      <c r="E19" s="35">
        <v>0.75666900000000004</v>
      </c>
      <c r="F19" s="35">
        <v>0.72456500000000001</v>
      </c>
      <c r="G19" s="35">
        <v>0.69087200000000004</v>
      </c>
      <c r="H19" s="35">
        <v>0.91039800000000004</v>
      </c>
      <c r="I19" s="35">
        <v>1.085458</v>
      </c>
      <c r="J19" s="36">
        <v>0.96084199999999997</v>
      </c>
      <c r="K19" s="40" t="s">
        <v>5</v>
      </c>
      <c r="L19" s="35">
        <v>0.60125300000000004</v>
      </c>
      <c r="M19" s="35">
        <v>0.48974800000000002</v>
      </c>
      <c r="N19" s="35">
        <v>0.58026999999999995</v>
      </c>
      <c r="O19" s="35">
        <v>0.76278900000000005</v>
      </c>
      <c r="P19" s="35">
        <v>0.42020600000000002</v>
      </c>
      <c r="Q19" s="35">
        <v>0.44130599999999998</v>
      </c>
      <c r="R19" s="35">
        <v>0.776424</v>
      </c>
      <c r="S19" s="35">
        <v>0.83438100000000004</v>
      </c>
      <c r="T19" s="36">
        <v>0.76573400000000003</v>
      </c>
      <c r="U19" s="12"/>
      <c r="V19" s="12"/>
    </row>
    <row r="20" spans="1:22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2"/>
      <c r="V20" s="12"/>
    </row>
    <row r="21" spans="1:22" ht="17" thickBot="1" x14ac:dyDescent="0.25">
      <c r="A21" s="11" t="s">
        <v>34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2">
      <c r="A22" s="25">
        <v>237</v>
      </c>
      <c r="B22" s="26"/>
      <c r="C22" s="26"/>
      <c r="D22" s="26"/>
      <c r="E22" s="26"/>
      <c r="F22" s="26"/>
      <c r="G22" s="26"/>
      <c r="H22" s="26"/>
      <c r="I22" s="26"/>
      <c r="J22" s="27"/>
      <c r="K22" s="25">
        <v>246</v>
      </c>
      <c r="L22" s="26"/>
      <c r="M22" s="26"/>
      <c r="N22" s="26"/>
      <c r="O22" s="26"/>
      <c r="P22" s="26"/>
      <c r="Q22" s="26"/>
      <c r="R22" s="26"/>
      <c r="S22" s="26"/>
      <c r="T22" s="27"/>
      <c r="U22" s="12"/>
      <c r="V22" s="12"/>
    </row>
    <row r="23" spans="1:22" x14ac:dyDescent="0.2">
      <c r="A23" s="28"/>
      <c r="B23" s="37" t="s">
        <v>31</v>
      </c>
      <c r="C23" s="37"/>
      <c r="D23" s="37"/>
      <c r="E23" s="37" t="s">
        <v>35</v>
      </c>
      <c r="F23" s="37"/>
      <c r="G23" s="37"/>
      <c r="H23" s="37" t="s">
        <v>36</v>
      </c>
      <c r="I23" s="37"/>
      <c r="J23" s="38"/>
      <c r="K23" s="28"/>
      <c r="L23" s="37" t="s">
        <v>31</v>
      </c>
      <c r="M23" s="37"/>
      <c r="N23" s="37"/>
      <c r="O23" s="37" t="s">
        <v>35</v>
      </c>
      <c r="P23" s="37"/>
      <c r="Q23" s="37"/>
      <c r="R23" s="37" t="s">
        <v>36</v>
      </c>
      <c r="S23" s="37"/>
      <c r="T23" s="38"/>
      <c r="U23" s="12"/>
      <c r="V23" s="12"/>
    </row>
    <row r="24" spans="1:22" x14ac:dyDescent="0.2">
      <c r="A24" s="39" t="s">
        <v>4</v>
      </c>
      <c r="B24" s="32">
        <v>1</v>
      </c>
      <c r="C24" s="32">
        <v>1</v>
      </c>
      <c r="D24" s="32">
        <v>1</v>
      </c>
      <c r="E24" s="32">
        <v>1.0689660000000001</v>
      </c>
      <c r="F24" s="32">
        <v>1.450704</v>
      </c>
      <c r="G24" s="32">
        <v>1.447368</v>
      </c>
      <c r="H24" s="32">
        <v>0.781609</v>
      </c>
      <c r="I24" s="32">
        <v>1.43662</v>
      </c>
      <c r="J24" s="33">
        <v>0.92105300000000001</v>
      </c>
      <c r="K24" s="39" t="s">
        <v>4</v>
      </c>
      <c r="L24" s="32">
        <v>1</v>
      </c>
      <c r="M24" s="32">
        <v>1</v>
      </c>
      <c r="N24" s="32">
        <v>1</v>
      </c>
      <c r="O24" s="32">
        <v>0.72519100000000003</v>
      </c>
      <c r="P24" s="32">
        <v>1.2916669999999999</v>
      </c>
      <c r="Q24" s="32">
        <v>1.163934</v>
      </c>
      <c r="R24" s="32">
        <v>0.74809199999999998</v>
      </c>
      <c r="S24" s="32">
        <v>1.2916669999999999</v>
      </c>
      <c r="T24" s="33">
        <v>1.606557</v>
      </c>
      <c r="U24" s="12"/>
      <c r="V24" s="12"/>
    </row>
    <row r="25" spans="1:22" ht="17" thickBot="1" x14ac:dyDescent="0.25">
      <c r="A25" s="40" t="s">
        <v>5</v>
      </c>
      <c r="B25" s="35">
        <v>0.40229900000000002</v>
      </c>
      <c r="C25" s="35">
        <v>0.36619699999999999</v>
      </c>
      <c r="D25" s="35">
        <v>0.394737</v>
      </c>
      <c r="E25" s="35">
        <v>0.58620700000000003</v>
      </c>
      <c r="F25" s="35">
        <v>0.60563400000000001</v>
      </c>
      <c r="G25" s="35">
        <v>0.55263200000000001</v>
      </c>
      <c r="H25" s="35">
        <v>0.97701099999999996</v>
      </c>
      <c r="I25" s="35">
        <v>0.915493</v>
      </c>
      <c r="J25" s="36">
        <v>0.59210499999999999</v>
      </c>
      <c r="K25" s="40" t="s">
        <v>5</v>
      </c>
      <c r="L25" s="35">
        <v>0.282443</v>
      </c>
      <c r="M25" s="35">
        <v>0.38888899999999998</v>
      </c>
      <c r="N25" s="35">
        <v>0.49180299999999999</v>
      </c>
      <c r="O25" s="35">
        <v>0.37404599999999999</v>
      </c>
      <c r="P25" s="35">
        <v>0.36111100000000002</v>
      </c>
      <c r="Q25" s="35">
        <v>0.57377</v>
      </c>
      <c r="R25" s="35">
        <v>0.59541999999999995</v>
      </c>
      <c r="S25" s="35">
        <v>0.83333299999999999</v>
      </c>
      <c r="T25" s="36">
        <v>0.68852500000000005</v>
      </c>
      <c r="U25" s="12"/>
      <c r="V25" s="12"/>
    </row>
    <row r="26" spans="1:22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</sheetData>
  <mergeCells count="20">
    <mergeCell ref="R23:T23"/>
    <mergeCell ref="A22:J22"/>
    <mergeCell ref="K22:T22"/>
    <mergeCell ref="L17:N17"/>
    <mergeCell ref="O17:Q17"/>
    <mergeCell ref="R17:T17"/>
    <mergeCell ref="A16:J16"/>
    <mergeCell ref="K16:T16"/>
    <mergeCell ref="B23:D23"/>
    <mergeCell ref="E23:G23"/>
    <mergeCell ref="H23:J23"/>
    <mergeCell ref="L23:N23"/>
    <mergeCell ref="O23:Q23"/>
    <mergeCell ref="A2:D2"/>
    <mergeCell ref="E2:H2"/>
    <mergeCell ref="A9:D9"/>
    <mergeCell ref="E9:H9"/>
    <mergeCell ref="B17:D17"/>
    <mergeCell ref="E17:G17"/>
    <mergeCell ref="H17:J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947F-9A7A-4C46-90FD-4557E7205ED6}">
  <dimension ref="A1:N17"/>
  <sheetViews>
    <sheetView workbookViewId="0">
      <selection activeCell="H10" sqref="H10:N15"/>
    </sheetView>
  </sheetViews>
  <sheetFormatPr baseColWidth="10" defaultRowHeight="16" x14ac:dyDescent="0.2"/>
  <cols>
    <col min="1" max="1" width="29.5" bestFit="1" customWidth="1"/>
    <col min="8" max="8" width="16.33203125" bestFit="1" customWidth="1"/>
  </cols>
  <sheetData>
    <row r="1" spans="1:14" ht="17" thickBot="1" x14ac:dyDescent="0.25">
      <c r="A1" s="11" t="s">
        <v>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25">
        <v>237</v>
      </c>
      <c r="B2" s="26"/>
      <c r="C2" s="26"/>
      <c r="D2" s="26"/>
      <c r="E2" s="26"/>
      <c r="F2" s="26"/>
      <c r="G2" s="27"/>
      <c r="H2" s="25">
        <v>246</v>
      </c>
      <c r="I2" s="26"/>
      <c r="J2" s="26"/>
      <c r="K2" s="26"/>
      <c r="L2" s="26"/>
      <c r="M2" s="26"/>
      <c r="N2" s="27"/>
    </row>
    <row r="3" spans="1:14" x14ac:dyDescent="0.2">
      <c r="A3" s="28" t="s">
        <v>37</v>
      </c>
      <c r="B3" s="37" t="s">
        <v>4</v>
      </c>
      <c r="C3" s="37"/>
      <c r="D3" s="37"/>
      <c r="E3" s="37" t="s">
        <v>5</v>
      </c>
      <c r="F3" s="37"/>
      <c r="G3" s="38"/>
      <c r="H3" s="28" t="s">
        <v>37</v>
      </c>
      <c r="I3" s="37" t="s">
        <v>4</v>
      </c>
      <c r="J3" s="37"/>
      <c r="K3" s="37"/>
      <c r="L3" s="37" t="s">
        <v>5</v>
      </c>
      <c r="M3" s="37"/>
      <c r="N3" s="38"/>
    </row>
    <row r="4" spans="1:14" x14ac:dyDescent="0.2">
      <c r="A4" s="31">
        <v>0</v>
      </c>
      <c r="B4" s="32">
        <v>1</v>
      </c>
      <c r="C4" s="32">
        <v>1</v>
      </c>
      <c r="D4" s="32">
        <v>1</v>
      </c>
      <c r="E4" s="32">
        <v>0.430703</v>
      </c>
      <c r="F4" s="32">
        <v>0.40539799999999998</v>
      </c>
      <c r="G4" s="33">
        <v>0.30517300000000003</v>
      </c>
      <c r="H4" s="31">
        <v>0</v>
      </c>
      <c r="I4" s="32">
        <v>1</v>
      </c>
      <c r="J4" s="32">
        <v>1</v>
      </c>
      <c r="K4" s="32">
        <v>1</v>
      </c>
      <c r="L4" s="32">
        <v>0.65222899999999995</v>
      </c>
      <c r="M4" s="32">
        <v>0.52158700000000002</v>
      </c>
      <c r="N4" s="33">
        <v>0.492141</v>
      </c>
    </row>
    <row r="5" spans="1:14" x14ac:dyDescent="0.2">
      <c r="A5" s="31">
        <v>1</v>
      </c>
      <c r="B5" s="32">
        <v>0.929894</v>
      </c>
      <c r="C5" s="32">
        <v>1.1583410000000001</v>
      </c>
      <c r="D5" s="32">
        <v>0.87378900000000004</v>
      </c>
      <c r="E5" s="32">
        <v>0.97789999999999999</v>
      </c>
      <c r="F5" s="32">
        <v>1.272114</v>
      </c>
      <c r="G5" s="33">
        <v>1.048033</v>
      </c>
      <c r="H5" s="31">
        <v>1</v>
      </c>
      <c r="I5" s="32">
        <v>0.92981000000000003</v>
      </c>
      <c r="J5" s="32">
        <v>1.0795630000000001</v>
      </c>
      <c r="K5" s="32">
        <v>0.90513699999999997</v>
      </c>
      <c r="L5" s="32">
        <v>1.0057480000000001</v>
      </c>
      <c r="M5" s="32">
        <v>1.099218</v>
      </c>
      <c r="N5" s="33">
        <v>0.84101999999999999</v>
      </c>
    </row>
    <row r="6" spans="1:14" x14ac:dyDescent="0.2">
      <c r="A6" s="31">
        <v>10</v>
      </c>
      <c r="B6" s="32">
        <v>0.85160400000000003</v>
      </c>
      <c r="C6" s="32">
        <v>1.167913</v>
      </c>
      <c r="D6" s="32">
        <v>0.96260199999999996</v>
      </c>
      <c r="E6" s="32">
        <v>1.0400419999999999</v>
      </c>
      <c r="F6" s="32">
        <v>1.254486</v>
      </c>
      <c r="G6" s="33">
        <v>1.0117970000000001</v>
      </c>
      <c r="H6" s="31">
        <v>10</v>
      </c>
      <c r="I6" s="32">
        <v>0.99107500000000004</v>
      </c>
      <c r="J6" s="32">
        <v>0.987321</v>
      </c>
      <c r="K6" s="32">
        <v>0.90974500000000003</v>
      </c>
      <c r="L6" s="32">
        <v>1.0097320000000001</v>
      </c>
      <c r="M6" s="32">
        <v>1.017015</v>
      </c>
      <c r="N6" s="33">
        <v>0.92167200000000005</v>
      </c>
    </row>
    <row r="7" spans="1:14" ht="17" thickBot="1" x14ac:dyDescent="0.25">
      <c r="A7" s="34">
        <v>100</v>
      </c>
      <c r="B7" s="35">
        <v>0.91033200000000003</v>
      </c>
      <c r="C7" s="35">
        <v>1.065021</v>
      </c>
      <c r="D7" s="35">
        <v>0.74962099999999998</v>
      </c>
      <c r="E7" s="35">
        <v>0.88748899999999997</v>
      </c>
      <c r="F7" s="35">
        <v>1.0055970000000001</v>
      </c>
      <c r="G7" s="36">
        <v>0.76853199999999999</v>
      </c>
      <c r="H7" s="34">
        <v>100</v>
      </c>
      <c r="I7" s="35">
        <v>0.75438700000000003</v>
      </c>
      <c r="J7" s="35">
        <v>0.74061999999999995</v>
      </c>
      <c r="K7" s="35">
        <v>0.84368900000000002</v>
      </c>
      <c r="L7" s="35">
        <v>0.93162599999999995</v>
      </c>
      <c r="M7" s="35">
        <v>0.763575</v>
      </c>
      <c r="N7" s="36">
        <v>0.72195699999999996</v>
      </c>
    </row>
    <row r="8" spans="1:14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17" thickBot="1" x14ac:dyDescent="0.25">
      <c r="A9" s="11" t="s">
        <v>39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x14ac:dyDescent="0.2">
      <c r="A10" s="25">
        <v>237</v>
      </c>
      <c r="B10" s="26"/>
      <c r="C10" s="26"/>
      <c r="D10" s="26"/>
      <c r="E10" s="26"/>
      <c r="F10" s="26"/>
      <c r="G10" s="27"/>
      <c r="H10" s="25">
        <v>246</v>
      </c>
      <c r="I10" s="26"/>
      <c r="J10" s="26"/>
      <c r="K10" s="26"/>
      <c r="L10" s="26"/>
      <c r="M10" s="26"/>
      <c r="N10" s="27"/>
    </row>
    <row r="11" spans="1:14" x14ac:dyDescent="0.2">
      <c r="A11" s="28" t="s">
        <v>37</v>
      </c>
      <c r="B11" s="37" t="s">
        <v>4</v>
      </c>
      <c r="C11" s="37"/>
      <c r="D11" s="37"/>
      <c r="E11" s="37" t="s">
        <v>5</v>
      </c>
      <c r="F11" s="37"/>
      <c r="G11" s="38"/>
      <c r="H11" s="28" t="s">
        <v>37</v>
      </c>
      <c r="I11" s="37" t="s">
        <v>4</v>
      </c>
      <c r="J11" s="37"/>
      <c r="K11" s="37"/>
      <c r="L11" s="37" t="s">
        <v>5</v>
      </c>
      <c r="M11" s="37"/>
      <c r="N11" s="38"/>
    </row>
    <row r="12" spans="1:14" x14ac:dyDescent="0.2">
      <c r="A12" s="31">
        <v>0</v>
      </c>
      <c r="B12" s="32">
        <v>1</v>
      </c>
      <c r="C12" s="32">
        <v>1</v>
      </c>
      <c r="D12" s="32">
        <v>1</v>
      </c>
      <c r="E12" s="32">
        <v>0.14018700000000001</v>
      </c>
      <c r="F12" s="32">
        <v>0.121951</v>
      </c>
      <c r="G12" s="33">
        <v>0.19594600000000001</v>
      </c>
      <c r="H12" s="31">
        <v>0</v>
      </c>
      <c r="I12" s="32">
        <v>1</v>
      </c>
      <c r="J12" s="32">
        <v>1</v>
      </c>
      <c r="K12" s="32">
        <v>1</v>
      </c>
      <c r="L12" s="32">
        <v>0.18320600000000001</v>
      </c>
      <c r="M12" s="32">
        <v>0.33333299999999999</v>
      </c>
      <c r="N12" s="33">
        <v>0.19897999999999999</v>
      </c>
    </row>
    <row r="13" spans="1:14" x14ac:dyDescent="0.2">
      <c r="A13" s="31">
        <v>1</v>
      </c>
      <c r="B13" s="32">
        <v>1.1869160000000001</v>
      </c>
      <c r="C13" s="32">
        <v>1.0365850000000001</v>
      </c>
      <c r="D13" s="32">
        <v>0.91216200000000003</v>
      </c>
      <c r="E13" s="32">
        <v>0.83177599999999996</v>
      </c>
      <c r="F13" s="32">
        <v>0.93292699999999995</v>
      </c>
      <c r="G13" s="33">
        <v>0.77027000000000001</v>
      </c>
      <c r="H13" s="31">
        <v>1</v>
      </c>
      <c r="I13" s="32">
        <v>0.84732799999999997</v>
      </c>
      <c r="J13" s="32">
        <v>1.1666669999999999</v>
      </c>
      <c r="K13" s="32">
        <v>0.78571400000000002</v>
      </c>
      <c r="L13" s="32">
        <v>0.74045799999999995</v>
      </c>
      <c r="M13" s="32">
        <v>0.92473099999999997</v>
      </c>
      <c r="N13" s="33">
        <v>0.76530600000000004</v>
      </c>
    </row>
    <row r="14" spans="1:14" x14ac:dyDescent="0.2">
      <c r="A14" s="31">
        <v>10</v>
      </c>
      <c r="B14" s="32">
        <v>0.94392500000000001</v>
      </c>
      <c r="C14" s="32">
        <v>0.89634100000000005</v>
      </c>
      <c r="D14" s="32">
        <v>0.79729700000000003</v>
      </c>
      <c r="E14" s="32">
        <v>0.82242999999999999</v>
      </c>
      <c r="F14" s="32">
        <v>0.80487799999999998</v>
      </c>
      <c r="G14" s="33">
        <v>0.91891900000000004</v>
      </c>
      <c r="H14" s="31">
        <v>10</v>
      </c>
      <c r="I14" s="32">
        <v>0.862595</v>
      </c>
      <c r="J14" s="32">
        <v>1.177419</v>
      </c>
      <c r="K14" s="32">
        <v>0.846939</v>
      </c>
      <c r="L14" s="32">
        <v>0.95419799999999999</v>
      </c>
      <c r="M14" s="32">
        <v>1.198925</v>
      </c>
      <c r="N14" s="33">
        <v>0.94898000000000005</v>
      </c>
    </row>
    <row r="15" spans="1:14" ht="17" thickBot="1" x14ac:dyDescent="0.25">
      <c r="A15" s="34">
        <v>100</v>
      </c>
      <c r="B15" s="35">
        <v>0.14018700000000001</v>
      </c>
      <c r="C15" s="35">
        <v>0.31707299999999999</v>
      </c>
      <c r="D15" s="35">
        <v>0.39864899999999998</v>
      </c>
      <c r="E15" s="35">
        <v>0.11215</v>
      </c>
      <c r="F15" s="35">
        <v>0.35975600000000002</v>
      </c>
      <c r="G15" s="36">
        <v>0.33108100000000001</v>
      </c>
      <c r="H15" s="34">
        <v>100</v>
      </c>
      <c r="I15" s="35">
        <v>0.26717600000000002</v>
      </c>
      <c r="J15" s="35">
        <v>0.58602200000000004</v>
      </c>
      <c r="K15" s="35">
        <v>0.51020399999999999</v>
      </c>
      <c r="L15" s="35">
        <v>0.32061099999999998</v>
      </c>
      <c r="M15" s="35">
        <v>0.56451600000000002</v>
      </c>
      <c r="N15" s="36">
        <v>0.52040799999999998</v>
      </c>
    </row>
    <row r="16" spans="1:14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</sheetData>
  <mergeCells count="12">
    <mergeCell ref="B11:D11"/>
    <mergeCell ref="E11:G11"/>
    <mergeCell ref="I11:K11"/>
    <mergeCell ref="L11:N11"/>
    <mergeCell ref="A10:G10"/>
    <mergeCell ref="H10:N10"/>
    <mergeCell ref="B3:D3"/>
    <mergeCell ref="E3:G3"/>
    <mergeCell ref="I3:K3"/>
    <mergeCell ref="L3:N3"/>
    <mergeCell ref="A2:G2"/>
    <mergeCell ref="H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A2BB-DC21-BA4B-A24F-1788784AEBD2}">
  <dimension ref="A1:P47"/>
  <sheetViews>
    <sheetView topLeftCell="A13" workbookViewId="0">
      <selection activeCell="A7" sqref="A7:P11"/>
    </sheetView>
  </sheetViews>
  <sheetFormatPr baseColWidth="10" defaultRowHeight="16" x14ac:dyDescent="0.2"/>
  <cols>
    <col min="1" max="1" width="17.1640625" bestFit="1" customWidth="1"/>
    <col min="2" max="3" width="14.1640625" bestFit="1" customWidth="1"/>
    <col min="4" max="6" width="14.33203125" bestFit="1" customWidth="1"/>
    <col min="7" max="7" width="11" bestFit="1" customWidth="1"/>
    <col min="8" max="12" width="14.33203125" bestFit="1" customWidth="1"/>
    <col min="13" max="13" width="11" bestFit="1" customWidth="1"/>
    <col min="14" max="14" width="14.1640625" bestFit="1" customWidth="1"/>
    <col min="15" max="15" width="12.83203125" bestFit="1" customWidth="1"/>
    <col min="16" max="16" width="11" bestFit="1" customWidth="1"/>
  </cols>
  <sheetData>
    <row r="1" spans="1:16" ht="17" thickBot="1" x14ac:dyDescent="0.25">
      <c r="A1" s="11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2">
      <c r="A2" s="25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x14ac:dyDescent="0.2">
      <c r="A3" s="28" t="s">
        <v>40</v>
      </c>
      <c r="B3" s="29" t="s">
        <v>41</v>
      </c>
      <c r="C3" s="29" t="s">
        <v>42</v>
      </c>
      <c r="D3" s="29" t="s">
        <v>6</v>
      </c>
      <c r="E3" s="29" t="s">
        <v>7</v>
      </c>
      <c r="F3" s="29" t="s">
        <v>8</v>
      </c>
      <c r="G3" s="29" t="s">
        <v>1</v>
      </c>
      <c r="H3" s="29" t="s">
        <v>2</v>
      </c>
      <c r="I3" s="29" t="s">
        <v>3</v>
      </c>
      <c r="J3" s="29" t="s">
        <v>9</v>
      </c>
      <c r="K3" s="29" t="s">
        <v>43</v>
      </c>
      <c r="L3" s="29" t="s">
        <v>44</v>
      </c>
      <c r="M3" s="29" t="s">
        <v>45</v>
      </c>
      <c r="N3" s="29" t="s">
        <v>46</v>
      </c>
      <c r="O3" s="29" t="s">
        <v>47</v>
      </c>
      <c r="P3" s="30" t="s">
        <v>0</v>
      </c>
    </row>
    <row r="4" spans="1:16" x14ac:dyDescent="0.2">
      <c r="A4" s="31">
        <v>2.5950446051463301</v>
      </c>
      <c r="B4" s="32">
        <v>0.10448420309591</v>
      </c>
      <c r="C4" s="32">
        <v>2.7634924827130002E-2</v>
      </c>
      <c r="D4" s="32">
        <v>1.9809247000000001E-7</v>
      </c>
      <c r="E4" s="32">
        <v>1.2218224E-7</v>
      </c>
      <c r="F4" s="32">
        <v>5.7313599999999998E-8</v>
      </c>
      <c r="G4" s="32">
        <v>2.9101089999999999E-8</v>
      </c>
      <c r="H4" s="32">
        <v>2.6284239999999999E-8</v>
      </c>
      <c r="I4" s="32">
        <v>1.2830100000000001E-7</v>
      </c>
      <c r="J4" s="32">
        <v>3.0716839999999998E-8</v>
      </c>
      <c r="K4" s="32">
        <v>2.6413602999999998E-7</v>
      </c>
      <c r="L4" s="32">
        <v>1.0638903199999999E-6</v>
      </c>
      <c r="M4" s="32">
        <v>2.0573484999999999E-7</v>
      </c>
      <c r="N4" s="32">
        <v>5.8802653000000002E-7</v>
      </c>
      <c r="O4" s="32">
        <v>5.7150890999999998E-7</v>
      </c>
      <c r="P4" s="33">
        <v>2.35500836511E-3</v>
      </c>
    </row>
    <row r="5" spans="1:16" x14ac:dyDescent="0.2">
      <c r="A5" s="31">
        <v>1.5700035879970999</v>
      </c>
      <c r="B5" s="32">
        <v>1.96879611041E-2</v>
      </c>
      <c r="C5" s="32">
        <v>2.25102811835E-2</v>
      </c>
      <c r="D5" s="32">
        <v>1.3265653999999999E-7</v>
      </c>
      <c r="E5" s="32">
        <v>1.7898083E-7</v>
      </c>
      <c r="F5" s="32">
        <v>4.4656079999999999E-8</v>
      </c>
      <c r="G5" s="32">
        <v>2.0341359999999999E-8</v>
      </c>
      <c r="H5" s="32">
        <v>2.9199549999999999E-8</v>
      </c>
      <c r="I5" s="32">
        <v>9.5499800000000004E-8</v>
      </c>
      <c r="J5" s="32">
        <v>1.3080349999999999E-8</v>
      </c>
      <c r="K5" s="32">
        <v>2.2876704000000001E-7</v>
      </c>
      <c r="L5" s="32">
        <v>1.10350732E-6</v>
      </c>
      <c r="M5" s="32">
        <v>2.2737764999999999E-7</v>
      </c>
      <c r="N5" s="32">
        <v>5.5060364999999997E-7</v>
      </c>
      <c r="O5" s="32">
        <v>4.8941250999999999E-7</v>
      </c>
      <c r="P5" s="33">
        <v>4.5944257999999998E-7</v>
      </c>
    </row>
    <row r="6" spans="1:16" ht="17" thickBot="1" x14ac:dyDescent="0.25">
      <c r="A6" s="34">
        <v>0.245445191294</v>
      </c>
      <c r="B6" s="35">
        <v>0.11520242976435</v>
      </c>
      <c r="C6" s="35">
        <v>3.7065361605630003E-2</v>
      </c>
      <c r="D6" s="35">
        <v>1.2153832000000001E-7</v>
      </c>
      <c r="E6" s="35">
        <v>1.8249987999999999E-7</v>
      </c>
      <c r="F6" s="35">
        <v>3.5517239999999997E-8</v>
      </c>
      <c r="G6" s="35">
        <v>1.2691689999999999E-8</v>
      </c>
      <c r="H6" s="35">
        <v>3.3507269999999997E-8</v>
      </c>
      <c r="I6" s="35">
        <v>5.9008170000000003E-8</v>
      </c>
      <c r="J6" s="35">
        <v>1.2670489999999999E-8</v>
      </c>
      <c r="K6" s="35">
        <v>2.2940311000000001E-7</v>
      </c>
      <c r="L6" s="35">
        <v>9.9701459999999996E-7</v>
      </c>
      <c r="M6" s="35">
        <v>1.8224935999999999E-7</v>
      </c>
      <c r="N6" s="35">
        <v>6.9986493000000001E-7</v>
      </c>
      <c r="O6" s="35">
        <v>3.8809755999999998E-7</v>
      </c>
      <c r="P6" s="36">
        <v>9.7139938E-7</v>
      </c>
    </row>
    <row r="7" spans="1:16" x14ac:dyDescent="0.2">
      <c r="A7" s="25" t="s">
        <v>50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</row>
    <row r="8" spans="1:16" x14ac:dyDescent="0.2">
      <c r="A8" s="28" t="s">
        <v>40</v>
      </c>
      <c r="B8" s="29" t="s">
        <v>41</v>
      </c>
      <c r="C8" s="29" t="s">
        <v>42</v>
      </c>
      <c r="D8" s="29" t="s">
        <v>6</v>
      </c>
      <c r="E8" s="29" t="s">
        <v>7</v>
      </c>
      <c r="F8" s="29" t="s">
        <v>8</v>
      </c>
      <c r="G8" s="29" t="s">
        <v>1</v>
      </c>
      <c r="H8" s="29" t="s">
        <v>2</v>
      </c>
      <c r="I8" s="29" t="s">
        <v>3</v>
      </c>
      <c r="J8" s="29" t="s">
        <v>9</v>
      </c>
      <c r="K8" s="29" t="s">
        <v>43</v>
      </c>
      <c r="L8" s="29" t="s">
        <v>44</v>
      </c>
      <c r="M8" s="29" t="s">
        <v>45</v>
      </c>
      <c r="N8" s="29" t="s">
        <v>46</v>
      </c>
      <c r="O8" s="29" t="s">
        <v>47</v>
      </c>
      <c r="P8" s="30" t="s">
        <v>0</v>
      </c>
    </row>
    <row r="9" spans="1:16" x14ac:dyDescent="0.2">
      <c r="A9" s="31">
        <v>1.251692</v>
      </c>
      <c r="B9" s="32">
        <v>4.5003000000000001E-2</v>
      </c>
      <c r="C9" s="32">
        <v>0.42408200000000001</v>
      </c>
      <c r="D9" s="32">
        <v>2.5900000000000002E-6</v>
      </c>
      <c r="E9" s="32">
        <v>3.5899999999999999E-6</v>
      </c>
      <c r="F9" s="32">
        <v>3.23E-6</v>
      </c>
      <c r="G9" s="32">
        <v>7.4600000000000004E-7</v>
      </c>
      <c r="H9" s="32">
        <v>2.1600000000000001E-6</v>
      </c>
      <c r="I9" s="32">
        <v>3.0800000000000002E-6</v>
      </c>
      <c r="J9" s="32">
        <v>2.9699999999999999E-6</v>
      </c>
      <c r="K9" s="32">
        <v>2.7700000000000001E-7</v>
      </c>
      <c r="L9" s="32">
        <v>3.2100000000000002E-6</v>
      </c>
      <c r="M9" s="32">
        <v>5.1500000000000005E-7</v>
      </c>
      <c r="N9" s="32">
        <v>6.4000000000000001E-7</v>
      </c>
      <c r="O9" s="32">
        <v>6.8800000000000002E-6</v>
      </c>
      <c r="P9" s="33">
        <v>3.9199999999999997E-5</v>
      </c>
    </row>
    <row r="10" spans="1:16" x14ac:dyDescent="0.2">
      <c r="A10" s="31">
        <v>1.3562320000000001</v>
      </c>
      <c r="B10" s="32">
        <v>1.9140999999999998E-2</v>
      </c>
      <c r="C10" s="32">
        <v>0.242614</v>
      </c>
      <c r="D10" s="32">
        <v>2.2900000000000001E-6</v>
      </c>
      <c r="E10" s="32">
        <v>4.2599999999999999E-6</v>
      </c>
      <c r="F10" s="32">
        <v>3.05E-6</v>
      </c>
      <c r="G10" s="32">
        <v>8.09E-7</v>
      </c>
      <c r="H10" s="32">
        <v>2.8899999999999999E-6</v>
      </c>
      <c r="I10" s="32">
        <v>2.8100000000000002E-6</v>
      </c>
      <c r="J10" s="32">
        <v>2.2299999999999998E-6</v>
      </c>
      <c r="K10" s="32">
        <v>3.0600000000000001E-7</v>
      </c>
      <c r="L10" s="32">
        <v>3.32E-6</v>
      </c>
      <c r="M10" s="32">
        <v>3.8500000000000002E-7</v>
      </c>
      <c r="N10" s="32">
        <v>6.0699999999999997E-7</v>
      </c>
      <c r="O10" s="32">
        <v>6.5799999999999997E-6</v>
      </c>
      <c r="P10" s="33">
        <v>4.18E-5</v>
      </c>
    </row>
    <row r="11" spans="1:16" ht="17" thickBot="1" x14ac:dyDescent="0.25">
      <c r="A11" s="34">
        <v>0.58907200000000004</v>
      </c>
      <c r="B11" s="35">
        <v>5.4274000000000003E-2</v>
      </c>
      <c r="C11" s="35">
        <v>0.23110700000000001</v>
      </c>
      <c r="D11" s="35">
        <v>1.81E-6</v>
      </c>
      <c r="E11" s="35">
        <v>3.5700000000000001E-6</v>
      </c>
      <c r="F11" s="35">
        <v>3.01E-6</v>
      </c>
      <c r="G11" s="35">
        <v>7.54E-7</v>
      </c>
      <c r="H11" s="35">
        <v>2.3999999999999999E-6</v>
      </c>
      <c r="I11" s="35">
        <v>2.7599999999999998E-6</v>
      </c>
      <c r="J11" s="35">
        <v>1.9400000000000001E-6</v>
      </c>
      <c r="K11" s="35">
        <v>2.48E-7</v>
      </c>
      <c r="L11" s="35">
        <v>3.32E-6</v>
      </c>
      <c r="M11" s="35">
        <v>2.6800000000000002E-7</v>
      </c>
      <c r="N11" s="35">
        <v>6.5799999999999999E-7</v>
      </c>
      <c r="O11" s="35">
        <v>6.1099999999999999E-6</v>
      </c>
      <c r="P11" s="36">
        <v>6.6699999999999995E-5</v>
      </c>
    </row>
    <row r="12" spans="1:16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7" thickBot="1" x14ac:dyDescent="0.25">
      <c r="A13" s="11" t="s">
        <v>51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">
      <c r="A14" s="25" t="s">
        <v>49</v>
      </c>
      <c r="B14" s="26"/>
      <c r="C14" s="26"/>
      <c r="D14" s="27"/>
      <c r="E14" s="25" t="s">
        <v>50</v>
      </c>
      <c r="F14" s="26"/>
      <c r="G14" s="26"/>
      <c r="H14" s="27"/>
      <c r="I14" s="12"/>
      <c r="J14" s="12"/>
      <c r="K14" s="12"/>
      <c r="L14" s="12"/>
      <c r="M14" s="12"/>
      <c r="N14" s="12"/>
      <c r="O14" s="12"/>
      <c r="P14" s="12"/>
    </row>
    <row r="15" spans="1:16" x14ac:dyDescent="0.2">
      <c r="A15" s="41" t="s">
        <v>1</v>
      </c>
      <c r="B15" s="42"/>
      <c r="C15" s="42" t="s">
        <v>3</v>
      </c>
      <c r="D15" s="43"/>
      <c r="E15" s="41" t="s">
        <v>1</v>
      </c>
      <c r="F15" s="42"/>
      <c r="G15" s="42" t="s">
        <v>3</v>
      </c>
      <c r="H15" s="43"/>
      <c r="I15" s="12"/>
      <c r="J15" s="12"/>
      <c r="K15" s="12"/>
      <c r="L15" s="12"/>
      <c r="M15" s="12"/>
      <c r="N15" s="12"/>
      <c r="O15" s="12"/>
      <c r="P15" s="12"/>
    </row>
    <row r="16" spans="1:16" x14ac:dyDescent="0.2">
      <c r="A16" s="28" t="s">
        <v>31</v>
      </c>
      <c r="B16" s="29" t="s">
        <v>35</v>
      </c>
      <c r="C16" s="29" t="s">
        <v>31</v>
      </c>
      <c r="D16" s="30" t="s">
        <v>35</v>
      </c>
      <c r="E16" s="28" t="s">
        <v>31</v>
      </c>
      <c r="F16" s="29" t="s">
        <v>36</v>
      </c>
      <c r="G16" s="29" t="s">
        <v>31</v>
      </c>
      <c r="H16" s="30" t="s">
        <v>36</v>
      </c>
      <c r="I16" s="12"/>
      <c r="J16" s="12"/>
      <c r="K16" s="12"/>
      <c r="L16" s="12"/>
      <c r="M16" s="12"/>
      <c r="N16" s="12"/>
      <c r="O16" s="12"/>
      <c r="P16" s="12"/>
    </row>
    <row r="17" spans="1:16" x14ac:dyDescent="0.2">
      <c r="A17" s="31">
        <v>1</v>
      </c>
      <c r="B17" s="32">
        <v>0.15612396424163</v>
      </c>
      <c r="C17" s="32">
        <v>1</v>
      </c>
      <c r="D17" s="33">
        <v>0.10607425127028999</v>
      </c>
      <c r="E17" s="31">
        <v>1</v>
      </c>
      <c r="F17" s="32">
        <v>0.71929651582581999</v>
      </c>
      <c r="G17" s="32">
        <v>1</v>
      </c>
      <c r="H17" s="33">
        <v>0.76685464884964005</v>
      </c>
      <c r="I17" s="12"/>
      <c r="J17" s="12"/>
      <c r="K17" s="12"/>
      <c r="L17" s="12"/>
      <c r="M17" s="12"/>
      <c r="N17" s="12"/>
      <c r="O17" s="12"/>
      <c r="P17" s="12"/>
    </row>
    <row r="18" spans="1:16" x14ac:dyDescent="0.2">
      <c r="A18" s="31">
        <v>1</v>
      </c>
      <c r="B18" s="32">
        <v>0.14033579982551</v>
      </c>
      <c r="C18" s="32">
        <v>1</v>
      </c>
      <c r="D18" s="33">
        <v>0.20047444679717999</v>
      </c>
      <c r="E18" s="31">
        <v>1</v>
      </c>
      <c r="F18" s="32">
        <v>0.61291504690038001</v>
      </c>
      <c r="G18" s="32">
        <v>1</v>
      </c>
      <c r="H18" s="33">
        <v>0.59816609220318995</v>
      </c>
      <c r="I18" s="12"/>
      <c r="J18" s="12"/>
      <c r="K18" s="12"/>
      <c r="L18" s="12"/>
      <c r="M18" s="12"/>
      <c r="N18" s="12"/>
      <c r="O18" s="12"/>
      <c r="P18" s="12"/>
    </row>
    <row r="19" spans="1:16" ht="17" thickBot="1" x14ac:dyDescent="0.25">
      <c r="A19" s="34">
        <v>1</v>
      </c>
      <c r="B19" s="35">
        <v>0.11383784986876</v>
      </c>
      <c r="C19" s="35">
        <v>1</v>
      </c>
      <c r="D19" s="36">
        <v>0.11074676454294</v>
      </c>
      <c r="E19" s="34">
        <v>1</v>
      </c>
      <c r="F19" s="35">
        <v>0.65269768805899997</v>
      </c>
      <c r="G19" s="35">
        <v>1</v>
      </c>
      <c r="H19" s="36">
        <v>0.55905023945187005</v>
      </c>
      <c r="I19" s="12"/>
      <c r="J19" s="12"/>
      <c r="K19" s="12"/>
      <c r="L19" s="12"/>
      <c r="M19" s="12"/>
      <c r="N19" s="12"/>
      <c r="O19" s="12"/>
      <c r="P19" s="12"/>
    </row>
    <row r="20" spans="1:16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ht="17" thickBot="1" x14ac:dyDescent="0.25">
      <c r="A21" s="11" t="s">
        <v>57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pans="1:16" x14ac:dyDescent="0.2">
      <c r="A22" s="25" t="s">
        <v>1</v>
      </c>
      <c r="B22" s="26"/>
      <c r="C22" s="26"/>
      <c r="D22" s="26"/>
      <c r="E22" s="26"/>
      <c r="F22" s="27"/>
      <c r="G22" s="25" t="s">
        <v>3</v>
      </c>
      <c r="H22" s="26"/>
      <c r="I22" s="26"/>
      <c r="J22" s="26"/>
      <c r="K22" s="26"/>
      <c r="L22" s="27"/>
      <c r="M22" s="12"/>
      <c r="N22" s="12"/>
      <c r="O22" s="12"/>
      <c r="P22" s="12"/>
    </row>
    <row r="23" spans="1:16" x14ac:dyDescent="0.2">
      <c r="A23" s="28" t="s">
        <v>31</v>
      </c>
      <c r="B23" s="29" t="s">
        <v>52</v>
      </c>
      <c r="C23" s="29" t="s">
        <v>53</v>
      </c>
      <c r="D23" s="29" t="s">
        <v>54</v>
      </c>
      <c r="E23" s="29" t="s">
        <v>55</v>
      </c>
      <c r="F23" s="30" t="s">
        <v>56</v>
      </c>
      <c r="G23" s="28" t="s">
        <v>31</v>
      </c>
      <c r="H23" s="29" t="s">
        <v>52</v>
      </c>
      <c r="I23" s="29" t="s">
        <v>53</v>
      </c>
      <c r="J23" s="29" t="s">
        <v>54</v>
      </c>
      <c r="K23" s="29" t="s">
        <v>55</v>
      </c>
      <c r="L23" s="30" t="s">
        <v>56</v>
      </c>
      <c r="M23" s="12"/>
      <c r="N23" s="12"/>
      <c r="O23" s="12"/>
      <c r="P23" s="12"/>
    </row>
    <row r="24" spans="1:16" x14ac:dyDescent="0.2">
      <c r="A24" s="31">
        <v>1</v>
      </c>
      <c r="B24" s="32">
        <v>0.61699999999999999</v>
      </c>
      <c r="C24" s="32">
        <v>0.41099999999999998</v>
      </c>
      <c r="D24" s="32">
        <v>1.321</v>
      </c>
      <c r="E24" s="32">
        <v>1.2290000000000001</v>
      </c>
      <c r="F24" s="33">
        <v>0.69199999999999995</v>
      </c>
      <c r="G24" s="31">
        <v>1</v>
      </c>
      <c r="H24" s="32">
        <v>0.46300000000000002</v>
      </c>
      <c r="I24" s="32">
        <v>0.39600000000000002</v>
      </c>
      <c r="J24" s="32">
        <v>0.84699999999999998</v>
      </c>
      <c r="K24" s="32">
        <v>0.60799999999999998</v>
      </c>
      <c r="L24" s="33">
        <v>0.39</v>
      </c>
      <c r="M24" s="12"/>
      <c r="N24" s="12"/>
      <c r="O24" s="12"/>
      <c r="P24" s="12"/>
    </row>
    <row r="25" spans="1:16" x14ac:dyDescent="0.2">
      <c r="A25" s="31">
        <v>1</v>
      </c>
      <c r="B25" s="32">
        <v>0.443</v>
      </c>
      <c r="C25" s="32">
        <v>0.48499999999999999</v>
      </c>
      <c r="D25" s="32">
        <v>1.573</v>
      </c>
      <c r="E25" s="32">
        <v>0.95599999999999996</v>
      </c>
      <c r="F25" s="33">
        <v>0.83599999999999997</v>
      </c>
      <c r="G25" s="31">
        <v>1</v>
      </c>
      <c r="H25" s="32">
        <v>0.49199999999999999</v>
      </c>
      <c r="I25" s="32">
        <v>0.34100000000000003</v>
      </c>
      <c r="J25" s="32">
        <v>0.82499999999999996</v>
      </c>
      <c r="K25" s="32">
        <v>0.83099999999999996</v>
      </c>
      <c r="L25" s="33">
        <v>0.42199999999999999</v>
      </c>
      <c r="M25" s="12"/>
      <c r="N25" s="12"/>
      <c r="O25" s="12"/>
      <c r="P25" s="12"/>
    </row>
    <row r="26" spans="1:16" ht="17" thickBot="1" x14ac:dyDescent="0.25">
      <c r="A26" s="34">
        <v>1</v>
      </c>
      <c r="B26" s="35">
        <v>0.27500000000000002</v>
      </c>
      <c r="C26" s="35">
        <v>0.314</v>
      </c>
      <c r="D26" s="35">
        <v>1.4770000000000001</v>
      </c>
      <c r="E26" s="35">
        <v>0.91400000000000003</v>
      </c>
      <c r="F26" s="36"/>
      <c r="G26" s="34">
        <v>1</v>
      </c>
      <c r="H26" s="35">
        <v>0.41799999999999998</v>
      </c>
      <c r="I26" s="35">
        <v>0.46899999999999997</v>
      </c>
      <c r="J26" s="35">
        <v>1.0289999999999999</v>
      </c>
      <c r="K26" s="35">
        <v>0.81699999999999995</v>
      </c>
      <c r="L26" s="36">
        <v>0.36099999999999999</v>
      </c>
      <c r="M26" s="12"/>
      <c r="N26" s="12"/>
      <c r="O26" s="12"/>
      <c r="P26" s="12"/>
    </row>
    <row r="27" spans="1:16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ht="17" thickBot="1" x14ac:dyDescent="0.25">
      <c r="A28" s="11" t="s">
        <v>58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x14ac:dyDescent="0.2">
      <c r="A29" s="25" t="s">
        <v>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7"/>
      <c r="N29" s="12"/>
      <c r="O29" s="12"/>
      <c r="P29" s="12"/>
    </row>
    <row r="30" spans="1:16" x14ac:dyDescent="0.2">
      <c r="A30" s="28"/>
      <c r="B30" s="37" t="s">
        <v>31</v>
      </c>
      <c r="C30" s="37"/>
      <c r="D30" s="37"/>
      <c r="E30" s="37" t="s">
        <v>36</v>
      </c>
      <c r="F30" s="37"/>
      <c r="G30" s="37"/>
      <c r="H30" s="37" t="s">
        <v>59</v>
      </c>
      <c r="I30" s="37"/>
      <c r="J30" s="37"/>
      <c r="K30" s="37" t="s">
        <v>60</v>
      </c>
      <c r="L30" s="37"/>
      <c r="M30" s="38"/>
      <c r="N30" s="12"/>
      <c r="O30" s="12"/>
      <c r="P30" s="12"/>
    </row>
    <row r="31" spans="1:16" x14ac:dyDescent="0.2">
      <c r="A31" s="39" t="s">
        <v>4</v>
      </c>
      <c r="B31" s="32">
        <v>1</v>
      </c>
      <c r="C31" s="32">
        <v>1</v>
      </c>
      <c r="D31" s="32">
        <v>1</v>
      </c>
      <c r="E31" s="32">
        <v>0.96821900000000005</v>
      </c>
      <c r="F31" s="32">
        <v>0.68862500000000004</v>
      </c>
      <c r="G31" s="32">
        <v>0.70460599999999995</v>
      </c>
      <c r="H31" s="32">
        <v>0.94375100000000001</v>
      </c>
      <c r="I31" s="32">
        <v>0.57348200000000005</v>
      </c>
      <c r="J31" s="32">
        <v>1.220407</v>
      </c>
      <c r="K31" s="32">
        <v>1.0465180000000001</v>
      </c>
      <c r="L31" s="32">
        <v>0.88085599999999997</v>
      </c>
      <c r="M31" s="33">
        <v>0.75404400000000005</v>
      </c>
      <c r="N31" s="12"/>
      <c r="O31" s="12"/>
      <c r="P31" s="12"/>
    </row>
    <row r="32" spans="1:16" ht="17" thickBot="1" x14ac:dyDescent="0.25">
      <c r="A32" s="40" t="s">
        <v>5</v>
      </c>
      <c r="B32" s="35">
        <v>0.36185200000000001</v>
      </c>
      <c r="C32" s="35">
        <v>0.47694799999999998</v>
      </c>
      <c r="D32" s="35">
        <v>0.45479399999999998</v>
      </c>
      <c r="E32" s="35">
        <v>0.71374700000000002</v>
      </c>
      <c r="F32" s="35">
        <v>0.59376600000000002</v>
      </c>
      <c r="G32" s="35">
        <v>0.72876300000000005</v>
      </c>
      <c r="H32" s="35">
        <v>0.96191899999999997</v>
      </c>
      <c r="I32" s="35">
        <v>0.51998100000000003</v>
      </c>
      <c r="J32" s="35">
        <v>0.77927199999999996</v>
      </c>
      <c r="K32" s="35">
        <v>0.56204299999999996</v>
      </c>
      <c r="L32" s="35">
        <v>0.51137500000000002</v>
      </c>
      <c r="M32" s="36">
        <v>0.53631499999999999</v>
      </c>
      <c r="N32" s="12"/>
      <c r="O32" s="12"/>
      <c r="P32" s="12"/>
    </row>
    <row r="33" spans="1:16" x14ac:dyDescent="0.2">
      <c r="A33" s="25" t="s">
        <v>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7"/>
      <c r="N33" s="12"/>
      <c r="O33" s="12"/>
      <c r="P33" s="12"/>
    </row>
    <row r="34" spans="1:16" x14ac:dyDescent="0.2">
      <c r="A34" s="28"/>
      <c r="B34" s="37" t="s">
        <v>31</v>
      </c>
      <c r="C34" s="37"/>
      <c r="D34" s="37"/>
      <c r="E34" s="37" t="s">
        <v>36</v>
      </c>
      <c r="F34" s="37"/>
      <c r="G34" s="37"/>
      <c r="H34" s="37" t="s">
        <v>59</v>
      </c>
      <c r="I34" s="37"/>
      <c r="J34" s="37"/>
      <c r="K34" s="37" t="s">
        <v>60</v>
      </c>
      <c r="L34" s="37"/>
      <c r="M34" s="38"/>
      <c r="N34" s="12"/>
      <c r="O34" s="12"/>
      <c r="P34" s="12"/>
    </row>
    <row r="35" spans="1:16" x14ac:dyDescent="0.2">
      <c r="A35" s="39" t="s">
        <v>4</v>
      </c>
      <c r="B35" s="32">
        <v>1</v>
      </c>
      <c r="C35" s="32">
        <v>1</v>
      </c>
      <c r="D35" s="32">
        <v>1</v>
      </c>
      <c r="E35" s="32">
        <v>0.958121</v>
      </c>
      <c r="F35" s="32">
        <v>0.83278099999999999</v>
      </c>
      <c r="G35" s="32">
        <v>0.83467199999999997</v>
      </c>
      <c r="H35" s="32">
        <v>0.793848</v>
      </c>
      <c r="I35" s="32">
        <v>0.64124000000000003</v>
      </c>
      <c r="J35" s="32">
        <v>0.92729300000000003</v>
      </c>
      <c r="K35" s="32">
        <v>0.74577199999999999</v>
      </c>
      <c r="L35" s="32">
        <v>1.225131</v>
      </c>
      <c r="M35" s="33">
        <v>0.69592799999999999</v>
      </c>
      <c r="N35" s="12"/>
      <c r="O35" s="12"/>
      <c r="P35" s="12"/>
    </row>
    <row r="36" spans="1:16" ht="17" thickBot="1" x14ac:dyDescent="0.25">
      <c r="A36" s="40" t="s">
        <v>5</v>
      </c>
      <c r="B36" s="35">
        <v>0.55224700000000004</v>
      </c>
      <c r="C36" s="35">
        <v>0.57366700000000004</v>
      </c>
      <c r="D36" s="35">
        <v>0.69569300000000001</v>
      </c>
      <c r="E36" s="35">
        <v>0.90060200000000001</v>
      </c>
      <c r="F36" s="35">
        <v>1.0437000000000001</v>
      </c>
      <c r="G36" s="35">
        <v>0.77408299999999997</v>
      </c>
      <c r="H36" s="35">
        <v>0.708179</v>
      </c>
      <c r="I36" s="35">
        <v>0.77599300000000004</v>
      </c>
      <c r="J36" s="35">
        <v>1.1188769999999999</v>
      </c>
      <c r="K36" s="35">
        <v>0.59279400000000004</v>
      </c>
      <c r="L36" s="35">
        <v>0.93602200000000002</v>
      </c>
      <c r="M36" s="36">
        <v>0.72467199999999998</v>
      </c>
      <c r="N36" s="12"/>
      <c r="O36" s="12"/>
      <c r="P36" s="12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ht="17" thickBot="1" x14ac:dyDescent="0.25">
      <c r="A38" s="11" t="s">
        <v>61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x14ac:dyDescent="0.2">
      <c r="A39" s="25" t="s">
        <v>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7"/>
      <c r="N39" s="12"/>
      <c r="O39" s="12"/>
      <c r="P39" s="12"/>
    </row>
    <row r="40" spans="1:16" x14ac:dyDescent="0.2">
      <c r="A40" s="28"/>
      <c r="B40" s="37" t="s">
        <v>31</v>
      </c>
      <c r="C40" s="37"/>
      <c r="D40" s="37"/>
      <c r="E40" s="37" t="s">
        <v>36</v>
      </c>
      <c r="F40" s="37"/>
      <c r="G40" s="37"/>
      <c r="H40" s="37" t="s">
        <v>59</v>
      </c>
      <c r="I40" s="37"/>
      <c r="J40" s="37"/>
      <c r="K40" s="37" t="s">
        <v>60</v>
      </c>
      <c r="L40" s="37"/>
      <c r="M40" s="38"/>
      <c r="N40" s="12"/>
      <c r="O40" s="12"/>
      <c r="P40" s="12"/>
    </row>
    <row r="41" spans="1:16" x14ac:dyDescent="0.2">
      <c r="A41" s="39" t="s">
        <v>4</v>
      </c>
      <c r="B41" s="32">
        <v>1</v>
      </c>
      <c r="C41" s="32">
        <v>1</v>
      </c>
      <c r="D41" s="32">
        <v>1</v>
      </c>
      <c r="E41" s="32">
        <v>0.75581399999999999</v>
      </c>
      <c r="F41" s="32">
        <v>0.867089</v>
      </c>
      <c r="G41" s="32">
        <v>0.79870099999999999</v>
      </c>
      <c r="H41" s="32">
        <v>0.83720899999999998</v>
      </c>
      <c r="I41" s="32">
        <v>0.58860800000000002</v>
      </c>
      <c r="J41" s="32">
        <v>1</v>
      </c>
      <c r="K41" s="32">
        <v>0.74418600000000001</v>
      </c>
      <c r="L41" s="32">
        <v>1.14557</v>
      </c>
      <c r="M41" s="33">
        <v>0.79870099999999999</v>
      </c>
      <c r="N41" s="12"/>
      <c r="O41" s="12"/>
      <c r="P41" s="12"/>
    </row>
    <row r="42" spans="1:16" ht="17" thickBot="1" x14ac:dyDescent="0.25">
      <c r="A42" s="40" t="s">
        <v>5</v>
      </c>
      <c r="B42" s="35">
        <v>0.38372099999999998</v>
      </c>
      <c r="C42" s="35">
        <v>0.67721500000000001</v>
      </c>
      <c r="D42" s="35">
        <v>0.51298699999999997</v>
      </c>
      <c r="E42" s="35">
        <v>0.453488</v>
      </c>
      <c r="F42" s="35">
        <v>0.81012700000000004</v>
      </c>
      <c r="G42" s="35">
        <v>0.87662300000000004</v>
      </c>
      <c r="H42" s="35">
        <v>0.546512</v>
      </c>
      <c r="I42" s="35">
        <v>0.56329099999999999</v>
      </c>
      <c r="J42" s="35">
        <v>0.85064899999999999</v>
      </c>
      <c r="K42" s="35">
        <v>0.39534900000000001</v>
      </c>
      <c r="L42" s="35">
        <v>0.607595</v>
      </c>
      <c r="M42" s="36">
        <v>0.77272700000000005</v>
      </c>
      <c r="N42" s="12"/>
      <c r="O42" s="12"/>
      <c r="P42" s="12"/>
    </row>
    <row r="43" spans="1:16" x14ac:dyDescent="0.2">
      <c r="A43" s="25" t="s">
        <v>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12"/>
      <c r="O43" s="12"/>
      <c r="P43" s="12"/>
    </row>
    <row r="44" spans="1:16" x14ac:dyDescent="0.2">
      <c r="A44" s="28"/>
      <c r="B44" s="37" t="s">
        <v>31</v>
      </c>
      <c r="C44" s="37"/>
      <c r="D44" s="37"/>
      <c r="E44" s="37" t="s">
        <v>36</v>
      </c>
      <c r="F44" s="37"/>
      <c r="G44" s="37"/>
      <c r="H44" s="37" t="s">
        <v>59</v>
      </c>
      <c r="I44" s="37"/>
      <c r="J44" s="37"/>
      <c r="K44" s="37" t="s">
        <v>60</v>
      </c>
      <c r="L44" s="37"/>
      <c r="M44" s="38"/>
      <c r="N44" s="12"/>
      <c r="O44" s="12"/>
      <c r="P44" s="12"/>
    </row>
    <row r="45" spans="1:16" x14ac:dyDescent="0.2">
      <c r="A45" s="39" t="s">
        <v>4</v>
      </c>
      <c r="B45" s="32">
        <v>1</v>
      </c>
      <c r="C45" s="32">
        <v>1</v>
      </c>
      <c r="D45" s="32">
        <v>1</v>
      </c>
      <c r="E45" s="32">
        <v>0.83783799999999997</v>
      </c>
      <c r="F45" s="32">
        <v>0.90449400000000002</v>
      </c>
      <c r="G45" s="32">
        <v>0.58477500000000004</v>
      </c>
      <c r="H45" s="32">
        <v>0.63513500000000001</v>
      </c>
      <c r="I45" s="32">
        <v>0.75280899999999995</v>
      </c>
      <c r="J45" s="32">
        <v>0.96193799999999996</v>
      </c>
      <c r="K45" s="32">
        <v>0.55405400000000005</v>
      </c>
      <c r="L45" s="32">
        <v>1.2022470000000001</v>
      </c>
      <c r="M45" s="33">
        <v>0.53633200000000003</v>
      </c>
      <c r="N45" s="12"/>
      <c r="O45" s="12"/>
      <c r="P45" s="12"/>
    </row>
    <row r="46" spans="1:16" ht="17" thickBot="1" x14ac:dyDescent="0.25">
      <c r="A46" s="40" t="s">
        <v>5</v>
      </c>
      <c r="B46" s="35">
        <v>0.56756799999999996</v>
      </c>
      <c r="C46" s="35">
        <v>0.69662900000000005</v>
      </c>
      <c r="D46" s="35">
        <v>0.57785500000000001</v>
      </c>
      <c r="E46" s="35">
        <v>0.58108099999999996</v>
      </c>
      <c r="F46" s="35">
        <v>0.84831500000000004</v>
      </c>
      <c r="G46" s="35">
        <v>0.58131500000000003</v>
      </c>
      <c r="H46" s="35">
        <v>0.49324299999999999</v>
      </c>
      <c r="I46" s="35">
        <v>0.75842699999999996</v>
      </c>
      <c r="J46" s="35">
        <v>0.591696</v>
      </c>
      <c r="K46" s="35">
        <v>0.39189200000000002</v>
      </c>
      <c r="L46" s="35">
        <v>0.93258399999999997</v>
      </c>
      <c r="M46" s="36">
        <v>0.48096899999999998</v>
      </c>
      <c r="N46" s="12"/>
      <c r="O46" s="12"/>
      <c r="P46" s="12"/>
    </row>
    <row r="47" spans="1:16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</sheetData>
  <mergeCells count="30">
    <mergeCell ref="A39:M39"/>
    <mergeCell ref="A43:M43"/>
    <mergeCell ref="B40:D40"/>
    <mergeCell ref="E40:G40"/>
    <mergeCell ref="H40:J40"/>
    <mergeCell ref="K40:M40"/>
    <mergeCell ref="B44:D44"/>
    <mergeCell ref="E44:G44"/>
    <mergeCell ref="H44:J44"/>
    <mergeCell ref="K44:M44"/>
    <mergeCell ref="B34:D34"/>
    <mergeCell ref="E34:G34"/>
    <mergeCell ref="H34:J34"/>
    <mergeCell ref="K34:M34"/>
    <mergeCell ref="A29:M29"/>
    <mergeCell ref="A33:M33"/>
    <mergeCell ref="A22:F22"/>
    <mergeCell ref="G22:L22"/>
    <mergeCell ref="B30:D30"/>
    <mergeCell ref="E30:G30"/>
    <mergeCell ref="H30:J30"/>
    <mergeCell ref="K30:M30"/>
    <mergeCell ref="A2:P2"/>
    <mergeCell ref="A7:P7"/>
    <mergeCell ref="A14:D14"/>
    <mergeCell ref="E14:H14"/>
    <mergeCell ref="C15:D15"/>
    <mergeCell ref="A15:B15"/>
    <mergeCell ref="E15:F15"/>
    <mergeCell ref="G15:H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C8007-41E6-AE40-969E-343ED3147358}">
  <dimension ref="A1:B21"/>
  <sheetViews>
    <sheetView workbookViewId="0">
      <selection activeCell="H19" sqref="H19"/>
    </sheetView>
  </sheetViews>
  <sheetFormatPr baseColWidth="10" defaultRowHeight="16" x14ac:dyDescent="0.2"/>
  <cols>
    <col min="1" max="1" width="24.5" bestFit="1" customWidth="1"/>
    <col min="2" max="2" width="20.1640625" bestFit="1" customWidth="1"/>
  </cols>
  <sheetData>
    <row r="1" spans="1:2" x14ac:dyDescent="0.2">
      <c r="A1" s="11" t="s">
        <v>66</v>
      </c>
      <c r="B1" s="12"/>
    </row>
    <row r="2" spans="1:2" x14ac:dyDescent="0.2">
      <c r="A2" s="2" t="s">
        <v>64</v>
      </c>
      <c r="B2" s="2" t="s">
        <v>65</v>
      </c>
    </row>
    <row r="3" spans="1:2" x14ac:dyDescent="0.2">
      <c r="A3" s="1">
        <v>0</v>
      </c>
      <c r="B3" s="1">
        <v>0</v>
      </c>
    </row>
    <row r="4" spans="1:2" x14ac:dyDescent="0.2">
      <c r="A4" s="1">
        <v>1</v>
      </c>
      <c r="B4" s="1">
        <v>3</v>
      </c>
    </row>
    <row r="5" spans="1:2" x14ac:dyDescent="0.2">
      <c r="A5" s="1">
        <v>2</v>
      </c>
      <c r="B5" s="1">
        <v>7</v>
      </c>
    </row>
    <row r="6" spans="1:2" x14ac:dyDescent="0.2">
      <c r="A6" s="1">
        <v>3</v>
      </c>
      <c r="B6" s="1">
        <v>10</v>
      </c>
    </row>
    <row r="7" spans="1:2" x14ac:dyDescent="0.2">
      <c r="A7" s="15"/>
      <c r="B7" s="15"/>
    </row>
    <row r="8" spans="1:2" x14ac:dyDescent="0.2">
      <c r="A8" s="11" t="s">
        <v>67</v>
      </c>
      <c r="B8" s="12"/>
    </row>
    <row r="9" spans="1:2" x14ac:dyDescent="0.2">
      <c r="A9" s="2" t="s">
        <v>62</v>
      </c>
      <c r="B9" s="2" t="s">
        <v>63</v>
      </c>
    </row>
    <row r="10" spans="1:2" x14ac:dyDescent="0.2">
      <c r="A10" s="1">
        <v>2</v>
      </c>
      <c r="B10" s="1">
        <v>2</v>
      </c>
    </row>
    <row r="11" spans="1:2" x14ac:dyDescent="0.2">
      <c r="A11" s="1">
        <v>1</v>
      </c>
      <c r="B11" s="1">
        <v>3</v>
      </c>
    </row>
    <row r="12" spans="1:2" x14ac:dyDescent="0.2">
      <c r="A12" s="1">
        <v>1</v>
      </c>
      <c r="B12" s="1">
        <v>3</v>
      </c>
    </row>
    <row r="13" spans="1:2" x14ac:dyDescent="0.2">
      <c r="A13" s="1">
        <v>3</v>
      </c>
      <c r="B13" s="1">
        <v>2</v>
      </c>
    </row>
    <row r="14" spans="1:2" x14ac:dyDescent="0.2">
      <c r="A14" s="1">
        <v>2</v>
      </c>
      <c r="B14" s="1">
        <v>3</v>
      </c>
    </row>
    <row r="15" spans="1:2" x14ac:dyDescent="0.2">
      <c r="A15" s="1">
        <v>3</v>
      </c>
      <c r="B15" s="1">
        <v>3</v>
      </c>
    </row>
    <row r="16" spans="1:2" x14ac:dyDescent="0.2">
      <c r="A16" s="1">
        <v>2</v>
      </c>
      <c r="B16" s="1">
        <v>2</v>
      </c>
    </row>
    <row r="17" spans="1:2" x14ac:dyDescent="0.2">
      <c r="A17" s="1">
        <v>3</v>
      </c>
      <c r="B17" s="1">
        <v>3</v>
      </c>
    </row>
    <row r="18" spans="1:2" x14ac:dyDescent="0.2">
      <c r="A18" s="1">
        <v>3</v>
      </c>
      <c r="B18" s="1">
        <v>2</v>
      </c>
    </row>
    <row r="19" spans="1:2" x14ac:dyDescent="0.2">
      <c r="A19" s="1">
        <v>3</v>
      </c>
      <c r="B19" s="1">
        <v>1</v>
      </c>
    </row>
    <row r="20" spans="1:2" x14ac:dyDescent="0.2">
      <c r="A20" s="12"/>
      <c r="B20" s="12"/>
    </row>
    <row r="21" spans="1:2" x14ac:dyDescent="0.2">
      <c r="A21" s="12"/>
      <c r="B21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3CC0-1390-A240-90B0-C5BFBD55D4D1}">
  <dimension ref="A1:T63"/>
  <sheetViews>
    <sheetView workbookViewId="0">
      <selection activeCell="F67" sqref="F67"/>
    </sheetView>
  </sheetViews>
  <sheetFormatPr baseColWidth="10" defaultRowHeight="16" x14ac:dyDescent="0.2"/>
  <cols>
    <col min="1" max="1" width="10.5" style="12" customWidth="1"/>
    <col min="2" max="2" width="41.1640625" style="12" bestFit="1" customWidth="1"/>
    <col min="3" max="3" width="23.33203125" style="12" bestFit="1" customWidth="1"/>
    <col min="4" max="16384" width="10.83203125" style="12"/>
  </cols>
  <sheetData>
    <row r="1" spans="1:20" x14ac:dyDescent="0.2">
      <c r="A1" s="11" t="s">
        <v>88</v>
      </c>
    </row>
    <row r="2" spans="1:20" x14ac:dyDescent="0.2">
      <c r="A2" s="2" t="s">
        <v>4</v>
      </c>
      <c r="B2" s="2" t="s">
        <v>5</v>
      </c>
      <c r="C2" s="2" t="s">
        <v>68</v>
      </c>
      <c r="D2" s="2" t="s">
        <v>69</v>
      </c>
      <c r="E2" s="2" t="s">
        <v>70</v>
      </c>
      <c r="F2" s="2" t="s">
        <v>71</v>
      </c>
      <c r="G2" s="2" t="s">
        <v>72</v>
      </c>
      <c r="H2" s="2" t="s">
        <v>73</v>
      </c>
      <c r="I2" s="2" t="s">
        <v>74</v>
      </c>
      <c r="J2" s="2" t="s">
        <v>75</v>
      </c>
      <c r="K2" s="2" t="s">
        <v>76</v>
      </c>
      <c r="L2" s="2" t="s">
        <v>77</v>
      </c>
      <c r="M2" s="2" t="s">
        <v>78</v>
      </c>
      <c r="N2" s="2" t="s">
        <v>79</v>
      </c>
      <c r="O2" s="2" t="s">
        <v>80</v>
      </c>
      <c r="P2" s="2" t="s">
        <v>81</v>
      </c>
      <c r="Q2" s="2" t="s">
        <v>82</v>
      </c>
      <c r="R2" s="2" t="s">
        <v>83</v>
      </c>
      <c r="S2" s="2" t="s">
        <v>84</v>
      </c>
      <c r="T2" s="2" t="s">
        <v>85</v>
      </c>
    </row>
    <row r="3" spans="1:20" x14ac:dyDescent="0.2">
      <c r="A3" s="1">
        <v>0.95321900000000004</v>
      </c>
      <c r="B3" s="1">
        <v>0.78248700000000004</v>
      </c>
      <c r="C3" s="1">
        <v>1.652139</v>
      </c>
      <c r="D3" s="1">
        <v>0.43942399999999998</v>
      </c>
      <c r="E3" s="1">
        <v>0.39744099999999999</v>
      </c>
      <c r="F3" s="1">
        <v>1.123551</v>
      </c>
      <c r="G3" s="1">
        <v>0.36025600000000002</v>
      </c>
      <c r="H3" s="1">
        <v>1.2602960000000001</v>
      </c>
      <c r="I3" s="1">
        <v>0.38744499999999998</v>
      </c>
      <c r="J3" s="1">
        <v>0.43542599999999998</v>
      </c>
      <c r="K3" s="1">
        <v>0.32786900000000002</v>
      </c>
      <c r="L3" s="1">
        <v>0.36985200000000001</v>
      </c>
      <c r="M3" s="1">
        <v>0.59656100000000001</v>
      </c>
      <c r="N3" s="1">
        <v>0.455818</v>
      </c>
      <c r="O3" s="1">
        <v>0.40303899999999998</v>
      </c>
      <c r="P3" s="1">
        <v>0.40104000000000001</v>
      </c>
      <c r="Q3" s="1">
        <v>0.73130700000000004</v>
      </c>
      <c r="R3" s="1">
        <v>0.72810900000000001</v>
      </c>
      <c r="S3" s="1">
        <v>0.38984400000000002</v>
      </c>
      <c r="T3" s="1">
        <v>0.909636</v>
      </c>
    </row>
    <row r="4" spans="1:20" x14ac:dyDescent="0.2">
      <c r="A4" s="1">
        <v>1.1247499999999999</v>
      </c>
      <c r="B4" s="1">
        <v>0.66253499999999999</v>
      </c>
      <c r="C4" s="1">
        <v>1.4430229999999999</v>
      </c>
      <c r="D4" s="1">
        <v>0.40503800000000001</v>
      </c>
      <c r="E4" s="1">
        <v>0.41903200000000002</v>
      </c>
      <c r="F4" s="1">
        <v>1.4122349999999999</v>
      </c>
      <c r="G4" s="1">
        <v>0.37425000000000003</v>
      </c>
      <c r="H4" s="1">
        <v>0.89204300000000003</v>
      </c>
      <c r="I4" s="1">
        <v>0.39704099999999998</v>
      </c>
      <c r="J4" s="1">
        <v>0.443023</v>
      </c>
      <c r="K4" s="1">
        <v>0.36705300000000002</v>
      </c>
      <c r="L4" s="1">
        <v>0.395042</v>
      </c>
      <c r="M4" s="1">
        <v>0.358657</v>
      </c>
      <c r="N4" s="1">
        <v>0.36505399999999999</v>
      </c>
      <c r="O4" s="1">
        <v>0.411435</v>
      </c>
      <c r="P4" s="1">
        <v>0.31067600000000001</v>
      </c>
      <c r="Q4" s="1">
        <v>0.74610200000000004</v>
      </c>
      <c r="R4" s="1">
        <v>0.28148699999999999</v>
      </c>
      <c r="S4" s="1">
        <v>0.436226</v>
      </c>
      <c r="T4" s="1">
        <v>0.64973999999999998</v>
      </c>
    </row>
    <row r="5" spans="1:20" x14ac:dyDescent="0.2">
      <c r="A5" s="1">
        <v>0.92203100000000004</v>
      </c>
      <c r="B5" s="1">
        <v>0.68052800000000002</v>
      </c>
      <c r="C5" s="1">
        <v>1.0791679999999999</v>
      </c>
      <c r="D5" s="1">
        <v>0.43262699999999998</v>
      </c>
      <c r="E5" s="1">
        <v>0.39704099999999998</v>
      </c>
      <c r="F5" s="1">
        <v>1.105958</v>
      </c>
      <c r="G5" s="1">
        <v>0.32227099999999997</v>
      </c>
      <c r="H5" s="1">
        <v>1.2542979999999999</v>
      </c>
      <c r="I5" s="1">
        <v>0.31827299999999997</v>
      </c>
      <c r="J5" s="1">
        <v>0.49460199999999999</v>
      </c>
      <c r="K5" s="1">
        <v>0.32986799999999999</v>
      </c>
      <c r="L5" s="1">
        <v>0.35105999999999998</v>
      </c>
      <c r="M5" s="1">
        <v>0.58176700000000003</v>
      </c>
      <c r="N5" s="1">
        <v>0.36705300000000002</v>
      </c>
      <c r="O5" s="1">
        <v>0.417433</v>
      </c>
      <c r="P5" s="1">
        <v>0.33106799999999997</v>
      </c>
      <c r="Q5" s="1">
        <v>0.64534199999999997</v>
      </c>
      <c r="R5" s="1">
        <v>0.44742100000000001</v>
      </c>
      <c r="S5" s="1">
        <v>0.48300700000000002</v>
      </c>
      <c r="T5" s="1">
        <v>1.085566</v>
      </c>
    </row>
    <row r="6" spans="1:20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x14ac:dyDescent="0.2">
      <c r="A7" s="11" t="s">
        <v>89</v>
      </c>
    </row>
    <row r="8" spans="1:20" x14ac:dyDescent="0.2">
      <c r="A8" s="2"/>
      <c r="B8" s="2" t="s">
        <v>86</v>
      </c>
      <c r="C8" s="2" t="s">
        <v>87</v>
      </c>
    </row>
    <row r="9" spans="1:20" x14ac:dyDescent="0.2">
      <c r="A9" s="3" t="s">
        <v>71</v>
      </c>
      <c r="B9" s="1">
        <v>1.2139139999999999</v>
      </c>
      <c r="C9" s="1">
        <v>5.4850000000000003E-2</v>
      </c>
    </row>
    <row r="10" spans="1:20" x14ac:dyDescent="0.2">
      <c r="A10" s="3" t="s">
        <v>73</v>
      </c>
      <c r="B10" s="1">
        <v>1.1355459999999999</v>
      </c>
      <c r="C10" s="1">
        <v>2.7123000000000001E-2</v>
      </c>
    </row>
    <row r="11" spans="1:20" x14ac:dyDescent="0.2">
      <c r="A11" s="3" t="s">
        <v>69</v>
      </c>
      <c r="B11" s="1">
        <v>0.42569600000000002</v>
      </c>
      <c r="C11" s="1">
        <v>1.5778E-2</v>
      </c>
    </row>
    <row r="12" spans="1:20" x14ac:dyDescent="0.2">
      <c r="A12" s="3" t="s">
        <v>78</v>
      </c>
      <c r="B12" s="1">
        <v>0.51232800000000001</v>
      </c>
      <c r="C12" s="1">
        <v>1.4593E-2</v>
      </c>
    </row>
    <row r="13" spans="1:20" x14ac:dyDescent="0.2">
      <c r="A13" s="3" t="s">
        <v>83</v>
      </c>
      <c r="B13" s="1">
        <v>0.48567199999999999</v>
      </c>
      <c r="C13" s="1">
        <v>1.2045999999999999E-2</v>
      </c>
    </row>
    <row r="14" spans="1:20" x14ac:dyDescent="0.2">
      <c r="A14" s="3" t="s">
        <v>79</v>
      </c>
      <c r="B14" s="1">
        <v>0.39597500000000002</v>
      </c>
      <c r="C14" s="1">
        <v>9.6050000000000007E-3</v>
      </c>
    </row>
    <row r="15" spans="1:20" x14ac:dyDescent="0.2">
      <c r="A15" s="3" t="s">
        <v>77</v>
      </c>
      <c r="B15" s="1">
        <v>0.37198500000000001</v>
      </c>
      <c r="C15" s="1">
        <v>8.822E-3</v>
      </c>
    </row>
    <row r="16" spans="1:20" x14ac:dyDescent="0.2">
      <c r="A16" s="3" t="s">
        <v>85</v>
      </c>
      <c r="B16" s="1">
        <v>0.88164699999999996</v>
      </c>
      <c r="C16" s="1">
        <v>8.5369999999999994E-3</v>
      </c>
    </row>
    <row r="17" spans="1:20" x14ac:dyDescent="0.2">
      <c r="A17" s="3" t="s">
        <v>70</v>
      </c>
      <c r="B17" s="1">
        <v>0.404505</v>
      </c>
      <c r="C17" s="1">
        <v>7.7520000000000002E-3</v>
      </c>
    </row>
    <row r="18" spans="1:20" x14ac:dyDescent="0.2">
      <c r="A18" s="3" t="s">
        <v>74</v>
      </c>
      <c r="B18" s="1">
        <v>0.36758600000000002</v>
      </c>
      <c r="C18" s="1">
        <v>7.5750000000000001E-3</v>
      </c>
    </row>
    <row r="19" spans="1:20" x14ac:dyDescent="0.2">
      <c r="A19" s="3" t="s">
        <v>75</v>
      </c>
      <c r="B19" s="1">
        <v>0.45768399999999998</v>
      </c>
      <c r="C19" s="1">
        <v>7.5300000000000002E-3</v>
      </c>
    </row>
    <row r="20" spans="1:20" x14ac:dyDescent="0.2">
      <c r="A20" s="3" t="s">
        <v>80</v>
      </c>
      <c r="B20" s="1">
        <v>0.410636</v>
      </c>
      <c r="C20" s="1">
        <v>6.888E-3</v>
      </c>
    </row>
    <row r="21" spans="1:20" x14ac:dyDescent="0.2">
      <c r="A21" s="3" t="s">
        <v>84</v>
      </c>
      <c r="B21" s="1">
        <v>0.436359</v>
      </c>
      <c r="C21" s="1">
        <v>6.8649999999999996E-3</v>
      </c>
    </row>
    <row r="22" spans="1:20" x14ac:dyDescent="0.2">
      <c r="A22" s="3" t="s">
        <v>72</v>
      </c>
      <c r="B22" s="1">
        <v>0.35225899999999999</v>
      </c>
      <c r="C22" s="1">
        <v>6.5979999999999997E-3</v>
      </c>
    </row>
    <row r="23" spans="1:20" x14ac:dyDescent="0.2">
      <c r="A23" s="3" t="s">
        <v>68</v>
      </c>
      <c r="B23" s="1">
        <v>1.391443</v>
      </c>
      <c r="C23" s="1">
        <v>6.3670000000000003E-3</v>
      </c>
    </row>
    <row r="24" spans="1:20" x14ac:dyDescent="0.2">
      <c r="A24" s="3" t="s">
        <v>82</v>
      </c>
      <c r="B24" s="1">
        <v>0.70758399999999999</v>
      </c>
      <c r="C24" s="1">
        <v>6.2760000000000003E-3</v>
      </c>
    </row>
    <row r="25" spans="1:20" x14ac:dyDescent="0.2">
      <c r="A25" s="3" t="s">
        <v>76</v>
      </c>
      <c r="B25" s="1">
        <v>0.34159699999999998</v>
      </c>
      <c r="C25" s="1">
        <v>5.5579999999999996E-3</v>
      </c>
    </row>
    <row r="26" spans="1:20" x14ac:dyDescent="0.2">
      <c r="A26" s="3" t="s">
        <v>81</v>
      </c>
      <c r="B26" s="1">
        <v>0.34759400000000001</v>
      </c>
      <c r="C26" s="1">
        <v>4.7349999999999996E-3</v>
      </c>
    </row>
    <row r="27" spans="1:20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0" x14ac:dyDescent="0.2">
      <c r="A28" s="7" t="s">
        <v>90</v>
      </c>
    </row>
    <row r="29" spans="1:20" x14ac:dyDescent="0.2">
      <c r="A29" s="2" t="s">
        <v>4</v>
      </c>
      <c r="B29" s="2" t="s">
        <v>5</v>
      </c>
      <c r="C29" s="2" t="s">
        <v>68</v>
      </c>
      <c r="D29" s="2" t="s">
        <v>69</v>
      </c>
      <c r="E29" s="2" t="s">
        <v>70</v>
      </c>
      <c r="F29" s="2" t="s">
        <v>71</v>
      </c>
      <c r="G29" s="2" t="s">
        <v>72</v>
      </c>
      <c r="H29" s="2" t="s">
        <v>73</v>
      </c>
      <c r="I29" s="2" t="s">
        <v>74</v>
      </c>
      <c r="J29" s="2" t="s">
        <v>75</v>
      </c>
      <c r="K29" s="2" t="s">
        <v>76</v>
      </c>
      <c r="L29" s="2" t="s">
        <v>77</v>
      </c>
      <c r="M29" s="2" t="s">
        <v>78</v>
      </c>
      <c r="N29" s="2" t="s">
        <v>79</v>
      </c>
      <c r="O29" s="2" t="s">
        <v>80</v>
      </c>
      <c r="P29" s="2" t="s">
        <v>81</v>
      </c>
      <c r="Q29" s="2" t="s">
        <v>82</v>
      </c>
      <c r="R29" s="2" t="s">
        <v>83</v>
      </c>
      <c r="S29" s="2" t="s">
        <v>84</v>
      </c>
      <c r="T29" s="2" t="s">
        <v>85</v>
      </c>
    </row>
    <row r="30" spans="1:20" x14ac:dyDescent="0.2">
      <c r="A30" s="1">
        <v>0.98399999999999999</v>
      </c>
      <c r="B30" s="1">
        <v>0.216</v>
      </c>
      <c r="C30" s="1">
        <v>0.12</v>
      </c>
      <c r="D30" s="1">
        <v>0.33600000000000002</v>
      </c>
      <c r="E30" s="1">
        <v>0.16800000000000001</v>
      </c>
      <c r="F30" s="1">
        <v>4.8000000000000001E-2</v>
      </c>
      <c r="G30" s="1">
        <v>7.1999999999999995E-2</v>
      </c>
      <c r="H30" s="1">
        <v>0.12</v>
      </c>
      <c r="I30" s="1">
        <v>0.14399999999999999</v>
      </c>
      <c r="J30" s="1">
        <v>0.432</v>
      </c>
      <c r="K30" s="1">
        <v>0.26400000000000001</v>
      </c>
      <c r="L30" s="1">
        <v>0.192</v>
      </c>
      <c r="M30" s="1">
        <v>0.14399999999999999</v>
      </c>
      <c r="N30" s="1">
        <v>0.16800000000000001</v>
      </c>
      <c r="O30" s="1">
        <v>0.48</v>
      </c>
      <c r="P30" s="1">
        <v>0.216</v>
      </c>
      <c r="Q30" s="1">
        <v>0.192</v>
      </c>
      <c r="R30" s="1">
        <v>0.216</v>
      </c>
      <c r="S30" s="1">
        <v>0.55200000000000005</v>
      </c>
      <c r="T30" s="1">
        <v>0.16800000000000001</v>
      </c>
    </row>
    <row r="31" spans="1:20" x14ac:dyDescent="0.2">
      <c r="A31" s="1">
        <v>1.1040000000000001</v>
      </c>
      <c r="B31" s="1">
        <v>0.24</v>
      </c>
      <c r="C31" s="1">
        <v>7.1999999999999995E-2</v>
      </c>
      <c r="D31" s="1">
        <v>0.312</v>
      </c>
      <c r="E31" s="1">
        <v>0.16800000000000001</v>
      </c>
      <c r="F31" s="1">
        <v>4.8000000000000001E-2</v>
      </c>
      <c r="G31" s="1">
        <v>4.8000000000000001E-2</v>
      </c>
      <c r="H31" s="1">
        <v>0.12</v>
      </c>
      <c r="I31" s="1">
        <v>0.216</v>
      </c>
      <c r="J31" s="1">
        <v>0.36</v>
      </c>
      <c r="K31" s="1">
        <v>0.14399999999999999</v>
      </c>
      <c r="L31" s="1">
        <v>0.24</v>
      </c>
      <c r="M31" s="1">
        <v>4.8000000000000001E-2</v>
      </c>
      <c r="N31" s="1">
        <v>0.192</v>
      </c>
      <c r="O31" s="1">
        <v>0.36</v>
      </c>
      <c r="P31" s="1">
        <v>0.24</v>
      </c>
      <c r="Q31" s="1">
        <v>0.216</v>
      </c>
      <c r="R31" s="1">
        <v>7.1999999999999995E-2</v>
      </c>
      <c r="S31" s="1">
        <v>0.504</v>
      </c>
      <c r="T31" s="1">
        <v>0.24</v>
      </c>
    </row>
    <row r="32" spans="1:20" x14ac:dyDescent="0.2">
      <c r="A32" s="1">
        <v>0.91200000000000003</v>
      </c>
      <c r="B32" s="1">
        <v>0.14399999999999999</v>
      </c>
      <c r="C32" s="1">
        <v>0.12</v>
      </c>
      <c r="D32" s="1">
        <v>0.40799999999999997</v>
      </c>
      <c r="E32" s="1">
        <v>0.12</v>
      </c>
      <c r="F32" s="1">
        <v>9.6000000000000002E-2</v>
      </c>
      <c r="G32" s="1">
        <v>0.12</v>
      </c>
      <c r="H32" s="1">
        <v>9.6000000000000002E-2</v>
      </c>
      <c r="I32" s="1">
        <v>0.24</v>
      </c>
      <c r="J32" s="1">
        <v>0.38400000000000001</v>
      </c>
      <c r="K32" s="1">
        <v>0.216</v>
      </c>
      <c r="L32" s="1">
        <v>0.16800000000000001</v>
      </c>
      <c r="M32" s="1">
        <v>0.192</v>
      </c>
      <c r="N32" s="1">
        <v>0.26400000000000001</v>
      </c>
      <c r="O32" s="1">
        <v>0.38400000000000001</v>
      </c>
      <c r="P32" s="1">
        <v>0.26400000000000001</v>
      </c>
      <c r="Q32" s="1">
        <v>0.33600000000000002</v>
      </c>
      <c r="R32" s="1">
        <v>0.12</v>
      </c>
      <c r="S32" s="1">
        <v>0.312</v>
      </c>
      <c r="T32" s="1">
        <v>0.216</v>
      </c>
    </row>
    <row r="33" spans="1:2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</row>
    <row r="34" spans="1:20" x14ac:dyDescent="0.2">
      <c r="A34" s="11" t="s">
        <v>91</v>
      </c>
    </row>
    <row r="35" spans="1:20" x14ac:dyDescent="0.2">
      <c r="A35" s="2"/>
      <c r="B35" s="2" t="s">
        <v>92</v>
      </c>
      <c r="C35" s="2" t="s">
        <v>87</v>
      </c>
    </row>
    <row r="36" spans="1:20" x14ac:dyDescent="0.2">
      <c r="A36" s="3" t="s">
        <v>68</v>
      </c>
      <c r="B36" s="1">
        <v>0.104</v>
      </c>
      <c r="C36" s="1">
        <v>6.3670000000000003E-3</v>
      </c>
    </row>
    <row r="37" spans="1:20" x14ac:dyDescent="0.2">
      <c r="A37" s="3" t="s">
        <v>69</v>
      </c>
      <c r="B37" s="1">
        <v>0.35199999999999998</v>
      </c>
      <c r="C37" s="1">
        <v>1.5778E-2</v>
      </c>
    </row>
    <row r="38" spans="1:20" x14ac:dyDescent="0.2">
      <c r="A38" s="3" t="s">
        <v>70</v>
      </c>
      <c r="B38" s="1">
        <v>0.152</v>
      </c>
      <c r="C38" s="1">
        <v>7.7520000000000002E-3</v>
      </c>
    </row>
    <row r="39" spans="1:20" x14ac:dyDescent="0.2">
      <c r="A39" s="3" t="s">
        <v>71</v>
      </c>
      <c r="B39" s="1">
        <v>6.4000000000000001E-2</v>
      </c>
      <c r="C39" s="1">
        <v>5.4850000000000003E-2</v>
      </c>
    </row>
    <row r="40" spans="1:20" x14ac:dyDescent="0.2">
      <c r="A40" s="3" t="s">
        <v>72</v>
      </c>
      <c r="B40" s="1">
        <v>8.4000000000000005E-2</v>
      </c>
      <c r="C40" s="1">
        <v>6.5979999999999997E-3</v>
      </c>
    </row>
    <row r="41" spans="1:20" x14ac:dyDescent="0.2">
      <c r="A41" s="3" t="s">
        <v>73</v>
      </c>
      <c r="B41" s="1">
        <v>0.112</v>
      </c>
      <c r="C41" s="1">
        <v>2.7123000000000001E-2</v>
      </c>
    </row>
    <row r="42" spans="1:20" x14ac:dyDescent="0.2">
      <c r="A42" s="3" t="s">
        <v>74</v>
      </c>
      <c r="B42" s="1">
        <v>0.2</v>
      </c>
      <c r="C42" s="1">
        <v>7.5750000000000001E-3</v>
      </c>
    </row>
    <row r="43" spans="1:20" x14ac:dyDescent="0.2">
      <c r="A43" s="3" t="s">
        <v>75</v>
      </c>
      <c r="B43" s="1">
        <v>0.39200000000000002</v>
      </c>
      <c r="C43" s="1">
        <v>7.5300000000000002E-3</v>
      </c>
    </row>
    <row r="44" spans="1:20" x14ac:dyDescent="0.2">
      <c r="A44" s="3" t="s">
        <v>76</v>
      </c>
      <c r="B44" s="1">
        <v>0.20799999999999999</v>
      </c>
      <c r="C44" s="1">
        <v>5.5579999999999996E-3</v>
      </c>
    </row>
    <row r="45" spans="1:20" x14ac:dyDescent="0.2">
      <c r="A45" s="3" t="s">
        <v>77</v>
      </c>
      <c r="B45" s="1">
        <v>0.2</v>
      </c>
      <c r="C45" s="1">
        <v>8.822E-3</v>
      </c>
    </row>
    <row r="46" spans="1:20" x14ac:dyDescent="0.2">
      <c r="A46" s="3" t="s">
        <v>78</v>
      </c>
      <c r="B46" s="1">
        <v>0.128</v>
      </c>
      <c r="C46" s="1">
        <v>1.4593E-2</v>
      </c>
    </row>
    <row r="47" spans="1:20" x14ac:dyDescent="0.2">
      <c r="A47" s="3" t="s">
        <v>79</v>
      </c>
      <c r="B47" s="1">
        <v>0.20799999999999999</v>
      </c>
      <c r="C47" s="1">
        <v>9.6050000000000007E-3</v>
      </c>
    </row>
    <row r="48" spans="1:20" x14ac:dyDescent="0.2">
      <c r="A48" s="3" t="s">
        <v>80</v>
      </c>
      <c r="B48" s="1">
        <v>0.40799999999999997</v>
      </c>
      <c r="C48" s="1">
        <v>6.888E-3</v>
      </c>
    </row>
    <row r="49" spans="1:20" x14ac:dyDescent="0.2">
      <c r="A49" s="3" t="s">
        <v>81</v>
      </c>
      <c r="B49" s="1">
        <v>0.24</v>
      </c>
      <c r="C49" s="1">
        <v>4.7349999999999996E-3</v>
      </c>
    </row>
    <row r="50" spans="1:20" x14ac:dyDescent="0.2">
      <c r="A50" s="3" t="s">
        <v>82</v>
      </c>
      <c r="B50" s="1">
        <v>0.248</v>
      </c>
      <c r="C50" s="1">
        <v>6.2760000000000003E-3</v>
      </c>
    </row>
    <row r="51" spans="1:20" x14ac:dyDescent="0.2">
      <c r="A51" s="3" t="s">
        <v>83</v>
      </c>
      <c r="B51" s="1">
        <v>0.13600000000000001</v>
      </c>
      <c r="C51" s="1">
        <v>1.2045999999999999E-2</v>
      </c>
    </row>
    <row r="52" spans="1:20" x14ac:dyDescent="0.2">
      <c r="A52" s="3" t="s">
        <v>84</v>
      </c>
      <c r="B52" s="1">
        <v>0.45600000000000002</v>
      </c>
      <c r="C52" s="1">
        <v>6.8649999999999996E-3</v>
      </c>
    </row>
    <row r="53" spans="1:20" x14ac:dyDescent="0.2">
      <c r="A53" s="3" t="s">
        <v>85</v>
      </c>
      <c r="B53" s="1">
        <v>0.20799999999999999</v>
      </c>
      <c r="C53" s="1">
        <v>8.5369999999999994E-3</v>
      </c>
    </row>
    <row r="54" spans="1:20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20" x14ac:dyDescent="0.2">
      <c r="A55" s="11" t="s">
        <v>97</v>
      </c>
    </row>
    <row r="56" spans="1:20" x14ac:dyDescent="0.2">
      <c r="A56" s="2"/>
      <c r="B56" s="4" t="s">
        <v>4</v>
      </c>
      <c r="C56" s="4"/>
      <c r="D56" s="4"/>
      <c r="E56" s="4" t="s">
        <v>5</v>
      </c>
      <c r="F56" s="4"/>
      <c r="G56" s="4"/>
      <c r="H56" s="4" t="s">
        <v>69</v>
      </c>
      <c r="I56" s="4"/>
      <c r="J56" s="4"/>
      <c r="K56" s="4" t="s">
        <v>73</v>
      </c>
      <c r="L56" s="4"/>
      <c r="M56" s="4"/>
      <c r="N56" s="4" t="s">
        <v>83</v>
      </c>
      <c r="O56" s="4"/>
      <c r="P56" s="4"/>
    </row>
    <row r="57" spans="1:20" x14ac:dyDescent="0.2">
      <c r="A57" s="3" t="s">
        <v>4</v>
      </c>
      <c r="B57" s="1">
        <v>1.1046739999999999</v>
      </c>
      <c r="C57" s="1">
        <v>0.83916800000000003</v>
      </c>
      <c r="D57" s="1">
        <v>1.0561579999999999</v>
      </c>
      <c r="E57" s="1">
        <v>0.53580899999999998</v>
      </c>
      <c r="F57" s="1">
        <v>0.51661599999999996</v>
      </c>
      <c r="G57" s="1">
        <v>0.49795600000000001</v>
      </c>
      <c r="H57" s="1">
        <v>0.69735199999999997</v>
      </c>
      <c r="I57" s="1">
        <v>0.38599600000000001</v>
      </c>
      <c r="J57" s="1">
        <v>0.40625600000000001</v>
      </c>
      <c r="K57" s="1">
        <v>0.76026300000000002</v>
      </c>
      <c r="L57" s="1">
        <v>1.290208</v>
      </c>
      <c r="M57" s="1">
        <v>0.93193499999999996</v>
      </c>
      <c r="N57" s="1">
        <v>0.49848900000000002</v>
      </c>
      <c r="O57" s="1">
        <v>0.590723</v>
      </c>
      <c r="P57" s="1">
        <v>0.60085299999999997</v>
      </c>
    </row>
    <row r="58" spans="1:20" x14ac:dyDescent="0.2">
      <c r="A58" s="3" t="s">
        <v>98</v>
      </c>
      <c r="B58" s="1">
        <v>0.85409599999999997</v>
      </c>
      <c r="C58" s="1">
        <v>1.046028</v>
      </c>
      <c r="D58" s="1">
        <v>0.89994700000000005</v>
      </c>
      <c r="E58" s="1"/>
      <c r="F58" s="1">
        <v>0.910076</v>
      </c>
      <c r="G58" s="1">
        <v>0.87915399999999999</v>
      </c>
      <c r="H58" s="1">
        <v>0.82797200000000004</v>
      </c>
      <c r="I58" s="1">
        <v>0.753332</v>
      </c>
      <c r="J58" s="1">
        <v>0.54380700000000004</v>
      </c>
      <c r="K58" s="1">
        <v>1.7588410000000001</v>
      </c>
      <c r="L58" s="1">
        <v>1.2784789999999999</v>
      </c>
      <c r="M58" s="1">
        <v>1.405367</v>
      </c>
      <c r="N58" s="1">
        <v>1.122268</v>
      </c>
      <c r="O58" s="1">
        <v>1.198507</v>
      </c>
      <c r="P58" s="1">
        <v>0.54700599999999999</v>
      </c>
    </row>
    <row r="59" spans="1:20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</row>
    <row r="60" spans="1:20" x14ac:dyDescent="0.2">
      <c r="A60" s="11" t="s">
        <v>99</v>
      </c>
    </row>
    <row r="61" spans="1:20" x14ac:dyDescent="0.2">
      <c r="A61" s="2"/>
      <c r="B61" s="4" t="s">
        <v>4</v>
      </c>
      <c r="C61" s="4"/>
      <c r="D61" s="4"/>
      <c r="E61" s="4" t="s">
        <v>5</v>
      </c>
      <c r="F61" s="4"/>
      <c r="G61" s="4"/>
      <c r="H61" s="4" t="s">
        <v>69</v>
      </c>
      <c r="I61" s="4"/>
      <c r="J61" s="4"/>
      <c r="K61" s="4" t="s">
        <v>73</v>
      </c>
      <c r="L61" s="4"/>
      <c r="M61" s="4"/>
      <c r="N61" s="4" t="s">
        <v>83</v>
      </c>
      <c r="O61" s="4"/>
      <c r="P61" s="4"/>
    </row>
    <row r="62" spans="1:20" x14ac:dyDescent="0.2">
      <c r="A62" s="3" t="s">
        <v>4</v>
      </c>
      <c r="B62" s="1">
        <v>1.107143</v>
      </c>
      <c r="C62" s="1">
        <v>0.85714299999999999</v>
      </c>
      <c r="D62" s="1">
        <v>1.035714</v>
      </c>
      <c r="E62" s="1">
        <v>0.214286</v>
      </c>
      <c r="F62" s="1">
        <v>0.28571400000000002</v>
      </c>
      <c r="G62" s="1">
        <v>0.28571400000000002</v>
      </c>
      <c r="H62" s="1">
        <v>0.32142900000000002</v>
      </c>
      <c r="I62" s="1">
        <v>0.42857099999999998</v>
      </c>
      <c r="J62" s="1">
        <v>0.32142900000000002</v>
      </c>
      <c r="K62" s="1">
        <v>0.53571400000000002</v>
      </c>
      <c r="L62" s="1">
        <v>0.75</v>
      </c>
      <c r="M62" s="1">
        <v>0.60714299999999999</v>
      </c>
      <c r="N62" s="1">
        <v>0.25</v>
      </c>
      <c r="O62" s="1">
        <v>0.42857099999999998</v>
      </c>
      <c r="P62" s="1">
        <v>0.5</v>
      </c>
    </row>
    <row r="63" spans="1:20" x14ac:dyDescent="0.2">
      <c r="A63" s="3" t="s">
        <v>98</v>
      </c>
      <c r="B63" s="1">
        <v>1.071429</v>
      </c>
      <c r="C63" s="1">
        <v>0.89285700000000001</v>
      </c>
      <c r="D63" s="1">
        <v>0.85714299999999999</v>
      </c>
      <c r="E63" s="1">
        <v>0.75</v>
      </c>
      <c r="F63" s="1">
        <v>0.71428599999999998</v>
      </c>
      <c r="G63" s="1">
        <v>1.035714</v>
      </c>
      <c r="H63" s="1">
        <v>0.5</v>
      </c>
      <c r="I63" s="1">
        <v>0.60714299999999999</v>
      </c>
      <c r="J63" s="1">
        <v>0.46428599999999998</v>
      </c>
      <c r="K63" s="1">
        <v>1.428571</v>
      </c>
      <c r="L63" s="1">
        <v>1.428571</v>
      </c>
      <c r="M63" s="1">
        <v>0.85714299999999999</v>
      </c>
      <c r="N63" s="1">
        <v>0.46428599999999998</v>
      </c>
      <c r="O63" s="1">
        <v>0.67857100000000004</v>
      </c>
      <c r="P63" s="1">
        <v>0.64285700000000001</v>
      </c>
    </row>
  </sheetData>
  <mergeCells count="10">
    <mergeCell ref="B56:D56"/>
    <mergeCell ref="E56:G56"/>
    <mergeCell ref="H56:J56"/>
    <mergeCell ref="K56:M56"/>
    <mergeCell ref="N56:P56"/>
    <mergeCell ref="B61:D61"/>
    <mergeCell ref="E61:G61"/>
    <mergeCell ref="H61:J61"/>
    <mergeCell ref="K61:M61"/>
    <mergeCell ref="N61:P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Supplemental Figure 1</vt:lpstr>
      <vt:lpstr>Supplemental Figure 2</vt:lpstr>
      <vt:lpstr>Figure 2</vt:lpstr>
      <vt:lpstr>Figure 3</vt:lpstr>
      <vt:lpstr>Supplemental Figure 3</vt:lpstr>
      <vt:lpstr>Supplemental Figure 4</vt:lpstr>
      <vt:lpstr>Supplemental Figure 5</vt:lpstr>
      <vt:lpstr>Figure 4</vt:lpstr>
      <vt:lpstr>Supplemental Figure 6</vt:lpstr>
      <vt:lpstr>Figure 5</vt:lpstr>
      <vt:lpstr>Supplemental Figure 8</vt:lpstr>
      <vt:lpstr>Figure 6</vt:lpstr>
      <vt:lpstr>Supplemental Figure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 Reavis</dc:creator>
  <cp:lastModifiedBy>Hunter Reavis</cp:lastModifiedBy>
  <dcterms:created xsi:type="dcterms:W3CDTF">2023-12-26T20:16:32Z</dcterms:created>
  <dcterms:modified xsi:type="dcterms:W3CDTF">2023-12-26T21:57:25Z</dcterms:modified>
</cp:coreProperties>
</file>