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domenicoj/Downloads/Supplemental_Figures_and_tables/"/>
    </mc:Choice>
  </mc:AlternateContent>
  <xr:revisionPtr revIDLastSave="0" documentId="8_{2DAF9F76-19B7-8E44-B56F-4924535403F6}" xr6:coauthVersionLast="36" xr6:coauthVersionMax="36" xr10:uidLastSave="{00000000-0000-0000-0000-000000000000}"/>
  <bookViews>
    <workbookView xWindow="0" yWindow="460" windowWidth="28800" windowHeight="12300" activeTab="5" xr2:uid="{00000000-000D-0000-FFFF-FFFF00000000}"/>
  </bookViews>
  <sheets>
    <sheet name="Table S3.1" sheetId="1" r:id="rId1"/>
    <sheet name="Table S3.2" sheetId="2" r:id="rId2"/>
    <sheet name="Table S3.3" sheetId="3" r:id="rId3"/>
    <sheet name="Table S3.4" sheetId="4" r:id="rId4"/>
    <sheet name="Table S3.5" sheetId="5" r:id="rId5"/>
    <sheet name="Table S3.6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4" l="1"/>
  <c r="H3" i="4"/>
  <c r="H6" i="4"/>
  <c r="H7" i="4"/>
  <c r="H8" i="4"/>
  <c r="H9" i="4"/>
  <c r="H10" i="4"/>
  <c r="H11" i="4"/>
  <c r="H13" i="4"/>
  <c r="H5" i="5"/>
  <c r="H10" i="5"/>
  <c r="H11" i="5"/>
  <c r="H13" i="5"/>
  <c r="H15" i="5"/>
  <c r="H18" i="5"/>
  <c r="H19" i="5"/>
  <c r="H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3" i="4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3" i="2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3" i="1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</calcChain>
</file>

<file path=xl/sharedStrings.xml><?xml version="1.0" encoding="utf-8"?>
<sst xmlns="http://schemas.openxmlformats.org/spreadsheetml/2006/main" count="308" uniqueCount="185">
  <si>
    <t>Pathway</t>
  </si>
  <si>
    <t>#Total</t>
  </si>
  <si>
    <t>#Up</t>
  </si>
  <si>
    <t>Up List</t>
  </si>
  <si>
    <t>#Down</t>
  </si>
  <si>
    <t>Down List</t>
  </si>
  <si>
    <t>p-value</t>
  </si>
  <si>
    <t>VEGFA-VEGFR2 Signaling Pathway</t>
  </si>
  <si>
    <t/>
  </si>
  <si>
    <t>NCF2,VEGFA,SRC,ITGB3,SPHK1,NRP1,ERN1,CTNNA1,PTGS2,EGR1,NR4A2,NR4A3,CCL2,CXCL8,ICAM1,PLAUR,F3,SOD2,EGR3,HBEGF,FLT1,ADAM9,ENG,LMO2,DUSP5,CCRL2,PNP,CYBB,ACOT9,KANK1,PDE4DIP,LRRC59,MICAL2,NUMB,QKI</t>
  </si>
  <si>
    <t>Nuclear Receptors Meta-Pathway</t>
  </si>
  <si>
    <t>CDK1</t>
  </si>
  <si>
    <t>SLC7A11,CCL2,PPARD,SDPR,HBEGF,CES1,SRGN,ARL5B,SRC,B3GNT5,SLC2A6,PTGS2,THBD,CCL20,CYP1B1,IL1B,MGAM,MAFF,EGR1,SERPINA1,FTH1,NQO1,MYOF,PDE4B,SERPINB2,ME1,SERPINB9,DNER,MGST1,AHRR,VDR,SLC6A6,SLC39A8</t>
  </si>
  <si>
    <t>miR-targeted genes in muscle cell - TarBase</t>
  </si>
  <si>
    <t>PICALM,ANPEP,FMNL2,PANX1,MET,FNDC3B,PPIF,SLC7A11,ATP6V1C1,SPARC,SPCS3,NT5E,NRP1,UBE2J1,MYO10,FNDC3A,NOTCH2,TPM4,CDCP1,THBS1,CORO1C,SEC24A,TNFAIP2,SLC25A13,DOCK5,LPL,CEBPB,CYP1B1,DSG2,MPZL1,WNT5A,ITGA2</t>
  </si>
  <si>
    <t>miR-targeted genes in lymphocytes - TarBase</t>
  </si>
  <si>
    <t>FMNL2,NOTCH2,CORO1C,MAP3K8,MET,ANPEP,SEC24A,ATP6V1C1,FNDC3B,NRP1,MYO10,WNT5A,SLC25A13,PPIF,NT5E,MPZL1,CYP1B1,KCNN4,LPL,ITGA2,ANXA2,TPM4,LY6K,PICALM,PANX1,CEBPB,SPCS3,TNFAIP2,CDCP1,DOCK5,FNDC3A,UBE2J1</t>
  </si>
  <si>
    <t>Endothelin Pathway</t>
  </si>
  <si>
    <t>TNF,CXCL8,ITGB3,ZFYVE16,THBS1,VCAN,CALD1,PTGS2,TPM4,FNDC3B,COL1A1,MMP1,MARCKS,MMP9,NQO1,IL1B,ITGA2,CCL2,CREG1,EDNRB,SRC,CXCL1,IL6,EGR1,CSF2,ADAM17,VEGFA</t>
  </si>
  <si>
    <t>miR-targeted genes in epithelium - TarBase</t>
  </si>
  <si>
    <t>MAP3K8,MET,PICALM,DOCK5,NRP1,MYO10,CDCP1,CORO1C,WNT5A,UBE2J1,KCNJ2,CYP1B1,FNDC3A,FNDC3B,TNFAIP2,LY6K,NT5E,NOTCH2,PPIF,TPM4,ANXA2,CEBPB,MPZL1</t>
  </si>
  <si>
    <t>IL-18 signaling pathway</t>
  </si>
  <si>
    <t>NCF2,CCL2,CCL3,CCL4,PTX3,IER3,TNF,PLA2G7,SRC,CEBPB,BID,IL1B,IL6,CCL20,CXCL16,CXCL8,MMP1,SDC4,EPS8,COL1A1,PTGS2</t>
  </si>
  <si>
    <t>AXL signaling pathway</t>
  </si>
  <si>
    <t>ANXA2,CASP1,NLRP3,CALD1,SPARC,MITF,BMP6,CXCL16,LYN,CCL2,MMP9,TNF,VEGFA,TIMP1,MET,IL1B,COL1A1,PPARG,SRC,FLT1</t>
  </si>
  <si>
    <t>PodNet: protein-protein interactions in the podocyte</t>
  </si>
  <si>
    <t>CTTN,F3,MAFB,EPAS1,PTGS2,CTNNA1,NOTCH2,VEGFA,VDR,CXCL16,PLAUR,ITGA2,SPARC,NRP1,MET,HEY1,SRC,PSEN1,PTPRO</t>
  </si>
  <si>
    <t>PI3K-Akt Signaling Pathway</t>
  </si>
  <si>
    <t>LAMB3,IL3RA,ITGA2,ITGB3,ITGB8,THBS1,COL1A1,PIK3R5,VEGFA,PDGFC,FLT1,MET,OSM,GNG11,IL6,PIK3AP1,TLR2,TLR4</t>
  </si>
  <si>
    <t>Spinal Cord Injury</t>
  </si>
  <si>
    <t>LGALS3,FCGR2A,IL1B,TNF,IL6,TLR4,EGR1,CXCL1,CXCL8,MMP9,IL1R1,IL1A,CXCL2,CCL2,ICAM1,VCAN,PTGS2</t>
  </si>
  <si>
    <t>Focal Adhesion-PI3K-Akt-mTOR-signaling pathway</t>
  </si>
  <si>
    <t>LAMB3,ITGAX,IL3RA,ITGA2,ITGB3,ITGB8,THBS1,COL1A1,PIK3R5,VEGFA,PDGFC,FLT1,MET,OSM,GNG11,EPAS1</t>
  </si>
  <si>
    <t>Lung fibrosis</t>
  </si>
  <si>
    <t>CXCL2,CCL4,CCL2,SERPINA1,TNF,IL6,GREM1,CXCL8,IL1B,TIMP1,PTX3,MMP9,CEBPB,CSF2,CCL3,MT2A</t>
  </si>
  <si>
    <t>Vitamin D Receptor Pathway</t>
  </si>
  <si>
    <t>TREM1,ITGAM,VDR,MXD1,THBD,CD14,KLF4,CD9,ATP2B1,S100A9,S100A8,DNER,BMP6,CDKN2B,PPARD,G0S2</t>
  </si>
  <si>
    <t>Senescence and Autophagy in Cancer</t>
  </si>
  <si>
    <t>IL6,CREG1,COL1A1,SERPINB2,CCL3,INHBA,IL24,IL1B,IL1A,THBS1,CXCL1,LAMP2,SRC,TNFSF15,SPARC</t>
  </si>
  <si>
    <t>Chemokine signaling pathway</t>
  </si>
  <si>
    <t>CXCL16,PPBP,CCL4,CCL7,CCR1,LYN,GNG11,CXCL5,PIK3R5,CXCL3,CCL24,CCL3,FGR,HCK,CCL20</t>
  </si>
  <si>
    <t>miR-targeted genes in squamous cell - TarBase</t>
  </si>
  <si>
    <t>MET,UBE2J1,ATP6V1C1,PICALM,SPCS3,MAP3K8,ANXA2,FNDC3A,THBS1,NRP1,FNDC3B,ANPEP,FMNL2,MPZL1</t>
  </si>
  <si>
    <t>miR-targeted genes in leukocytes - TarBase</t>
  </si>
  <si>
    <t>THBS1,CEBPB,FMNL2,LPL,KCNN4,PPIF,SEC24A,ANPEP,ANXA2,CDCP1,CORO1C,SLC7A11,TNFAIP2,MAP3K8</t>
  </si>
  <si>
    <t>Regulation of toll-like receptor signaling pathway</t>
  </si>
  <si>
    <t>IRAK2,PIK3R5,TNF,CCL3,TLR2,TLR4,IRAK3,IL1B,IL6,CD86,CD14,MAP3K8,TREM1,CCL4</t>
  </si>
  <si>
    <t>TYROBP Causal Network</t>
  </si>
  <si>
    <t>IL13RA1,ITGAM,CXCL16,TYROBP,SLC7A7,RBM47,PLEK,C3,NCF2,ITGAX,SH2B3,TNFRSF1B,LHFPL2</t>
  </si>
  <si>
    <t>-Log2(p value)</t>
  </si>
  <si>
    <t># Up/down</t>
  </si>
  <si>
    <t>Rank</t>
  </si>
  <si>
    <t>CSK,NCF1,MTOR,MAP2K2,MEF2C,TAOK2</t>
  </si>
  <si>
    <t>MAP2K3,MAPK8,VEGFA,PRKCI,MAPKAPK2,PIK3R1,EIF2AK3,ATF4,DNAJB9,EZR,PIK3CA,RAB5A,CTNNB1,JUN,PTGS2,EGR1,NR4A2,NR4A3,CCL2,CXCL8,FOXO3,PLAUR,NR4A1,BCL2L1,EGR3,HBEGF,FLT1,CYCS,SLC2A14,CCRL2,PNP,NDRG1,SIAH2,ARF4,DPM1,HBD,LDHA,TCEB1,TMOD1</t>
  </si>
  <si>
    <t>SLC25A22,ARL2,NARS,TRMT1,STX7,BRI3BP,TNFAIP2,GAK,RBM19</t>
  </si>
  <si>
    <t>IFRD1,MAP3K8,CYP51A1,DHX40,UAP1,MET,VAMP3,NRAS,DNAJB1,PPIF,GFPT1,TDG,TMEM41B,CHD1,GNA13,SLC25A32,LUZP1,NT5C3,ARF4,RAB30,CTNNB1,PTBP2,CDCP1,MYLIP,PRKCI,MIR15B,MIR17,MIR181B1,MIR29B1,MIR29A,MIR19B2,MIR20A,MIR24-2</t>
  </si>
  <si>
    <t>SLC2A6,ABCC5,SLC39A11</t>
  </si>
  <si>
    <t>SLC7A11,NR3C1,CCL2,HBEGF,SRGN,BHLHE40,ARL5B,SLC2A1,GPX3,TNFAIP3,B3GNT5,DNAJB1,PTGS2,THBD,CCL20,SLC7A5,NFE2L2,IRS2,IL1B,JUN,EGR1,GADD45B,CPEB4,ENC1,SQSTM1,PDE4B,BLVRB,SERPINB2,BIRC2,SLC2A14,PLK2,SLC2A3,JUND,NRIP1,VDR,SLC5A6,SLC6A8,SLC39A8</t>
  </si>
  <si>
    <t>STX7,GAK,ARL2,LRP1,TNFAIP2</t>
  </si>
  <si>
    <t>GNA13,MET,PPIF,SLC7A11,IFRD1,CTNNB1,UAP1,PTBP2,CHD1,SLC25A32,CYP51A1,TDG,CDCP1,DNAJB1,THBS1,TMEM41B,NRAS,GFPT1,PRKCI,LUZP1,RAB30,DHX40,ARF4,MIR15B,MIR17,MIR181B1,MIR19B2,MIR20A,MIR29B1,MIR29A,MIR24-2</t>
  </si>
  <si>
    <t>MAPK Signaling Pathway</t>
  </si>
  <si>
    <t>MEF2C,MAP4K1,STK4,CDC25B,TAOK2,MAP3K12,MAP2K2,PPP5D1,RPS6KA4</t>
  </si>
  <si>
    <t>MAP2K3,IL1A,CASP3,MAPKAPK2,ZAK,GNA12,MAP3K2,DUSP10,IL1R1,PTPN7,IL1R2,DUSP4,IL1B,DDIT3,MAP3K8,MAPK8,NR4A1,ATF4,JUN,JUND,RASGRP3,MAP4K3,DUSP2,DUSP16,NRAS</t>
  </si>
  <si>
    <t>PIK3CD,MTOR,TCL1A,MAP2K2,ATF6B,CREB5</t>
  </si>
  <si>
    <t>ITGA5,PIK3CA,LAMB3,IL3RA,PIK3R1,DDIT4,ITGB8,THBS1,VEGFA,FLT1,MET,OSM,NRAS,HIF1A,HSP90B1,FOXO3,CDKN1A,ATF4,RAB2A,SLC2A1,SLC2A3,PFKFB3,EPAS1,IRS2</t>
  </si>
  <si>
    <t>TRMT1,GAK,STX7,SLC25A22,LRP1,NARS,TNFAIP2,BRI3BP</t>
  </si>
  <si>
    <t>IFRD1,GNA13,MAP3K8,CYP51A1,GFPT1,MET,DHX40,MIR17,CDCP1,PRKCI,CHD1,MIR29B1,DNAJB1,NRAS,MIR20A,TDG,ARF4,PPIF,MIR29A,MIR181B1,MIR24-2,MIR15B</t>
  </si>
  <si>
    <t>PIK3CD,MTOR,TCL1A,MAP2K2,ATF6B,CREB5,CCND3</t>
  </si>
  <si>
    <t>ITGA5,PIK3CA,LAMB3,IL3RA,PIK3R1,DDIT4,ITGB8,THBS1,VEGFA,FLT1,MET,OSM,NRAS,HSP90B1,FOXO3,CDKN1A,ATF4,BCL2L1,BCL2L11,SGK1</t>
  </si>
  <si>
    <t>KSR1,MTOR</t>
  </si>
  <si>
    <t>CXCL8,EZR,ZFYVE16,THBS1,SNAI1,HIF1A,NAA50,ISCA1,CTNNB1,PTGS2,MAP3K2,IL1B,CCL2,B3GNT2,ITGA5,MAPK8,PIK3CA,JUN,CXCL1,EGR1,FOXO3,VEGFA,GNA13,GNA12</t>
  </si>
  <si>
    <t>PIK3CD,CSK,INPPL1,TAGLN</t>
  </si>
  <si>
    <t>SLC4A1,EPAS1,PTGS2,SMURF1,VEGFA,VDR,CXCL16,SNAI1,CDKN1A,SMAD7,PLAUR,EZR,PIK3R1,PIK3CA,CTNNB1,HIF1A,MET,CXXC5,ADIPOR1,YES1,PRKCI</t>
  </si>
  <si>
    <t>EGF/EGFR Signaling Pathway</t>
  </si>
  <si>
    <t>ARHGEF1,INPP5D,CSK,MTOR,STAMBP,MAP2K2,INPPL1,MAP4K1,RPS6KA1,MEF2C</t>
  </si>
  <si>
    <t>RALA,MAPK8,ERRFI1,PCNA,RALGDS,GAB2,RAB5A,RICTOR,PIK3R1,MEF2D,JUN,PRKCI,JUND,FOSB,MAP3K2</t>
  </si>
  <si>
    <t>TGF-beta Signaling Pathway</t>
  </si>
  <si>
    <t>MTOR,MAP2K2,MAP4K1,MEF2C</t>
  </si>
  <si>
    <t>SKI,SMAD7,MAPK8,SIK1,CDKN1A,SMURF1,STRAP,THBS1,ATF3,MET,TGIF1,SKIL,TFDP1,PIK3R1,JUN,MAP2K3,ZFYVE16,JUND,ZEB1,FOSB</t>
  </si>
  <si>
    <t>Circadian rhythm related genes</t>
  </si>
  <si>
    <t>MYBBP1A</t>
  </si>
  <si>
    <t>JUN,PER1,EGR1,HOMER1,GFPT1,JUND,CREM,TNFRSF11A,EZH2,ATF4,NOCT,SERPINE1,NFIL3,CRY1,SIK1,PPP1CB,EGR3,NRIP1,NR1D2,MAPK8,PPARG,NAMPT,BHLHE40</t>
  </si>
  <si>
    <t>NCF1</t>
  </si>
  <si>
    <t>CYCS,CTNNB1,CCL2,IER3,JUN,BCL2L1,REL,PIK3R1,MAPK8,GATA1,CASP3,IL1B,CCL20,CXCL16,CXCL8,SDC4,HCAR2,CD83,ZC3H12A,BPGM,PTGS2</t>
  </si>
  <si>
    <t>Insulin Signaling</t>
  </si>
  <si>
    <t>PIK3CD,RPS6KA4,MAP4K1,PFKL,MAP3K12,RPS6KA1,INPPL1,MAP2K2</t>
  </si>
  <si>
    <t>SLC2A1,MAP3K2,PIK3R1,IRS2,MAP4K3,MAP3K8,MAPK8,JUN,MAPK6,PRKCI,MAP2K3,EGR1,PIK3CA</t>
  </si>
  <si>
    <t>Hepatitis B infection</t>
  </si>
  <si>
    <t>PIK3CD,APAF1,STAT2,MAP2K2,ATF6B,CREB5,IKBKE</t>
  </si>
  <si>
    <t>MAP2K3,CDKN1A,EGR2,MAPK8,EGR3,PIK3CA,PIK3R1,CASP3,CYCS,NRAS,JUN,ATF4,PCNA,CXCL8</t>
  </si>
  <si>
    <t>Gastrin Signaling Pathway</t>
  </si>
  <si>
    <t>MTOR,MEF2C</t>
  </si>
  <si>
    <t>PIK3R1,PIK3CA,PPARG,EGR1,LAMTOR3,CTNNB1,MAPK8,JUN,BCL2L1,VEGFA,CASP3,SERPINE1,BIRC2,FOXO3,CDKN1A,SERPINB2,MEF2D,YES1,PTGS2</t>
  </si>
  <si>
    <t>Brain-Derived Neurotrophic Factor (BDNF) signaling pathway</t>
  </si>
  <si>
    <t>CYFIP1,KSR1,MAP2K2,MTOR,NCF1,RPS6KA1,MEF2C</t>
  </si>
  <si>
    <t>MAPK8,BCL2L11,CTNNB1,SQSTM1,RANBP9,FOXO3,IRS2,PIK3R1,JUN,CASP3,PIK3CA,MAP3K2,EGR1,EGR2</t>
  </si>
  <si>
    <t>MAP2K2,MTOR,LTB</t>
  </si>
  <si>
    <t>ZEB1,CXCL16,SERPINE1,CCL2,BCL2L1,MAPK8,CASP3,CTNNB1,VEGFA,SNAI1,JUN,TIMP1,MET,IL1B,CDKN1A,PPARG,FLT1</t>
  </si>
  <si>
    <t>Nonalcoholic fatty liver disease</t>
  </si>
  <si>
    <t>PIK3CD,NDUFV3</t>
  </si>
  <si>
    <t>PIK3CA,PIK3R1,IL1A,IL1B,ADIPOR1,PRKAG2,CXCL8,CASP3,NDUFV2,COX7B,CYCS,EIF2AK3,ATF4,DDIT3,IRS2,JUN,CCL2,SMAD7</t>
  </si>
  <si>
    <t>SMAD6,CRK,EPAS1,NID1,ADCY1,ACTB,PRKACA,VANGL1,CCND1,DNM3,NOTCH1,ACTN4,LDB1,NRN1,SMAD7,DAG1,ARHGDIA,PARVA,NR2F2,NCKIPSD,RARA,SYNPO</t>
  </si>
  <si>
    <t>COL4A4,NTRK3</t>
  </si>
  <si>
    <t>Ebola Virus Pathway on Host</t>
  </si>
  <si>
    <t>NPC2,MFGE8,TFAP2A,VPS11,MAPK3,RELA,ACTN4,ACTB,HLA-A,HLA-B,HLA-C,HLA-E,HLA-G</t>
  </si>
  <si>
    <t>CCL22,FOXO3,CRK,PREX1,STAT2,GNG7,RELA,PLCB2,WAS,MAPK3,ADCY1,CCL20</t>
  </si>
  <si>
    <t>Neural Crest Differentiation</t>
  </si>
  <si>
    <t>TFAP2A,DVL3,ID1,NOTCH1,LHX2,HDAC5,COL11A2,HOXA1</t>
  </si>
  <si>
    <t>AXIN2,ISL1</t>
  </si>
  <si>
    <t>TGF-beta Receptor Signaling</t>
  </si>
  <si>
    <t>TGFBR3,SKI,ENG,SMAD6,MAPK3,RUNX3,SMAD7,TFE3</t>
  </si>
  <si>
    <t>INHBA</t>
  </si>
  <si>
    <t>TGF-beta Receptor Signalling in Skeletal Dysplasias</t>
  </si>
  <si>
    <t>LncRNA involvement in canonical Wnt signaling and colorectal cancer</t>
  </si>
  <si>
    <t>DVL3,CCND1,WNT5B,CCND3,FZD5,TFAP2A,PORCN</t>
  </si>
  <si>
    <t>WNT5A,AXIN2</t>
  </si>
  <si>
    <t>Wnt Signaling Pathway and Pluripotency</t>
  </si>
  <si>
    <t>CCND1,DVL3,FZD5,CCND3,PPP2R3A,CD44,WNT5B</t>
  </si>
  <si>
    <t>Wnt Signaling</t>
  </si>
  <si>
    <t>DVL3,CCND1,WNT5B,CCND3,FZD5,PORCN,PLCB2,VANGL1</t>
  </si>
  <si>
    <t>WNT5A</t>
  </si>
  <si>
    <t>MAPK3,CD44,RELA,FOXO3,CRK,PRKACA,CCND1,BMP2,SLC9A1</t>
  </si>
  <si>
    <t>ncRNAs involved in Wnt signaling in hepatocellular carcinoma</t>
  </si>
  <si>
    <t>DVL3,CCND1,WNT5B,CCND3,MIR452,FZD5,PORCN</t>
  </si>
  <si>
    <t>T-Cell antigen Receptor (TCR)  Signaling Pathway</t>
  </si>
  <si>
    <t>MAP2K2,LCP2,WAS,RELA,SH2B3,MAPK3,SKAP1,CRK</t>
  </si>
  <si>
    <t>Proteasome Degradation</t>
  </si>
  <si>
    <t>PSMB10,HLA-G,HLA-E,HLA-A,H2AFX,HLA-C,HLA-B</t>
  </si>
  <si>
    <t>Glucocorticoid Receptor Pathway</t>
  </si>
  <si>
    <t>AMIGO2,CCL20,SLC26A2,TGFBR3,MFGE8</t>
  </si>
  <si>
    <t>RGS2,SRGN</t>
  </si>
  <si>
    <t>MET in type 1 papillary renal cell carcinoma</t>
  </si>
  <si>
    <t>CRK,MAP2K2,MAPK3,TCEB3,TFE3,PRCC</t>
  </si>
  <si>
    <t>Histone Modifications</t>
  </si>
  <si>
    <t>HIST1H3D,EHMT1,NSD1,SETD1A,SETD1B,HIST4H4</t>
  </si>
  <si>
    <t>Non-small cell lung cancer</t>
  </si>
  <si>
    <t>CRABP1,MAP2K2,MAPK3,FOXO3,CCND1,RASSF5</t>
  </si>
  <si>
    <t>Processing of Capped Intron-Containing Pre-mRNA</t>
  </si>
  <si>
    <t>CHTOP,PRCC,HNRNPF,PCBP1,U2AF2</t>
  </si>
  <si>
    <t>Netrin-UNC5B signaling Pathway</t>
  </si>
  <si>
    <t>DCSTAMP,INPP5D,PLEKHH1,MAP2K2,MAPK3</t>
  </si>
  <si>
    <t>IL-1 signaling pathway</t>
  </si>
  <si>
    <t>MAPK3,MAP2K2,TOLLIP,ECSIT,RELA</t>
  </si>
  <si>
    <t>PPARD,CCL20</t>
  </si>
  <si>
    <t>SRGN,NAV3</t>
  </si>
  <si>
    <t>IER3,CCL20,RGS16</t>
  </si>
  <si>
    <t>CCL20</t>
  </si>
  <si>
    <t>NAV3,SRGN</t>
  </si>
  <si>
    <t>RNA pol II transcription (Initiation and elongation)</t>
  </si>
  <si>
    <t>MCL1,ELL2</t>
  </si>
  <si>
    <t>STAM2,PLSCR1</t>
  </si>
  <si>
    <t>TREM1,PPARD</t>
  </si>
  <si>
    <t>DAP12 interactions</t>
  </si>
  <si>
    <t>TREM1,CLEC5A</t>
  </si>
  <si>
    <t>Parkin-Ubiquitin Proteasomal System pathway</t>
  </si>
  <si>
    <t>PSMD5</t>
  </si>
  <si>
    <t>PSMD14</t>
  </si>
  <si>
    <t>PSMA7</t>
  </si>
  <si>
    <t>TLR1,TREM1</t>
  </si>
  <si>
    <t>Biotin Metabolism (including IEMs)</t>
  </si>
  <si>
    <t>PCCA</t>
  </si>
  <si>
    <t>Lysine catabolism</t>
  </si>
  <si>
    <t>PIPOX</t>
  </si>
  <si>
    <t>Purine metabolism</t>
  </si>
  <si>
    <t>PRPS1</t>
  </si>
  <si>
    <t>LTF danger signal response pathway</t>
  </si>
  <si>
    <t>TREM1</t>
  </si>
  <si>
    <t>MicroRNA network associated with chronic lymphocytic leukemia</t>
  </si>
  <si>
    <t>MCL1</t>
  </si>
  <si>
    <t>Purine metabolism and related disorders</t>
  </si>
  <si>
    <t>Nucleotide Metabolism</t>
  </si>
  <si>
    <t>SCFA and skeletal muscle substrate metabolism</t>
  </si>
  <si>
    <t>PPARD</t>
  </si>
  <si>
    <t>Simplified Depiction of MYD88 Distinct Input-Output Pathway</t>
  </si>
  <si>
    <t>TLR1</t>
  </si>
  <si>
    <t>Wnt/beta-catenin Signaling Pathway in Leukemia</t>
  </si>
  <si>
    <t>Pathways shared in "THP-1 mMono" and "THP-1 macro":</t>
  </si>
  <si>
    <t>Pathways shared in "THP-1 mono" and "plasma":</t>
  </si>
  <si>
    <t>Pathways shared in "THP-1 macro" and "plasma":</t>
  </si>
  <si>
    <t xml:space="preserve">Table S3.1 Top 20 pathways from PBMC model ranked by total gene number </t>
  </si>
  <si>
    <t xml:space="preserve">Table S3.2 Top 20 pathways from plasma model ranked by total gene number </t>
  </si>
  <si>
    <t>Table S3.4 Top 20 pathways from THP-1 monocyte model ranked by total gene number</t>
  </si>
  <si>
    <t>Table S3.5 Top 20 pathways from THP-1 macrophage model ranked by total gene number</t>
  </si>
  <si>
    <t>Table S3.3 Intersection of pathways from the top 20 pathways of PBMC and plasma models n=11 (related to Figure 2E)</t>
  </si>
  <si>
    <t>Table S3.6 Intersection of the top 20 pathways from the THP-1 monocyte and macrophage models, n=2; THP-1 monocyte and plasma models, n=2; THP-1 macrophage and plasma models, n=4 (related to Figure 6E)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</si>
</sst>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workbookViewId="0">
      <selection activeCell="D10" sqref="D10"/>
    </sheetView>
  </sheetViews>
  <sheetFormatPr baseColWidth="10" defaultColWidth="8.83203125" defaultRowHeight="15" x14ac:dyDescent="0.2"/>
  <cols>
    <col min="3" max="3" width="10" customWidth="1"/>
    <col min="8" max="8" width="9.83203125" customWidth="1"/>
  </cols>
  <sheetData>
    <row r="1" spans="1:10" s="7" customFormat="1" x14ac:dyDescent="0.2">
      <c r="A1" s="7" t="s">
        <v>179</v>
      </c>
    </row>
    <row r="2" spans="1:10" x14ac:dyDescent="0.2">
      <c r="A2" s="1" t="s">
        <v>51</v>
      </c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50</v>
      </c>
      <c r="I2" s="2" t="s">
        <v>6</v>
      </c>
      <c r="J2" s="2" t="s">
        <v>49</v>
      </c>
    </row>
    <row r="3" spans="1:10" x14ac:dyDescent="0.2">
      <c r="A3" s="3">
        <v>1</v>
      </c>
      <c r="B3" s="3" t="s">
        <v>7</v>
      </c>
      <c r="C3" s="4">
        <v>45</v>
      </c>
      <c r="D3" s="4">
        <v>6</v>
      </c>
      <c r="E3" s="4" t="s">
        <v>52</v>
      </c>
      <c r="F3" s="4">
        <v>39</v>
      </c>
      <c r="G3" s="4" t="s">
        <v>53</v>
      </c>
      <c r="H3" s="4">
        <f>D3/F3</f>
        <v>0.15384615384615385</v>
      </c>
      <c r="I3" s="4">
        <v>1.0000000000000001E-9</v>
      </c>
      <c r="J3" s="4">
        <f>-LOG(I3,2)</f>
        <v>29.897352853986263</v>
      </c>
    </row>
    <row r="4" spans="1:10" x14ac:dyDescent="0.2">
      <c r="A4" s="5">
        <v>2</v>
      </c>
      <c r="B4" s="5" t="s">
        <v>15</v>
      </c>
      <c r="C4" s="6">
        <v>42</v>
      </c>
      <c r="D4" s="6">
        <v>9</v>
      </c>
      <c r="E4" s="6" t="s">
        <v>54</v>
      </c>
      <c r="F4" s="6">
        <v>33</v>
      </c>
      <c r="G4" s="6" t="s">
        <v>55</v>
      </c>
      <c r="H4" s="6">
        <f t="shared" ref="H4:H22" si="0">D4/F4</f>
        <v>0.27272727272727271</v>
      </c>
      <c r="I4" s="6">
        <v>1.0000000000000001E-9</v>
      </c>
      <c r="J4" s="6">
        <f t="shared" ref="J4:J22" si="1">-LOG(I4,2)</f>
        <v>29.897352853986263</v>
      </c>
    </row>
    <row r="5" spans="1:10" x14ac:dyDescent="0.2">
      <c r="A5" s="3">
        <v>3</v>
      </c>
      <c r="B5" s="3" t="s">
        <v>10</v>
      </c>
      <c r="C5" s="4">
        <v>41</v>
      </c>
      <c r="D5" s="4">
        <v>3</v>
      </c>
      <c r="E5" s="4" t="s">
        <v>56</v>
      </c>
      <c r="F5" s="4">
        <v>38</v>
      </c>
      <c r="G5" s="4" t="s">
        <v>57</v>
      </c>
      <c r="H5" s="4">
        <f t="shared" si="0"/>
        <v>7.8947368421052627E-2</v>
      </c>
      <c r="I5" s="4">
        <v>1.0000000000000001E-9</v>
      </c>
      <c r="J5" s="4">
        <f t="shared" si="1"/>
        <v>29.897352853986263</v>
      </c>
    </row>
    <row r="6" spans="1:10" x14ac:dyDescent="0.2">
      <c r="A6" s="5">
        <v>4</v>
      </c>
      <c r="B6" s="5" t="s">
        <v>13</v>
      </c>
      <c r="C6" s="6">
        <v>36</v>
      </c>
      <c r="D6" s="6">
        <v>5</v>
      </c>
      <c r="E6" s="6" t="s">
        <v>58</v>
      </c>
      <c r="F6" s="6">
        <v>31</v>
      </c>
      <c r="G6" s="6" t="s">
        <v>59</v>
      </c>
      <c r="H6" s="6">
        <f t="shared" si="0"/>
        <v>0.16129032258064516</v>
      </c>
      <c r="I6" s="6">
        <v>1.0000000000000001E-9</v>
      </c>
      <c r="J6" s="6">
        <f t="shared" si="1"/>
        <v>29.897352853986263</v>
      </c>
    </row>
    <row r="7" spans="1:10" x14ac:dyDescent="0.2">
      <c r="A7" s="3">
        <v>5</v>
      </c>
      <c r="B7" s="3" t="s">
        <v>60</v>
      </c>
      <c r="C7" s="4">
        <v>34</v>
      </c>
      <c r="D7" s="4">
        <v>9</v>
      </c>
      <c r="E7" s="4" t="s">
        <v>61</v>
      </c>
      <c r="F7" s="4">
        <v>25</v>
      </c>
      <c r="G7" s="4" t="s">
        <v>62</v>
      </c>
      <c r="H7" s="4">
        <f t="shared" si="0"/>
        <v>0.36</v>
      </c>
      <c r="I7" s="4">
        <v>1.0000000000000001E-9</v>
      </c>
      <c r="J7" s="4">
        <f t="shared" si="1"/>
        <v>29.897352853986263</v>
      </c>
    </row>
    <row r="8" spans="1:10" x14ac:dyDescent="0.2">
      <c r="A8" s="5">
        <v>6</v>
      </c>
      <c r="B8" s="5" t="s">
        <v>31</v>
      </c>
      <c r="C8" s="6">
        <v>30</v>
      </c>
      <c r="D8" s="6">
        <v>6</v>
      </c>
      <c r="E8" s="6" t="s">
        <v>63</v>
      </c>
      <c r="F8" s="6">
        <v>24</v>
      </c>
      <c r="G8" s="6" t="s">
        <v>64</v>
      </c>
      <c r="H8" s="6">
        <f t="shared" si="0"/>
        <v>0.25</v>
      </c>
      <c r="I8" s="6">
        <v>1.0000000000000001E-9</v>
      </c>
      <c r="J8" s="6">
        <f t="shared" si="1"/>
        <v>29.897352853986263</v>
      </c>
    </row>
    <row r="9" spans="1:10" x14ac:dyDescent="0.2">
      <c r="A9" s="3">
        <v>7</v>
      </c>
      <c r="B9" s="3" t="s">
        <v>19</v>
      </c>
      <c r="C9" s="4">
        <v>30</v>
      </c>
      <c r="D9" s="4">
        <v>8</v>
      </c>
      <c r="E9" s="4" t="s">
        <v>65</v>
      </c>
      <c r="F9" s="4">
        <v>22</v>
      </c>
      <c r="G9" s="4" t="s">
        <v>66</v>
      </c>
      <c r="H9" s="4">
        <f t="shared" si="0"/>
        <v>0.36363636363636365</v>
      </c>
      <c r="I9" s="4">
        <v>1.0000000000000001E-9</v>
      </c>
      <c r="J9" s="4">
        <f t="shared" si="1"/>
        <v>29.897352853986263</v>
      </c>
    </row>
    <row r="10" spans="1:10" x14ac:dyDescent="0.2">
      <c r="A10" s="5">
        <v>8</v>
      </c>
      <c r="B10" s="5" t="s">
        <v>27</v>
      </c>
      <c r="C10" s="6">
        <v>27</v>
      </c>
      <c r="D10" s="6">
        <v>7</v>
      </c>
      <c r="E10" s="6" t="s">
        <v>67</v>
      </c>
      <c r="F10" s="6">
        <v>20</v>
      </c>
      <c r="G10" s="6" t="s">
        <v>68</v>
      </c>
      <c r="H10" s="6">
        <f t="shared" si="0"/>
        <v>0.35</v>
      </c>
      <c r="I10" s="6">
        <v>1.0000000000000001E-9</v>
      </c>
      <c r="J10" s="6">
        <f t="shared" si="1"/>
        <v>29.897352853986263</v>
      </c>
    </row>
    <row r="11" spans="1:10" x14ac:dyDescent="0.2">
      <c r="A11" s="3">
        <v>9</v>
      </c>
      <c r="B11" s="3" t="s">
        <v>17</v>
      </c>
      <c r="C11" s="4">
        <v>26</v>
      </c>
      <c r="D11" s="4">
        <v>2</v>
      </c>
      <c r="E11" s="4" t="s">
        <v>69</v>
      </c>
      <c r="F11" s="4">
        <v>24</v>
      </c>
      <c r="G11" s="4" t="s">
        <v>70</v>
      </c>
      <c r="H11" s="4">
        <f t="shared" si="0"/>
        <v>8.3333333333333329E-2</v>
      </c>
      <c r="I11" s="4">
        <v>1.0000000000000001E-9</v>
      </c>
      <c r="J11" s="4">
        <f t="shared" si="1"/>
        <v>29.897352853986263</v>
      </c>
    </row>
    <row r="12" spans="1:10" x14ac:dyDescent="0.2">
      <c r="A12" s="5">
        <v>10</v>
      </c>
      <c r="B12" s="5" t="s">
        <v>25</v>
      </c>
      <c r="C12" s="6">
        <v>25</v>
      </c>
      <c r="D12" s="6">
        <v>4</v>
      </c>
      <c r="E12" s="6" t="s">
        <v>71</v>
      </c>
      <c r="F12" s="6">
        <v>21</v>
      </c>
      <c r="G12" s="6" t="s">
        <v>72</v>
      </c>
      <c r="H12" s="6">
        <f t="shared" si="0"/>
        <v>0.19047619047619047</v>
      </c>
      <c r="I12" s="6">
        <v>1.0000000000000001E-9</v>
      </c>
      <c r="J12" s="6">
        <f t="shared" si="1"/>
        <v>29.897352853986263</v>
      </c>
    </row>
    <row r="13" spans="1:10" x14ac:dyDescent="0.2">
      <c r="A13" s="3">
        <v>11</v>
      </c>
      <c r="B13" s="3" t="s">
        <v>73</v>
      </c>
      <c r="C13" s="4">
        <v>25</v>
      </c>
      <c r="D13" s="4">
        <v>10</v>
      </c>
      <c r="E13" s="4" t="s">
        <v>74</v>
      </c>
      <c r="F13" s="4">
        <v>15</v>
      </c>
      <c r="G13" s="4" t="s">
        <v>75</v>
      </c>
      <c r="H13" s="4">
        <f t="shared" si="0"/>
        <v>0.66666666666666663</v>
      </c>
      <c r="I13" s="4">
        <v>1.0000000000000001E-9</v>
      </c>
      <c r="J13" s="4">
        <f t="shared" si="1"/>
        <v>29.897352853986263</v>
      </c>
    </row>
    <row r="14" spans="1:10" x14ac:dyDescent="0.2">
      <c r="A14" s="5">
        <v>12</v>
      </c>
      <c r="B14" s="5" t="s">
        <v>76</v>
      </c>
      <c r="C14" s="6">
        <v>24</v>
      </c>
      <c r="D14" s="6">
        <v>4</v>
      </c>
      <c r="E14" s="6" t="s">
        <v>77</v>
      </c>
      <c r="F14" s="6">
        <v>20</v>
      </c>
      <c r="G14" s="6" t="s">
        <v>78</v>
      </c>
      <c r="H14" s="6">
        <f t="shared" si="0"/>
        <v>0.2</v>
      </c>
      <c r="I14" s="6">
        <v>1.0000000000000001E-9</v>
      </c>
      <c r="J14" s="6">
        <f t="shared" si="1"/>
        <v>29.897352853986263</v>
      </c>
    </row>
    <row r="15" spans="1:10" x14ac:dyDescent="0.2">
      <c r="A15" s="3">
        <v>13</v>
      </c>
      <c r="B15" s="3" t="s">
        <v>79</v>
      </c>
      <c r="C15" s="4">
        <v>24</v>
      </c>
      <c r="D15" s="4">
        <v>1</v>
      </c>
      <c r="E15" s="4" t="s">
        <v>80</v>
      </c>
      <c r="F15" s="4">
        <v>23</v>
      </c>
      <c r="G15" s="4" t="s">
        <v>81</v>
      </c>
      <c r="H15" s="4">
        <f t="shared" si="0"/>
        <v>4.3478260869565216E-2</v>
      </c>
      <c r="I15" s="4">
        <v>1.0000000000000001E-9</v>
      </c>
      <c r="J15" s="4">
        <f t="shared" si="1"/>
        <v>29.897352853986263</v>
      </c>
    </row>
    <row r="16" spans="1:10" x14ac:dyDescent="0.2">
      <c r="A16" s="5">
        <v>14</v>
      </c>
      <c r="B16" s="5" t="s">
        <v>21</v>
      </c>
      <c r="C16" s="6">
        <v>22</v>
      </c>
      <c r="D16" s="6">
        <v>1</v>
      </c>
      <c r="E16" s="6" t="s">
        <v>82</v>
      </c>
      <c r="F16" s="6">
        <v>21</v>
      </c>
      <c r="G16" s="6" t="s">
        <v>83</v>
      </c>
      <c r="H16" s="6">
        <f t="shared" si="0"/>
        <v>4.7619047619047616E-2</v>
      </c>
      <c r="I16" s="6">
        <v>3.9999999999999998E-6</v>
      </c>
      <c r="J16" s="6">
        <f t="shared" si="1"/>
        <v>17.931568569324174</v>
      </c>
    </row>
    <row r="17" spans="1:10" x14ac:dyDescent="0.2">
      <c r="A17" s="3">
        <v>15</v>
      </c>
      <c r="B17" s="3" t="s">
        <v>84</v>
      </c>
      <c r="C17" s="4">
        <v>21</v>
      </c>
      <c r="D17" s="4">
        <v>8</v>
      </c>
      <c r="E17" s="4" t="s">
        <v>85</v>
      </c>
      <c r="F17" s="4">
        <v>13</v>
      </c>
      <c r="G17" s="4" t="s">
        <v>86</v>
      </c>
      <c r="H17" s="4">
        <f t="shared" si="0"/>
        <v>0.61538461538461542</v>
      </c>
      <c r="I17" s="4">
        <v>1.0000000000000001E-9</v>
      </c>
      <c r="J17" s="4">
        <f t="shared" si="1"/>
        <v>29.897352853986263</v>
      </c>
    </row>
    <row r="18" spans="1:10" x14ac:dyDescent="0.2">
      <c r="A18" s="5">
        <v>16</v>
      </c>
      <c r="B18" s="5" t="s">
        <v>87</v>
      </c>
      <c r="C18" s="6">
        <v>21</v>
      </c>
      <c r="D18" s="6">
        <v>7</v>
      </c>
      <c r="E18" s="6" t="s">
        <v>88</v>
      </c>
      <c r="F18" s="6">
        <v>14</v>
      </c>
      <c r="G18" s="6" t="s">
        <v>89</v>
      </c>
      <c r="H18" s="6">
        <f t="shared" si="0"/>
        <v>0.5</v>
      </c>
      <c r="I18" s="6">
        <v>1.0000000000000001E-9</v>
      </c>
      <c r="J18" s="6">
        <f t="shared" si="1"/>
        <v>29.897352853986263</v>
      </c>
    </row>
    <row r="19" spans="1:10" x14ac:dyDescent="0.2">
      <c r="A19" s="3">
        <v>17</v>
      </c>
      <c r="B19" s="3" t="s">
        <v>90</v>
      </c>
      <c r="C19" s="4">
        <v>21</v>
      </c>
      <c r="D19" s="4">
        <v>2</v>
      </c>
      <c r="E19" s="4" t="s">
        <v>91</v>
      </c>
      <c r="F19" s="4">
        <v>19</v>
      </c>
      <c r="G19" s="4" t="s">
        <v>92</v>
      </c>
      <c r="H19" s="4">
        <f t="shared" si="0"/>
        <v>0.10526315789473684</v>
      </c>
      <c r="I19" s="4">
        <v>1.0000000000000001E-9</v>
      </c>
      <c r="J19" s="4">
        <f t="shared" si="1"/>
        <v>29.897352853986263</v>
      </c>
    </row>
    <row r="20" spans="1:10" x14ac:dyDescent="0.2">
      <c r="A20" s="5">
        <v>18</v>
      </c>
      <c r="B20" s="5" t="s">
        <v>93</v>
      </c>
      <c r="C20" s="6">
        <v>21</v>
      </c>
      <c r="D20" s="6">
        <v>7</v>
      </c>
      <c r="E20" s="6" t="s">
        <v>94</v>
      </c>
      <c r="F20" s="6">
        <v>14</v>
      </c>
      <c r="G20" s="6" t="s">
        <v>95</v>
      </c>
      <c r="H20" s="6">
        <f t="shared" si="0"/>
        <v>0.5</v>
      </c>
      <c r="I20" s="6">
        <v>1.0000000000000001E-9</v>
      </c>
      <c r="J20" s="6">
        <f t="shared" si="1"/>
        <v>29.897352853986263</v>
      </c>
    </row>
    <row r="21" spans="1:10" x14ac:dyDescent="0.2">
      <c r="A21" s="3">
        <v>19</v>
      </c>
      <c r="B21" s="3" t="s">
        <v>23</v>
      </c>
      <c r="C21" s="4">
        <v>20</v>
      </c>
      <c r="D21" s="4">
        <v>3</v>
      </c>
      <c r="E21" s="4" t="s">
        <v>96</v>
      </c>
      <c r="F21" s="4">
        <v>17</v>
      </c>
      <c r="G21" s="4" t="s">
        <v>97</v>
      </c>
      <c r="H21" s="4">
        <f t="shared" si="0"/>
        <v>0.17647058823529413</v>
      </c>
      <c r="I21" s="4">
        <v>1.0000000000000001E-9</v>
      </c>
      <c r="J21" s="4">
        <f t="shared" si="1"/>
        <v>29.897352853986263</v>
      </c>
    </row>
    <row r="22" spans="1:10" x14ac:dyDescent="0.2">
      <c r="A22" s="5">
        <v>20</v>
      </c>
      <c r="B22" s="5" t="s">
        <v>98</v>
      </c>
      <c r="C22" s="6">
        <v>20</v>
      </c>
      <c r="D22" s="6">
        <v>2</v>
      </c>
      <c r="E22" s="6" t="s">
        <v>99</v>
      </c>
      <c r="F22" s="6">
        <v>18</v>
      </c>
      <c r="G22" s="6" t="s">
        <v>100</v>
      </c>
      <c r="H22" s="6">
        <f t="shared" si="0"/>
        <v>0.1111111111111111</v>
      </c>
      <c r="I22" s="6">
        <v>1.0000000000000001E-9</v>
      </c>
      <c r="J22" s="6">
        <f t="shared" si="1"/>
        <v>29.897352853986263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workbookViewId="0">
      <selection sqref="A1:XFD1"/>
    </sheetView>
  </sheetViews>
  <sheetFormatPr baseColWidth="10" defaultColWidth="9.1640625" defaultRowHeight="15" x14ac:dyDescent="0.2"/>
  <sheetData>
    <row r="1" spans="1:10" s="7" customFormat="1" x14ac:dyDescent="0.2">
      <c r="A1" s="7" t="s">
        <v>180</v>
      </c>
    </row>
    <row r="2" spans="1:10" x14ac:dyDescent="0.2">
      <c r="A2" s="1" t="s">
        <v>51</v>
      </c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50</v>
      </c>
      <c r="I2" s="2" t="s">
        <v>6</v>
      </c>
      <c r="J2" s="2" t="s">
        <v>49</v>
      </c>
    </row>
    <row r="3" spans="1:10" x14ac:dyDescent="0.2">
      <c r="A3" s="3">
        <v>1</v>
      </c>
      <c r="B3" s="3" t="s">
        <v>7</v>
      </c>
      <c r="C3" s="4">
        <v>35</v>
      </c>
      <c r="D3" s="4">
        <v>0</v>
      </c>
      <c r="E3" s="4" t="s">
        <v>8</v>
      </c>
      <c r="F3" s="4">
        <v>35</v>
      </c>
      <c r="G3" s="4" t="s">
        <v>9</v>
      </c>
      <c r="H3" s="4">
        <f>D3/F3</f>
        <v>0</v>
      </c>
      <c r="I3" s="4">
        <v>1.0000000000000001E-9</v>
      </c>
      <c r="J3" s="4">
        <f>-LOG(I3,2)</f>
        <v>29.897352853986263</v>
      </c>
    </row>
    <row r="4" spans="1:10" x14ac:dyDescent="0.2">
      <c r="A4" s="5">
        <v>2</v>
      </c>
      <c r="B4" s="5" t="s">
        <v>10</v>
      </c>
      <c r="C4" s="6">
        <v>34</v>
      </c>
      <c r="D4" s="6">
        <v>1</v>
      </c>
      <c r="E4" s="6" t="s">
        <v>11</v>
      </c>
      <c r="F4" s="6">
        <v>33</v>
      </c>
      <c r="G4" s="6" t="s">
        <v>12</v>
      </c>
      <c r="H4" s="6">
        <f t="shared" ref="H4:H22" si="0">D4/F4</f>
        <v>3.0303030303030304E-2</v>
      </c>
      <c r="I4" s="6">
        <v>1.0000000000000001E-9</v>
      </c>
      <c r="J4" s="6">
        <f t="shared" ref="J4:J22" si="1">-LOG(I4,2)</f>
        <v>29.897352853986263</v>
      </c>
    </row>
    <row r="5" spans="1:10" x14ac:dyDescent="0.2">
      <c r="A5" s="3">
        <v>3</v>
      </c>
      <c r="B5" s="3" t="s">
        <v>13</v>
      </c>
      <c r="C5" s="4">
        <v>32</v>
      </c>
      <c r="D5" s="4">
        <v>0</v>
      </c>
      <c r="E5" s="4" t="s">
        <v>8</v>
      </c>
      <c r="F5" s="4">
        <v>32</v>
      </c>
      <c r="G5" s="4" t="s">
        <v>14</v>
      </c>
      <c r="H5" s="4">
        <f t="shared" si="0"/>
        <v>0</v>
      </c>
      <c r="I5" s="4">
        <v>1.0000000000000001E-9</v>
      </c>
      <c r="J5" s="4">
        <f t="shared" si="1"/>
        <v>29.897352853986263</v>
      </c>
    </row>
    <row r="6" spans="1:10" x14ac:dyDescent="0.2">
      <c r="A6" s="5">
        <v>4</v>
      </c>
      <c r="B6" s="5" t="s">
        <v>15</v>
      </c>
      <c r="C6" s="6">
        <v>32</v>
      </c>
      <c r="D6" s="6">
        <v>0</v>
      </c>
      <c r="E6" s="6" t="s">
        <v>8</v>
      </c>
      <c r="F6" s="6">
        <v>32</v>
      </c>
      <c r="G6" s="6" t="s">
        <v>16</v>
      </c>
      <c r="H6" s="6">
        <f t="shared" si="0"/>
        <v>0</v>
      </c>
      <c r="I6" s="6">
        <v>5.0000000000000004E-6</v>
      </c>
      <c r="J6" s="6">
        <f t="shared" si="1"/>
        <v>17.609640474436812</v>
      </c>
    </row>
    <row r="7" spans="1:10" x14ac:dyDescent="0.2">
      <c r="A7" s="3">
        <v>5</v>
      </c>
      <c r="B7" s="3" t="s">
        <v>17</v>
      </c>
      <c r="C7" s="4">
        <v>27</v>
      </c>
      <c r="D7" s="4">
        <v>0</v>
      </c>
      <c r="E7" s="4" t="s">
        <v>8</v>
      </c>
      <c r="F7" s="4">
        <v>27</v>
      </c>
      <c r="G7" s="4" t="s">
        <v>18</v>
      </c>
      <c r="H7" s="4">
        <f t="shared" si="0"/>
        <v>0</v>
      </c>
      <c r="I7" s="4">
        <v>1.0000000000000001E-9</v>
      </c>
      <c r="J7" s="4">
        <f t="shared" si="1"/>
        <v>29.897352853986263</v>
      </c>
    </row>
    <row r="8" spans="1:10" x14ac:dyDescent="0.2">
      <c r="A8" s="5">
        <v>6</v>
      </c>
      <c r="B8" s="5" t="s">
        <v>19</v>
      </c>
      <c r="C8" s="6">
        <v>23</v>
      </c>
      <c r="D8" s="6">
        <v>0</v>
      </c>
      <c r="E8" s="6" t="s">
        <v>8</v>
      </c>
      <c r="F8" s="6">
        <v>23</v>
      </c>
      <c r="G8" s="6" t="s">
        <v>20</v>
      </c>
      <c r="H8" s="6">
        <f t="shared" si="0"/>
        <v>0</v>
      </c>
      <c r="I8" s="6">
        <v>4.5000000000000003E-5</v>
      </c>
      <c r="J8" s="6">
        <f t="shared" si="1"/>
        <v>14.4397154729945</v>
      </c>
    </row>
    <row r="9" spans="1:10" x14ac:dyDescent="0.2">
      <c r="A9" s="3">
        <v>7</v>
      </c>
      <c r="B9" s="3" t="s">
        <v>21</v>
      </c>
      <c r="C9" s="4">
        <v>21</v>
      </c>
      <c r="D9" s="4">
        <v>0</v>
      </c>
      <c r="E9" s="4" t="s">
        <v>8</v>
      </c>
      <c r="F9" s="4">
        <v>21</v>
      </c>
      <c r="G9" s="4" t="s">
        <v>22</v>
      </c>
      <c r="H9" s="4">
        <f t="shared" si="0"/>
        <v>0</v>
      </c>
      <c r="I9" s="4">
        <v>4.1E-5</v>
      </c>
      <c r="J9" s="4">
        <f t="shared" si="1"/>
        <v>14.574016564706092</v>
      </c>
    </row>
    <row r="10" spans="1:10" x14ac:dyDescent="0.2">
      <c r="A10" s="5">
        <v>8</v>
      </c>
      <c r="B10" s="5" t="s">
        <v>23</v>
      </c>
      <c r="C10" s="6">
        <v>20</v>
      </c>
      <c r="D10" s="6">
        <v>0</v>
      </c>
      <c r="E10" s="6" t="s">
        <v>8</v>
      </c>
      <c r="F10" s="6">
        <v>20</v>
      </c>
      <c r="G10" s="6" t="s">
        <v>24</v>
      </c>
      <c r="H10" s="6">
        <f t="shared" si="0"/>
        <v>0</v>
      </c>
      <c r="I10" s="6">
        <v>1.0000000000000001E-9</v>
      </c>
      <c r="J10" s="6">
        <f t="shared" si="1"/>
        <v>29.897352853986263</v>
      </c>
    </row>
    <row r="11" spans="1:10" x14ac:dyDescent="0.2">
      <c r="A11" s="3">
        <v>9</v>
      </c>
      <c r="B11" s="3" t="s">
        <v>25</v>
      </c>
      <c r="C11" s="4">
        <v>19</v>
      </c>
      <c r="D11" s="4">
        <v>0</v>
      </c>
      <c r="E11" s="4" t="s">
        <v>8</v>
      </c>
      <c r="F11" s="4">
        <v>19</v>
      </c>
      <c r="G11" s="4" t="s">
        <v>26</v>
      </c>
      <c r="H11" s="4">
        <f t="shared" si="0"/>
        <v>0</v>
      </c>
      <c r="I11" s="4">
        <v>3.4000000000000002E-4</v>
      </c>
      <c r="J11" s="4">
        <f t="shared" si="1"/>
        <v>11.522177633186473</v>
      </c>
    </row>
    <row r="12" spans="1:10" x14ac:dyDescent="0.2">
      <c r="A12" s="5">
        <v>10</v>
      </c>
      <c r="B12" s="5" t="s">
        <v>27</v>
      </c>
      <c r="C12" s="6">
        <v>18</v>
      </c>
      <c r="D12" s="6">
        <v>0</v>
      </c>
      <c r="E12" s="6" t="s">
        <v>8</v>
      </c>
      <c r="F12" s="6">
        <v>18</v>
      </c>
      <c r="G12" s="6" t="s">
        <v>28</v>
      </c>
      <c r="H12" s="6">
        <f t="shared" si="0"/>
        <v>0</v>
      </c>
      <c r="I12" s="6">
        <v>4.568E-3</v>
      </c>
      <c r="J12" s="6">
        <f t="shared" si="1"/>
        <v>7.7742216339613313</v>
      </c>
    </row>
    <row r="13" spans="1:10" x14ac:dyDescent="0.2">
      <c r="A13" s="3">
        <v>11</v>
      </c>
      <c r="B13" s="3" t="s">
        <v>29</v>
      </c>
      <c r="C13" s="4">
        <v>18</v>
      </c>
      <c r="D13" s="4">
        <v>1</v>
      </c>
      <c r="E13" s="4" t="s">
        <v>11</v>
      </c>
      <c r="F13" s="4">
        <v>17</v>
      </c>
      <c r="G13" s="4" t="s">
        <v>30</v>
      </c>
      <c r="H13" s="4">
        <f t="shared" si="0"/>
        <v>5.8823529411764705E-2</v>
      </c>
      <c r="I13" s="4">
        <v>1.0000000000000001E-9</v>
      </c>
      <c r="J13" s="4">
        <f t="shared" si="1"/>
        <v>29.897352853986263</v>
      </c>
    </row>
    <row r="14" spans="1:10" x14ac:dyDescent="0.2">
      <c r="A14" s="5">
        <v>12</v>
      </c>
      <c r="B14" s="5" t="s">
        <v>31</v>
      </c>
      <c r="C14" s="6">
        <v>16</v>
      </c>
      <c r="D14" s="6">
        <v>0</v>
      </c>
      <c r="E14" s="6" t="s">
        <v>8</v>
      </c>
      <c r="F14" s="6">
        <v>16</v>
      </c>
      <c r="G14" s="6" t="s">
        <v>32</v>
      </c>
      <c r="H14" s="6">
        <f t="shared" si="0"/>
        <v>0</v>
      </c>
      <c r="I14" s="6">
        <v>8.5859999999999999E-3</v>
      </c>
      <c r="J14" s="6">
        <f t="shared" si="1"/>
        <v>6.8637981118763509</v>
      </c>
    </row>
    <row r="15" spans="1:10" x14ac:dyDescent="0.2">
      <c r="A15" s="3">
        <v>13</v>
      </c>
      <c r="B15" s="3" t="s">
        <v>33</v>
      </c>
      <c r="C15" s="4">
        <v>16</v>
      </c>
      <c r="D15" s="4">
        <v>0</v>
      </c>
      <c r="E15" s="4" t="s">
        <v>8</v>
      </c>
      <c r="F15" s="4">
        <v>16</v>
      </c>
      <c r="G15" s="4" t="s">
        <v>34</v>
      </c>
      <c r="H15" s="4">
        <f t="shared" si="0"/>
        <v>0</v>
      </c>
      <c r="I15" s="4">
        <v>1.0000000000000001E-9</v>
      </c>
      <c r="J15" s="4">
        <f t="shared" si="1"/>
        <v>29.897352853986263</v>
      </c>
    </row>
    <row r="16" spans="1:10" x14ac:dyDescent="0.2">
      <c r="A16" s="5">
        <v>14</v>
      </c>
      <c r="B16" s="5" t="s">
        <v>35</v>
      </c>
      <c r="C16" s="6">
        <v>16</v>
      </c>
      <c r="D16" s="6">
        <v>0</v>
      </c>
      <c r="E16" s="6" t="s">
        <v>8</v>
      </c>
      <c r="F16" s="6">
        <v>16</v>
      </c>
      <c r="G16" s="6" t="s">
        <v>36</v>
      </c>
      <c r="H16" s="6">
        <f t="shared" si="0"/>
        <v>0</v>
      </c>
      <c r="I16" s="6">
        <v>2.5999999999999998E-5</v>
      </c>
      <c r="J16" s="6">
        <f t="shared" si="1"/>
        <v>15.231128851183083</v>
      </c>
    </row>
    <row r="17" spans="1:10" x14ac:dyDescent="0.2">
      <c r="A17" s="3">
        <v>15</v>
      </c>
      <c r="B17" s="3" t="s">
        <v>37</v>
      </c>
      <c r="C17" s="4">
        <v>15</v>
      </c>
      <c r="D17" s="4">
        <v>0</v>
      </c>
      <c r="E17" s="4" t="s">
        <v>8</v>
      </c>
      <c r="F17" s="4">
        <v>15</v>
      </c>
      <c r="G17" s="4" t="s">
        <v>38</v>
      </c>
      <c r="H17" s="4">
        <f t="shared" si="0"/>
        <v>0</v>
      </c>
      <c r="I17" s="4">
        <v>1.0000000000000001E-9</v>
      </c>
      <c r="J17" s="4">
        <f t="shared" si="1"/>
        <v>29.897352853986263</v>
      </c>
    </row>
    <row r="18" spans="1:10" x14ac:dyDescent="0.2">
      <c r="A18" s="5">
        <v>16</v>
      </c>
      <c r="B18" s="5" t="s">
        <v>39</v>
      </c>
      <c r="C18" s="6">
        <v>15</v>
      </c>
      <c r="D18" s="6">
        <v>0</v>
      </c>
      <c r="E18" s="6" t="s">
        <v>8</v>
      </c>
      <c r="F18" s="6">
        <v>15</v>
      </c>
      <c r="G18" s="6" t="s">
        <v>40</v>
      </c>
      <c r="H18" s="6">
        <f t="shared" si="0"/>
        <v>0</v>
      </c>
      <c r="I18" s="6">
        <v>2.5999999999999998E-5</v>
      </c>
      <c r="J18" s="6">
        <f t="shared" si="1"/>
        <v>15.231128851183083</v>
      </c>
    </row>
    <row r="19" spans="1:10" x14ac:dyDescent="0.2">
      <c r="A19" s="3">
        <v>17</v>
      </c>
      <c r="B19" s="3" t="s">
        <v>41</v>
      </c>
      <c r="C19" s="4">
        <v>14</v>
      </c>
      <c r="D19" s="4">
        <v>0</v>
      </c>
      <c r="E19" s="4" t="s">
        <v>8</v>
      </c>
      <c r="F19" s="4">
        <v>14</v>
      </c>
      <c r="G19" s="4" t="s">
        <v>42</v>
      </c>
      <c r="H19" s="4">
        <f t="shared" si="0"/>
        <v>0</v>
      </c>
      <c r="I19" s="4">
        <v>6.7999999999999999E-5</v>
      </c>
      <c r="J19" s="4">
        <f t="shared" si="1"/>
        <v>13.844105728073835</v>
      </c>
    </row>
    <row r="20" spans="1:10" x14ac:dyDescent="0.2">
      <c r="A20" s="5">
        <v>18</v>
      </c>
      <c r="B20" s="5" t="s">
        <v>43</v>
      </c>
      <c r="C20" s="6">
        <v>14</v>
      </c>
      <c r="D20" s="6">
        <v>0</v>
      </c>
      <c r="E20" s="6" t="s">
        <v>8</v>
      </c>
      <c r="F20" s="6">
        <v>14</v>
      </c>
      <c r="G20" s="6" t="s">
        <v>44</v>
      </c>
      <c r="H20" s="6">
        <f t="shared" si="0"/>
        <v>0</v>
      </c>
      <c r="I20" s="6">
        <v>8.8999999999999995E-5</v>
      </c>
      <c r="J20" s="6">
        <f t="shared" si="1"/>
        <v>13.455835138357777</v>
      </c>
    </row>
    <row r="21" spans="1:10" x14ac:dyDescent="0.2">
      <c r="A21" s="3">
        <v>19</v>
      </c>
      <c r="B21" s="3" t="s">
        <v>45</v>
      </c>
      <c r="C21" s="4">
        <v>14</v>
      </c>
      <c r="D21" s="4">
        <v>0</v>
      </c>
      <c r="E21" s="4" t="s">
        <v>8</v>
      </c>
      <c r="F21" s="4">
        <v>14</v>
      </c>
      <c r="G21" s="4" t="s">
        <v>46</v>
      </c>
      <c r="H21" s="4">
        <f t="shared" si="0"/>
        <v>0</v>
      </c>
      <c r="I21" s="4">
        <v>3.1000000000000001E-5</v>
      </c>
      <c r="J21" s="4">
        <f t="shared" si="1"/>
        <v>14.977372258937299</v>
      </c>
    </row>
    <row r="22" spans="1:10" x14ac:dyDescent="0.2">
      <c r="A22" s="5">
        <v>20</v>
      </c>
      <c r="B22" s="5" t="s">
        <v>47</v>
      </c>
      <c r="C22" s="6">
        <v>13</v>
      </c>
      <c r="D22" s="6">
        <v>0</v>
      </c>
      <c r="E22" s="6" t="s">
        <v>8</v>
      </c>
      <c r="F22" s="6">
        <v>13</v>
      </c>
      <c r="G22" s="6" t="s">
        <v>48</v>
      </c>
      <c r="H22" s="6">
        <f t="shared" si="0"/>
        <v>0</v>
      </c>
      <c r="I22" s="6">
        <v>1.0000000000000001E-9</v>
      </c>
      <c r="J22" s="6">
        <f t="shared" si="1"/>
        <v>29.897352853986263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A2" sqref="A2"/>
    </sheetView>
  </sheetViews>
  <sheetFormatPr baseColWidth="10" defaultColWidth="8.83203125" defaultRowHeight="15" x14ac:dyDescent="0.2"/>
  <cols>
    <col min="1" max="1" width="18" customWidth="1"/>
  </cols>
  <sheetData>
    <row r="1" spans="1:2" x14ac:dyDescent="0.2">
      <c r="A1" s="7" t="s">
        <v>183</v>
      </c>
    </row>
    <row r="2" spans="1:2" x14ac:dyDescent="0.2">
      <c r="A2">
        <v>1</v>
      </c>
      <c r="B2" t="s">
        <v>7</v>
      </c>
    </row>
    <row r="3" spans="1:2" x14ac:dyDescent="0.2">
      <c r="A3">
        <v>2</v>
      </c>
      <c r="B3" t="s">
        <v>15</v>
      </c>
    </row>
    <row r="4" spans="1:2" x14ac:dyDescent="0.2">
      <c r="A4">
        <v>3</v>
      </c>
      <c r="B4" t="s">
        <v>10</v>
      </c>
    </row>
    <row r="5" spans="1:2" x14ac:dyDescent="0.2">
      <c r="A5">
        <v>4</v>
      </c>
      <c r="B5" t="s">
        <v>13</v>
      </c>
    </row>
    <row r="6" spans="1:2" x14ac:dyDescent="0.2">
      <c r="A6">
        <v>5</v>
      </c>
      <c r="B6" t="s">
        <v>31</v>
      </c>
    </row>
    <row r="7" spans="1:2" x14ac:dyDescent="0.2">
      <c r="A7">
        <v>6</v>
      </c>
      <c r="B7" t="s">
        <v>19</v>
      </c>
    </row>
    <row r="8" spans="1:2" x14ac:dyDescent="0.2">
      <c r="A8">
        <v>7</v>
      </c>
      <c r="B8" t="s">
        <v>27</v>
      </c>
    </row>
    <row r="9" spans="1:2" x14ac:dyDescent="0.2">
      <c r="A9">
        <v>8</v>
      </c>
      <c r="B9" t="s">
        <v>17</v>
      </c>
    </row>
    <row r="10" spans="1:2" x14ac:dyDescent="0.2">
      <c r="A10">
        <v>9</v>
      </c>
      <c r="B10" t="s">
        <v>25</v>
      </c>
    </row>
    <row r="11" spans="1:2" x14ac:dyDescent="0.2">
      <c r="A11">
        <v>10</v>
      </c>
      <c r="B11" t="s">
        <v>21</v>
      </c>
    </row>
    <row r="12" spans="1:2" x14ac:dyDescent="0.2">
      <c r="A12">
        <v>11</v>
      </c>
      <c r="B12" t="s">
        <v>23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workbookViewId="0">
      <selection sqref="A1:XFD1"/>
    </sheetView>
  </sheetViews>
  <sheetFormatPr baseColWidth="10" defaultColWidth="9" defaultRowHeight="15" x14ac:dyDescent="0.2"/>
  <sheetData>
    <row r="1" spans="1:10" s="7" customFormat="1" x14ac:dyDescent="0.2">
      <c r="A1" s="7" t="s">
        <v>181</v>
      </c>
    </row>
    <row r="2" spans="1:10" x14ac:dyDescent="0.2">
      <c r="A2" s="1" t="s">
        <v>51</v>
      </c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50</v>
      </c>
      <c r="I2" s="2" t="s">
        <v>6</v>
      </c>
      <c r="J2" s="2" t="s">
        <v>49</v>
      </c>
    </row>
    <row r="3" spans="1:10" x14ac:dyDescent="0.2">
      <c r="A3" s="3">
        <v>1</v>
      </c>
      <c r="B3" s="3" t="s">
        <v>25</v>
      </c>
      <c r="C3" s="4">
        <v>24</v>
      </c>
      <c r="D3" s="4">
        <v>22</v>
      </c>
      <c r="E3" s="4" t="s">
        <v>101</v>
      </c>
      <c r="F3" s="4">
        <v>2</v>
      </c>
      <c r="G3" s="4" t="s">
        <v>102</v>
      </c>
      <c r="H3" s="8">
        <f>D3/F3</f>
        <v>11</v>
      </c>
      <c r="I3" s="8">
        <v>4.8500000000000003E-4</v>
      </c>
      <c r="J3" s="8">
        <f>-LOG(I3,2)</f>
        <v>11.009727632249685</v>
      </c>
    </row>
    <row r="4" spans="1:10" x14ac:dyDescent="0.2">
      <c r="A4" s="5">
        <v>2</v>
      </c>
      <c r="B4" s="5" t="s">
        <v>103</v>
      </c>
      <c r="C4" s="6">
        <v>13</v>
      </c>
      <c r="D4" s="6">
        <v>13</v>
      </c>
      <c r="E4" s="6" t="s">
        <v>104</v>
      </c>
      <c r="F4" s="6">
        <v>0</v>
      </c>
      <c r="G4" s="6" t="s">
        <v>8</v>
      </c>
      <c r="H4" s="9">
        <v>10</v>
      </c>
      <c r="I4" s="9">
        <v>4.3660000000000001E-3</v>
      </c>
      <c r="J4" s="9">
        <f t="shared" ref="J4:J22" si="0">-LOG(I4,2)</f>
        <v>7.8394721543333832</v>
      </c>
    </row>
    <row r="5" spans="1:10" x14ac:dyDescent="0.2">
      <c r="A5" s="3">
        <v>3</v>
      </c>
      <c r="B5" s="3" t="s">
        <v>39</v>
      </c>
      <c r="C5" s="4">
        <v>12</v>
      </c>
      <c r="D5" s="4">
        <v>12</v>
      </c>
      <c r="E5" s="4" t="s">
        <v>105</v>
      </c>
      <c r="F5" s="4">
        <v>0</v>
      </c>
      <c r="G5" s="4" t="s">
        <v>8</v>
      </c>
      <c r="H5" s="8">
        <v>10</v>
      </c>
      <c r="I5" s="8">
        <v>1.9852000000000002E-2</v>
      </c>
      <c r="J5" s="8">
        <f t="shared" si="0"/>
        <v>5.654571830027054</v>
      </c>
    </row>
    <row r="6" spans="1:10" x14ac:dyDescent="0.2">
      <c r="A6" s="5">
        <v>4</v>
      </c>
      <c r="B6" s="5" t="s">
        <v>106</v>
      </c>
      <c r="C6" s="6">
        <v>10</v>
      </c>
      <c r="D6" s="6">
        <v>8</v>
      </c>
      <c r="E6" s="6" t="s">
        <v>107</v>
      </c>
      <c r="F6" s="6">
        <v>2</v>
      </c>
      <c r="G6" s="6" t="s">
        <v>108</v>
      </c>
      <c r="H6" s="9">
        <f t="shared" ref="H6:H16" si="1">D6/F6</f>
        <v>4</v>
      </c>
      <c r="I6" s="9">
        <v>3.5630000000000002E-3</v>
      </c>
      <c r="J6" s="9">
        <f t="shared" si="0"/>
        <v>8.1326918011908749</v>
      </c>
    </row>
    <row r="7" spans="1:10" x14ac:dyDescent="0.2">
      <c r="A7" s="3">
        <v>5</v>
      </c>
      <c r="B7" s="3" t="s">
        <v>109</v>
      </c>
      <c r="C7" s="4">
        <v>9</v>
      </c>
      <c r="D7" s="4">
        <v>8</v>
      </c>
      <c r="E7" s="4" t="s">
        <v>110</v>
      </c>
      <c r="F7" s="4">
        <v>1</v>
      </c>
      <c r="G7" s="4" t="s">
        <v>111</v>
      </c>
      <c r="H7" s="8">
        <f t="shared" si="1"/>
        <v>8</v>
      </c>
      <c r="I7" s="8">
        <v>1.44E-4</v>
      </c>
      <c r="J7" s="8">
        <f t="shared" si="0"/>
        <v>12.761643567881862</v>
      </c>
    </row>
    <row r="8" spans="1:10" x14ac:dyDescent="0.2">
      <c r="A8" s="5">
        <v>6</v>
      </c>
      <c r="B8" s="5" t="s">
        <v>112</v>
      </c>
      <c r="C8" s="6">
        <v>9</v>
      </c>
      <c r="D8" s="6">
        <v>8</v>
      </c>
      <c r="E8" s="6" t="s">
        <v>110</v>
      </c>
      <c r="F8" s="6">
        <v>1</v>
      </c>
      <c r="G8" s="6" t="s">
        <v>111</v>
      </c>
      <c r="H8" s="9">
        <f t="shared" si="1"/>
        <v>8</v>
      </c>
      <c r="I8" s="9">
        <v>2.5000000000000001E-4</v>
      </c>
      <c r="J8" s="9">
        <f t="shared" si="0"/>
        <v>11.965784284662087</v>
      </c>
    </row>
    <row r="9" spans="1:10" x14ac:dyDescent="0.2">
      <c r="A9" s="3">
        <v>7</v>
      </c>
      <c r="B9" s="3" t="s">
        <v>113</v>
      </c>
      <c r="C9" s="4">
        <v>9</v>
      </c>
      <c r="D9" s="4">
        <v>7</v>
      </c>
      <c r="E9" s="4" t="s">
        <v>114</v>
      </c>
      <c r="F9" s="4">
        <v>2</v>
      </c>
      <c r="G9" s="4" t="s">
        <v>115</v>
      </c>
      <c r="H9" s="8">
        <f t="shared" si="1"/>
        <v>3.5</v>
      </c>
      <c r="I9" s="8">
        <v>8.9929999999999993E-3</v>
      </c>
      <c r="J9" s="8">
        <f t="shared" si="0"/>
        <v>6.7969818159598097</v>
      </c>
    </row>
    <row r="10" spans="1:10" x14ac:dyDescent="0.2">
      <c r="A10" s="5">
        <v>8</v>
      </c>
      <c r="B10" s="5" t="s">
        <v>116</v>
      </c>
      <c r="C10" s="6">
        <v>9</v>
      </c>
      <c r="D10" s="6">
        <v>7</v>
      </c>
      <c r="E10" s="6" t="s">
        <v>117</v>
      </c>
      <c r="F10" s="6">
        <v>2</v>
      </c>
      <c r="G10" s="6" t="s">
        <v>115</v>
      </c>
      <c r="H10" s="9">
        <f t="shared" si="1"/>
        <v>3.5</v>
      </c>
      <c r="I10" s="9">
        <v>1.0853E-2</v>
      </c>
      <c r="J10" s="9">
        <f t="shared" si="0"/>
        <v>6.5257623003879051</v>
      </c>
    </row>
    <row r="11" spans="1:10" x14ac:dyDescent="0.2">
      <c r="A11" s="3">
        <v>9</v>
      </c>
      <c r="B11" s="3" t="s">
        <v>118</v>
      </c>
      <c r="C11" s="4">
        <v>9</v>
      </c>
      <c r="D11" s="4">
        <v>8</v>
      </c>
      <c r="E11" s="4" t="s">
        <v>119</v>
      </c>
      <c r="F11" s="4">
        <v>1</v>
      </c>
      <c r="G11" s="4" t="s">
        <v>120</v>
      </c>
      <c r="H11" s="8">
        <f t="shared" si="1"/>
        <v>8</v>
      </c>
      <c r="I11" s="8">
        <v>3.8829000000000002E-2</v>
      </c>
      <c r="J11" s="8">
        <f t="shared" si="0"/>
        <v>4.6867216371412184</v>
      </c>
    </row>
    <row r="12" spans="1:10" x14ac:dyDescent="0.2">
      <c r="A12" s="5">
        <v>10</v>
      </c>
      <c r="B12" s="5" t="s">
        <v>90</v>
      </c>
      <c r="C12" s="6">
        <v>9</v>
      </c>
      <c r="D12" s="6">
        <v>9</v>
      </c>
      <c r="E12" s="6" t="s">
        <v>121</v>
      </c>
      <c r="F12" s="6">
        <v>0</v>
      </c>
      <c r="G12" s="6" t="s">
        <v>8</v>
      </c>
      <c r="H12" s="9">
        <v>10</v>
      </c>
      <c r="I12" s="9">
        <v>4.3064999999999999E-2</v>
      </c>
      <c r="J12" s="9">
        <f t="shared" si="0"/>
        <v>4.5373403585084739</v>
      </c>
    </row>
    <row r="13" spans="1:10" x14ac:dyDescent="0.2">
      <c r="A13" s="3">
        <v>11</v>
      </c>
      <c r="B13" s="3" t="s">
        <v>122</v>
      </c>
      <c r="C13" s="4">
        <v>8</v>
      </c>
      <c r="D13" s="4">
        <v>7</v>
      </c>
      <c r="E13" s="4" t="s">
        <v>123</v>
      </c>
      <c r="F13" s="4">
        <v>1</v>
      </c>
      <c r="G13" s="4" t="s">
        <v>120</v>
      </c>
      <c r="H13" s="8">
        <f t="shared" si="1"/>
        <v>7</v>
      </c>
      <c r="I13" s="8">
        <v>1.6049000000000001E-2</v>
      </c>
      <c r="J13" s="8">
        <f t="shared" si="0"/>
        <v>5.9613727827689855</v>
      </c>
    </row>
    <row r="14" spans="1:10" x14ac:dyDescent="0.2">
      <c r="A14" s="5">
        <v>12</v>
      </c>
      <c r="B14" s="5" t="s">
        <v>124</v>
      </c>
      <c r="C14" s="6">
        <v>8</v>
      </c>
      <c r="D14" s="6">
        <v>8</v>
      </c>
      <c r="E14" s="6" t="s">
        <v>125</v>
      </c>
      <c r="F14" s="6">
        <v>0</v>
      </c>
      <c r="G14" s="6" t="s">
        <v>8</v>
      </c>
      <c r="H14" s="9">
        <v>10</v>
      </c>
      <c r="I14" s="9">
        <v>1.8110000000000001E-2</v>
      </c>
      <c r="J14" s="9">
        <f t="shared" si="0"/>
        <v>5.7870696434866433</v>
      </c>
    </row>
    <row r="15" spans="1:10" x14ac:dyDescent="0.2">
      <c r="A15" s="3">
        <v>13</v>
      </c>
      <c r="B15" s="3" t="s">
        <v>126</v>
      </c>
      <c r="C15" s="4">
        <v>7</v>
      </c>
      <c r="D15" s="4">
        <v>7</v>
      </c>
      <c r="E15" s="4" t="s">
        <v>127</v>
      </c>
      <c r="F15" s="4">
        <v>0</v>
      </c>
      <c r="G15" s="4" t="s">
        <v>8</v>
      </c>
      <c r="H15" s="8">
        <v>10</v>
      </c>
      <c r="I15" s="8">
        <v>8.8129999999999997E-3</v>
      </c>
      <c r="J15" s="8">
        <f t="shared" si="0"/>
        <v>6.8261510795475537</v>
      </c>
    </row>
    <row r="16" spans="1:10" x14ac:dyDescent="0.2">
      <c r="A16" s="5">
        <v>14</v>
      </c>
      <c r="B16" s="5" t="s">
        <v>128</v>
      </c>
      <c r="C16" s="6">
        <v>7</v>
      </c>
      <c r="D16" s="6">
        <v>5</v>
      </c>
      <c r="E16" s="6" t="s">
        <v>129</v>
      </c>
      <c r="F16" s="6">
        <v>2</v>
      </c>
      <c r="G16" s="6" t="s">
        <v>130</v>
      </c>
      <c r="H16" s="9">
        <f t="shared" si="1"/>
        <v>2.5</v>
      </c>
      <c r="I16" s="9">
        <v>1.3995E-2</v>
      </c>
      <c r="J16" s="9">
        <f t="shared" si="0"/>
        <v>6.1589447028638968</v>
      </c>
    </row>
    <row r="17" spans="1:10" x14ac:dyDescent="0.2">
      <c r="A17" s="3">
        <v>15</v>
      </c>
      <c r="B17" s="3" t="s">
        <v>131</v>
      </c>
      <c r="C17" s="4">
        <v>6</v>
      </c>
      <c r="D17" s="4">
        <v>6</v>
      </c>
      <c r="E17" s="4" t="s">
        <v>132</v>
      </c>
      <c r="F17" s="4">
        <v>0</v>
      </c>
      <c r="G17" s="4" t="s">
        <v>8</v>
      </c>
      <c r="H17" s="8">
        <v>10</v>
      </c>
      <c r="I17" s="8">
        <v>1.9286999999999999E-2</v>
      </c>
      <c r="J17" s="8">
        <f t="shared" si="0"/>
        <v>5.6962274332053147</v>
      </c>
    </row>
    <row r="18" spans="1:10" x14ac:dyDescent="0.2">
      <c r="A18" s="5">
        <v>16</v>
      </c>
      <c r="B18" s="5" t="s">
        <v>133</v>
      </c>
      <c r="C18" s="6">
        <v>6</v>
      </c>
      <c r="D18" s="6">
        <v>6</v>
      </c>
      <c r="E18" s="6" t="s">
        <v>134</v>
      </c>
      <c r="F18" s="6">
        <v>0</v>
      </c>
      <c r="G18" s="6" t="s">
        <v>8</v>
      </c>
      <c r="H18" s="9">
        <v>10</v>
      </c>
      <c r="I18" s="9">
        <v>3.3621999999999999E-2</v>
      </c>
      <c r="J18" s="9">
        <f t="shared" si="0"/>
        <v>4.894450644133971</v>
      </c>
    </row>
    <row r="19" spans="1:10" x14ac:dyDescent="0.2">
      <c r="A19" s="3">
        <v>17</v>
      </c>
      <c r="B19" s="3" t="s">
        <v>135</v>
      </c>
      <c r="C19" s="4">
        <v>6</v>
      </c>
      <c r="D19" s="4">
        <v>6</v>
      </c>
      <c r="E19" s="4" t="s">
        <v>136</v>
      </c>
      <c r="F19" s="4">
        <v>0</v>
      </c>
      <c r="G19" s="4" t="s">
        <v>8</v>
      </c>
      <c r="H19" s="8">
        <v>10</v>
      </c>
      <c r="I19" s="8">
        <v>4.2837E-2</v>
      </c>
      <c r="J19" s="8">
        <f t="shared" si="0"/>
        <v>4.5449987422886409</v>
      </c>
    </row>
    <row r="20" spans="1:10" x14ac:dyDescent="0.2">
      <c r="A20" s="5">
        <v>18</v>
      </c>
      <c r="B20" s="5" t="s">
        <v>137</v>
      </c>
      <c r="C20" s="6">
        <v>5</v>
      </c>
      <c r="D20" s="6">
        <v>5</v>
      </c>
      <c r="E20" s="6" t="s">
        <v>138</v>
      </c>
      <c r="F20" s="6">
        <v>0</v>
      </c>
      <c r="G20" s="6" t="s">
        <v>8</v>
      </c>
      <c r="H20" s="9">
        <v>10</v>
      </c>
      <c r="I20" s="9">
        <v>3.7656000000000002E-2</v>
      </c>
      <c r="J20" s="9">
        <f t="shared" si="0"/>
        <v>4.7309764316349208</v>
      </c>
    </row>
    <row r="21" spans="1:10" x14ac:dyDescent="0.2">
      <c r="A21" s="3">
        <v>19</v>
      </c>
      <c r="B21" s="3" t="s">
        <v>139</v>
      </c>
      <c r="C21" s="4">
        <v>5</v>
      </c>
      <c r="D21" s="4">
        <v>5</v>
      </c>
      <c r="E21" s="4" t="s">
        <v>140</v>
      </c>
      <c r="F21" s="4">
        <v>0</v>
      </c>
      <c r="G21" s="4" t="s">
        <v>8</v>
      </c>
      <c r="H21" s="8">
        <v>10</v>
      </c>
      <c r="I21" s="8">
        <v>4.7719999999999999E-2</v>
      </c>
      <c r="J21" s="8">
        <f t="shared" si="0"/>
        <v>4.3892621467415838</v>
      </c>
    </row>
    <row r="22" spans="1:10" x14ac:dyDescent="0.2">
      <c r="A22" s="5">
        <v>20</v>
      </c>
      <c r="B22" s="5" t="s">
        <v>141</v>
      </c>
      <c r="C22" s="6">
        <v>5</v>
      </c>
      <c r="D22" s="6">
        <v>5</v>
      </c>
      <c r="E22" s="6" t="s">
        <v>142</v>
      </c>
      <c r="F22" s="6">
        <v>0</v>
      </c>
      <c r="G22" s="6" t="s">
        <v>8</v>
      </c>
      <c r="H22" s="9">
        <v>10</v>
      </c>
      <c r="I22" s="9">
        <v>4.7719999999999999E-2</v>
      </c>
      <c r="J22" s="9">
        <f t="shared" si="0"/>
        <v>4.3892621467415838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"/>
  <sheetViews>
    <sheetView workbookViewId="0">
      <selection activeCell="Q6" sqref="Q6"/>
    </sheetView>
  </sheetViews>
  <sheetFormatPr baseColWidth="10" defaultColWidth="9.33203125" defaultRowHeight="15" x14ac:dyDescent="0.2"/>
  <sheetData>
    <row r="1" spans="1:10" x14ac:dyDescent="0.2">
      <c r="A1" s="7" t="s">
        <v>182</v>
      </c>
    </row>
    <row r="2" spans="1:10" x14ac:dyDescent="0.2">
      <c r="A2" s="1" t="s">
        <v>51</v>
      </c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50</v>
      </c>
      <c r="I2" s="2" t="s">
        <v>6</v>
      </c>
      <c r="J2" s="2" t="s">
        <v>49</v>
      </c>
    </row>
    <row r="3" spans="1:10" x14ac:dyDescent="0.2">
      <c r="A3" s="3">
        <v>1</v>
      </c>
      <c r="B3" s="3" t="s">
        <v>10</v>
      </c>
      <c r="C3" s="4">
        <v>4</v>
      </c>
      <c r="D3" s="4">
        <v>2</v>
      </c>
      <c r="E3" s="4" t="s">
        <v>143</v>
      </c>
      <c r="F3" s="4">
        <v>2</v>
      </c>
      <c r="G3" s="4" t="s">
        <v>144</v>
      </c>
      <c r="H3" s="8">
        <f>D3/F3</f>
        <v>1</v>
      </c>
      <c r="I3" s="8">
        <v>3.0690000000000001E-3</v>
      </c>
      <c r="J3" s="8">
        <f>-LOG(I3,2)</f>
        <v>8.3480156388576887</v>
      </c>
    </row>
    <row r="4" spans="1:10" x14ac:dyDescent="0.2">
      <c r="A4" s="5">
        <v>2</v>
      </c>
      <c r="B4" s="5" t="s">
        <v>21</v>
      </c>
      <c r="C4" s="6">
        <v>3</v>
      </c>
      <c r="D4" s="6">
        <v>3</v>
      </c>
      <c r="E4" s="6" t="s">
        <v>145</v>
      </c>
      <c r="F4" s="6">
        <v>0</v>
      </c>
      <c r="G4" s="6" t="s">
        <v>8</v>
      </c>
      <c r="H4" s="9">
        <v>10</v>
      </c>
      <c r="I4" s="9">
        <v>1.5207E-2</v>
      </c>
      <c r="J4" s="9">
        <f t="shared" ref="J4:J22" si="0">-LOG(I4,2)</f>
        <v>6.0391206200135414</v>
      </c>
    </row>
    <row r="5" spans="1:10" x14ac:dyDescent="0.2">
      <c r="A5" s="3">
        <v>3</v>
      </c>
      <c r="B5" s="3" t="s">
        <v>128</v>
      </c>
      <c r="C5" s="4">
        <v>3</v>
      </c>
      <c r="D5" s="4">
        <v>1</v>
      </c>
      <c r="E5" s="4" t="s">
        <v>146</v>
      </c>
      <c r="F5" s="4">
        <v>2</v>
      </c>
      <c r="G5" s="4" t="s">
        <v>147</v>
      </c>
      <c r="H5" s="8">
        <f t="shared" ref="H5:H19" si="1">D5/F5</f>
        <v>0.5</v>
      </c>
      <c r="I5" s="8">
        <v>3.1700000000000001E-4</v>
      </c>
      <c r="J5" s="8">
        <f t="shared" si="0"/>
        <v>11.623229539184766</v>
      </c>
    </row>
    <row r="6" spans="1:10" x14ac:dyDescent="0.2">
      <c r="A6" s="5">
        <v>4</v>
      </c>
      <c r="B6" s="5" t="s">
        <v>148</v>
      </c>
      <c r="C6" s="6">
        <v>2</v>
      </c>
      <c r="D6" s="6">
        <v>2</v>
      </c>
      <c r="E6" s="6" t="s">
        <v>149</v>
      </c>
      <c r="F6" s="6">
        <v>0</v>
      </c>
      <c r="G6" s="6" t="s">
        <v>8</v>
      </c>
      <c r="H6" s="9">
        <v>10</v>
      </c>
      <c r="I6" s="9">
        <v>1.1577E-2</v>
      </c>
      <c r="J6" s="9">
        <f t="shared" si="0"/>
        <v>6.4325947400617638</v>
      </c>
    </row>
    <row r="7" spans="1:10" x14ac:dyDescent="0.2">
      <c r="A7" s="3">
        <v>5</v>
      </c>
      <c r="B7" s="3" t="s">
        <v>73</v>
      </c>
      <c r="C7" s="4">
        <v>2</v>
      </c>
      <c r="D7" s="4">
        <v>2</v>
      </c>
      <c r="E7" s="4" t="s">
        <v>150</v>
      </c>
      <c r="F7" s="4">
        <v>0</v>
      </c>
      <c r="G7" s="4" t="s">
        <v>8</v>
      </c>
      <c r="H7" s="8">
        <v>10</v>
      </c>
      <c r="I7" s="8">
        <v>3.6119999999999999E-2</v>
      </c>
      <c r="J7" s="8">
        <f t="shared" si="0"/>
        <v>4.7910582969559536</v>
      </c>
    </row>
    <row r="8" spans="1:10" x14ac:dyDescent="0.2">
      <c r="A8" s="5">
        <v>6</v>
      </c>
      <c r="B8" s="5" t="s">
        <v>35</v>
      </c>
      <c r="C8" s="6">
        <v>2</v>
      </c>
      <c r="D8" s="6">
        <v>2</v>
      </c>
      <c r="E8" s="6" t="s">
        <v>151</v>
      </c>
      <c r="F8" s="6">
        <v>0</v>
      </c>
      <c r="G8" s="6" t="s">
        <v>8</v>
      </c>
      <c r="H8" s="9">
        <v>10</v>
      </c>
      <c r="I8" s="9">
        <v>4.6322000000000002E-2</v>
      </c>
      <c r="J8" s="9">
        <f t="shared" si="0"/>
        <v>4.432158645260377</v>
      </c>
    </row>
    <row r="9" spans="1:10" x14ac:dyDescent="0.2">
      <c r="A9" s="3">
        <v>7</v>
      </c>
      <c r="B9" s="3" t="s">
        <v>152</v>
      </c>
      <c r="C9" s="4">
        <v>2</v>
      </c>
      <c r="D9" s="4">
        <v>2</v>
      </c>
      <c r="E9" s="4" t="s">
        <v>153</v>
      </c>
      <c r="F9" s="4">
        <v>0</v>
      </c>
      <c r="G9" s="4" t="s">
        <v>8</v>
      </c>
      <c r="H9" s="8">
        <v>10</v>
      </c>
      <c r="I9" s="8">
        <v>6.8570000000000002E-3</v>
      </c>
      <c r="J9" s="8">
        <f t="shared" si="0"/>
        <v>7.188206762458309</v>
      </c>
    </row>
    <row r="10" spans="1:10" x14ac:dyDescent="0.2">
      <c r="A10" s="5">
        <v>8</v>
      </c>
      <c r="B10" s="5" t="s">
        <v>154</v>
      </c>
      <c r="C10" s="6">
        <v>2</v>
      </c>
      <c r="D10" s="6">
        <v>1</v>
      </c>
      <c r="E10" s="6" t="s">
        <v>155</v>
      </c>
      <c r="F10" s="6">
        <v>1</v>
      </c>
      <c r="G10" s="6" t="s">
        <v>156</v>
      </c>
      <c r="H10" s="9">
        <f t="shared" si="1"/>
        <v>1</v>
      </c>
      <c r="I10" s="9">
        <v>8.0920000000000002E-3</v>
      </c>
      <c r="J10" s="9">
        <f t="shared" si="0"/>
        <v>6.9492879647658912</v>
      </c>
    </row>
    <row r="11" spans="1:10" x14ac:dyDescent="0.2">
      <c r="A11" s="3">
        <v>9</v>
      </c>
      <c r="B11" s="3" t="s">
        <v>126</v>
      </c>
      <c r="C11" s="4">
        <v>2</v>
      </c>
      <c r="D11" s="4">
        <v>1</v>
      </c>
      <c r="E11" s="4" t="s">
        <v>155</v>
      </c>
      <c r="F11" s="4">
        <v>1</v>
      </c>
      <c r="G11" s="4" t="s">
        <v>157</v>
      </c>
      <c r="H11" s="8">
        <f t="shared" si="1"/>
        <v>1</v>
      </c>
      <c r="I11" s="8">
        <v>6.4660000000000004E-3</v>
      </c>
      <c r="J11" s="8">
        <f t="shared" si="0"/>
        <v>7.2729107771980885</v>
      </c>
    </row>
    <row r="12" spans="1:10" x14ac:dyDescent="0.2">
      <c r="A12" s="5">
        <v>10</v>
      </c>
      <c r="B12" s="5" t="s">
        <v>45</v>
      </c>
      <c r="C12" s="6">
        <v>2</v>
      </c>
      <c r="D12" s="6">
        <v>2</v>
      </c>
      <c r="E12" s="6" t="s">
        <v>158</v>
      </c>
      <c r="F12" s="6">
        <v>0</v>
      </c>
      <c r="G12" s="6" t="s">
        <v>8</v>
      </c>
      <c r="H12" s="9">
        <v>10</v>
      </c>
      <c r="I12" s="9">
        <v>3.1012000000000001E-2</v>
      </c>
      <c r="J12" s="9">
        <f t="shared" si="0"/>
        <v>5.0110296197403876</v>
      </c>
    </row>
    <row r="13" spans="1:10" x14ac:dyDescent="0.2">
      <c r="A13" s="3">
        <v>11</v>
      </c>
      <c r="B13" s="3" t="s">
        <v>159</v>
      </c>
      <c r="C13" s="4">
        <v>1</v>
      </c>
      <c r="D13" s="4">
        <v>0</v>
      </c>
      <c r="E13" s="4" t="s">
        <v>8</v>
      </c>
      <c r="F13" s="4">
        <v>1</v>
      </c>
      <c r="G13" s="4" t="s">
        <v>160</v>
      </c>
      <c r="H13" s="8">
        <f t="shared" si="1"/>
        <v>0</v>
      </c>
      <c r="I13" s="8">
        <v>1.6413000000000001E-2</v>
      </c>
      <c r="J13" s="8">
        <f t="shared" si="0"/>
        <v>5.9290172282204381</v>
      </c>
    </row>
    <row r="14" spans="1:10" x14ac:dyDescent="0.2">
      <c r="A14" s="5">
        <v>12</v>
      </c>
      <c r="B14" s="5" t="s">
        <v>161</v>
      </c>
      <c r="C14" s="6">
        <v>1</v>
      </c>
      <c r="D14" s="6">
        <v>1</v>
      </c>
      <c r="E14" s="6" t="s">
        <v>162</v>
      </c>
      <c r="F14" s="6">
        <v>0</v>
      </c>
      <c r="G14" s="6" t="s">
        <v>8</v>
      </c>
      <c r="H14" s="9">
        <v>10</v>
      </c>
      <c r="I14" s="9">
        <v>2.1825000000000001E-2</v>
      </c>
      <c r="J14" s="9">
        <f t="shared" si="0"/>
        <v>5.5178745359200096</v>
      </c>
    </row>
    <row r="15" spans="1:10" x14ac:dyDescent="0.2">
      <c r="A15" s="3">
        <v>13</v>
      </c>
      <c r="B15" s="3" t="s">
        <v>163</v>
      </c>
      <c r="C15" s="4">
        <v>1</v>
      </c>
      <c r="D15" s="4">
        <v>0</v>
      </c>
      <c r="E15" s="4" t="s">
        <v>8</v>
      </c>
      <c r="F15" s="4">
        <v>1</v>
      </c>
      <c r="G15" s="4" t="s">
        <v>164</v>
      </c>
      <c r="H15" s="8">
        <f t="shared" si="1"/>
        <v>0</v>
      </c>
      <c r="I15" s="8">
        <v>2.3622000000000001E-2</v>
      </c>
      <c r="J15" s="8">
        <f t="shared" si="0"/>
        <v>5.4037250714439775</v>
      </c>
    </row>
    <row r="16" spans="1:10" x14ac:dyDescent="0.2">
      <c r="A16" s="5">
        <v>14</v>
      </c>
      <c r="B16" s="5" t="s">
        <v>165</v>
      </c>
      <c r="C16" s="6">
        <v>1</v>
      </c>
      <c r="D16" s="6">
        <v>1</v>
      </c>
      <c r="E16" s="6" t="s">
        <v>166</v>
      </c>
      <c r="F16" s="6">
        <v>0</v>
      </c>
      <c r="G16" s="6" t="s">
        <v>8</v>
      </c>
      <c r="H16" s="9">
        <v>10</v>
      </c>
      <c r="I16" s="9">
        <v>3.4336999999999999E-2</v>
      </c>
      <c r="J16" s="9">
        <f t="shared" si="0"/>
        <v>4.8640921921990365</v>
      </c>
    </row>
    <row r="17" spans="1:10" x14ac:dyDescent="0.2">
      <c r="A17" s="3">
        <v>15</v>
      </c>
      <c r="B17" s="3" t="s">
        <v>167</v>
      </c>
      <c r="C17" s="4">
        <v>1</v>
      </c>
      <c r="D17" s="4">
        <v>1</v>
      </c>
      <c r="E17" s="4" t="s">
        <v>168</v>
      </c>
      <c r="F17" s="4">
        <v>0</v>
      </c>
      <c r="G17" s="4" t="s">
        <v>8</v>
      </c>
      <c r="H17" s="8">
        <v>10</v>
      </c>
      <c r="I17" s="8">
        <v>1.6413000000000001E-2</v>
      </c>
      <c r="J17" s="8">
        <f t="shared" si="0"/>
        <v>5.9290172282204381</v>
      </c>
    </row>
    <row r="18" spans="1:10" x14ac:dyDescent="0.2">
      <c r="A18" s="5">
        <v>16</v>
      </c>
      <c r="B18" s="5" t="s">
        <v>169</v>
      </c>
      <c r="C18" s="6">
        <v>1</v>
      </c>
      <c r="D18" s="6">
        <v>0</v>
      </c>
      <c r="E18" s="6" t="s">
        <v>8</v>
      </c>
      <c r="F18" s="6">
        <v>1</v>
      </c>
      <c r="G18" s="6" t="s">
        <v>164</v>
      </c>
      <c r="H18" s="9">
        <f t="shared" si="1"/>
        <v>0</v>
      </c>
      <c r="I18" s="9">
        <v>4.4934000000000002E-2</v>
      </c>
      <c r="J18" s="9">
        <f t="shared" si="0"/>
        <v>4.4760486942766029</v>
      </c>
    </row>
    <row r="19" spans="1:10" x14ac:dyDescent="0.2">
      <c r="A19" s="3">
        <v>17</v>
      </c>
      <c r="B19" s="3" t="s">
        <v>170</v>
      </c>
      <c r="C19" s="4">
        <v>1</v>
      </c>
      <c r="D19" s="4">
        <v>0</v>
      </c>
      <c r="E19" s="4" t="s">
        <v>8</v>
      </c>
      <c r="F19" s="4">
        <v>1</v>
      </c>
      <c r="G19" s="4" t="s">
        <v>164</v>
      </c>
      <c r="H19" s="8">
        <f t="shared" si="1"/>
        <v>0</v>
      </c>
      <c r="I19" s="8">
        <v>3.4336999999999999E-2</v>
      </c>
      <c r="J19" s="8">
        <f t="shared" si="0"/>
        <v>4.8640921921990365</v>
      </c>
    </row>
    <row r="20" spans="1:10" x14ac:dyDescent="0.2">
      <c r="A20" s="5">
        <v>18</v>
      </c>
      <c r="B20" s="5" t="s">
        <v>171</v>
      </c>
      <c r="C20" s="6">
        <v>1</v>
      </c>
      <c r="D20" s="6">
        <v>1</v>
      </c>
      <c r="E20" s="6" t="s">
        <v>172</v>
      </c>
      <c r="F20" s="6">
        <v>0</v>
      </c>
      <c r="G20" s="6" t="s">
        <v>8</v>
      </c>
      <c r="H20" s="9">
        <v>10</v>
      </c>
      <c r="I20" s="9">
        <v>1.0972000000000001E-2</v>
      </c>
      <c r="J20" s="9">
        <f t="shared" si="0"/>
        <v>6.5100296624758967</v>
      </c>
    </row>
    <row r="21" spans="1:10" x14ac:dyDescent="0.2">
      <c r="A21" s="3">
        <v>19</v>
      </c>
      <c r="B21" s="3" t="s">
        <v>173</v>
      </c>
      <c r="C21" s="4">
        <v>1</v>
      </c>
      <c r="D21" s="4">
        <v>1</v>
      </c>
      <c r="E21" s="4" t="s">
        <v>174</v>
      </c>
      <c r="F21" s="4">
        <v>0</v>
      </c>
      <c r="G21" s="4" t="s">
        <v>8</v>
      </c>
      <c r="H21" s="8">
        <v>10</v>
      </c>
      <c r="I21" s="8">
        <v>3.2558999999999998E-2</v>
      </c>
      <c r="J21" s="8">
        <f t="shared" si="0"/>
        <v>4.940799799666749</v>
      </c>
    </row>
    <row r="22" spans="1:10" x14ac:dyDescent="0.2">
      <c r="A22" s="5">
        <v>20</v>
      </c>
      <c r="B22" s="5" t="s">
        <v>175</v>
      </c>
      <c r="C22" s="6">
        <v>1</v>
      </c>
      <c r="D22" s="6">
        <v>1</v>
      </c>
      <c r="E22" s="6" t="s">
        <v>172</v>
      </c>
      <c r="F22" s="6">
        <v>0</v>
      </c>
      <c r="G22" s="6" t="s">
        <v>8</v>
      </c>
      <c r="H22" s="9">
        <v>10</v>
      </c>
      <c r="I22" s="9">
        <v>4.8440999999999998E-2</v>
      </c>
      <c r="J22" s="9">
        <f t="shared" si="0"/>
        <v>4.3676275419152839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4"/>
  <sheetViews>
    <sheetView tabSelected="1" workbookViewId="0"/>
  </sheetViews>
  <sheetFormatPr baseColWidth="10" defaultColWidth="8.83203125" defaultRowHeight="15" x14ac:dyDescent="0.2"/>
  <cols>
    <col min="1" max="1" width="112.33203125" customWidth="1"/>
  </cols>
  <sheetData>
    <row r="1" spans="1:2" x14ac:dyDescent="0.2">
      <c r="A1" s="7" t="s">
        <v>184</v>
      </c>
    </row>
    <row r="2" spans="1:2" x14ac:dyDescent="0.2">
      <c r="A2" s="7" t="s">
        <v>176</v>
      </c>
    </row>
    <row r="3" spans="1:2" x14ac:dyDescent="0.2">
      <c r="A3">
        <v>1</v>
      </c>
      <c r="B3" t="s">
        <v>126</v>
      </c>
    </row>
    <row r="4" spans="1:2" x14ac:dyDescent="0.2">
      <c r="A4">
        <v>2</v>
      </c>
      <c r="B4" t="s">
        <v>128</v>
      </c>
    </row>
    <row r="6" spans="1:2" x14ac:dyDescent="0.2">
      <c r="A6" s="7" t="s">
        <v>177</v>
      </c>
    </row>
    <row r="7" spans="1:2" x14ac:dyDescent="0.2">
      <c r="A7">
        <v>1</v>
      </c>
      <c r="B7" t="s">
        <v>25</v>
      </c>
    </row>
    <row r="8" spans="1:2" x14ac:dyDescent="0.2">
      <c r="A8">
        <v>2</v>
      </c>
      <c r="B8" t="s">
        <v>39</v>
      </c>
    </row>
    <row r="10" spans="1:2" x14ac:dyDescent="0.2">
      <c r="A10" s="7" t="s">
        <v>178</v>
      </c>
    </row>
    <row r="11" spans="1:2" x14ac:dyDescent="0.2">
      <c r="A11">
        <v>1</v>
      </c>
      <c r="B11" t="s">
        <v>10</v>
      </c>
    </row>
    <row r="12" spans="1:2" x14ac:dyDescent="0.2">
      <c r="A12">
        <v>2</v>
      </c>
      <c r="B12" t="s">
        <v>21</v>
      </c>
    </row>
    <row r="13" spans="1:2" x14ac:dyDescent="0.2">
      <c r="A13">
        <v>3</v>
      </c>
      <c r="B13" t="s">
        <v>35</v>
      </c>
    </row>
    <row r="14" spans="1:2" x14ac:dyDescent="0.2">
      <c r="A14">
        <v>4</v>
      </c>
      <c r="B14" t="s">
        <v>45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S3.1</vt:lpstr>
      <vt:lpstr>Table S3.2</vt:lpstr>
      <vt:lpstr>Table S3.3</vt:lpstr>
      <vt:lpstr>Table S3.4</vt:lpstr>
      <vt:lpstr>Table S3.5</vt:lpstr>
      <vt:lpstr>Table S3.6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Z</dc:creator>
  <cp:lastModifiedBy>Microsoft Office User</cp:lastModifiedBy>
  <dcterms:created xsi:type="dcterms:W3CDTF">2015-06-05T18:17:20Z</dcterms:created>
  <dcterms:modified xsi:type="dcterms:W3CDTF">2021-07-09T18:46:33Z</dcterms:modified>
</cp:coreProperties>
</file>