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https://rutgersconnect-my.sharepoint.com/personal/bo163_cabm_rutgers_edu/Documents/Desktop/My Documents/MANUSCRIPTS/MANUSCRIPTS/Commentary Marisa Training 2020/JCI Insight Proofs/"/>
    </mc:Choice>
  </mc:AlternateContent>
  <xr:revisionPtr revIDLastSave="0" documentId="8_{4F506748-83A5-4BE5-9273-25FE62B6B66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rom NIHDataBook" sheetId="17" r:id="rId1"/>
    <sheet name="2010" sheetId="2" r:id="rId2"/>
    <sheet name="2012" sheetId="1" r:id="rId3"/>
    <sheet name="2014" sheetId="3" r:id="rId4"/>
    <sheet name="2016" sheetId="4" r:id="rId5"/>
    <sheet name="2018" sheetId="5" r:id="rId6"/>
    <sheet name="NIH-BRIMR 2010-2018 (2 y)" sheetId="8" r:id="rId7"/>
    <sheet name="Top 14 paired ranks" sheetId="18" r:id="rId8"/>
  </sheets>
  <definedNames>
    <definedName name="_xlnm._FilterDatabase" localSheetId="6" hidden="1">'NIH-BRIMR 2010-2018 (2 y)'!$A$2:$L$127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7" l="1"/>
  <c r="E38" i="17"/>
  <c r="F38" i="17"/>
  <c r="G38" i="17"/>
  <c r="H38" i="17"/>
  <c r="I38" i="17"/>
  <c r="J38" i="17"/>
  <c r="K38" i="17"/>
  <c r="C38" i="17"/>
  <c r="D37" i="17"/>
  <c r="E37" i="17"/>
  <c r="F37" i="17"/>
  <c r="G37" i="17"/>
  <c r="H37" i="17"/>
  <c r="I37" i="17"/>
  <c r="J37" i="17"/>
  <c r="K37" i="17"/>
  <c r="C37" i="17"/>
  <c r="C18" i="18" l="1"/>
  <c r="B18" i="18"/>
  <c r="A17" i="18" s="1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A6" i="18" l="1"/>
  <c r="A12" i="18"/>
  <c r="A7" i="18"/>
  <c r="A13" i="18"/>
  <c r="B21" i="18"/>
  <c r="A8" i="18"/>
  <c r="A9" i="18"/>
  <c r="A15" i="18"/>
  <c r="A4" i="18"/>
  <c r="A10" i="18"/>
  <c r="A16" i="18"/>
  <c r="A14" i="18"/>
  <c r="A5" i="18"/>
  <c r="A11" i="18"/>
  <c r="D30" i="1" l="1"/>
  <c r="D30" i="3"/>
  <c r="D30" i="4"/>
  <c r="D30" i="5"/>
  <c r="G31" i="2" l="1"/>
  <c r="G30" i="1"/>
  <c r="G30" i="3"/>
  <c r="G30" i="4"/>
  <c r="G30" i="5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" i="3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" i="4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" i="5"/>
  <c r="G28" i="5" l="1"/>
  <c r="G1048559" i="5" s="1"/>
  <c r="D28" i="5"/>
  <c r="H28" i="5" l="1"/>
  <c r="G28" i="4"/>
  <c r="D28" i="4"/>
  <c r="H28" i="4" s="1"/>
  <c r="D28" i="3"/>
  <c r="G28" i="3"/>
  <c r="H28" i="3" l="1"/>
  <c r="G29" i="2"/>
  <c r="D29" i="2"/>
  <c r="D31" i="2" s="1"/>
  <c r="G28" i="1"/>
  <c r="D28" i="1"/>
  <c r="H28" i="1" s="1"/>
  <c r="H29" i="2" l="1"/>
</calcChain>
</file>

<file path=xl/sharedStrings.xml><?xml version="1.0" encoding="utf-8"?>
<sst xmlns="http://schemas.openxmlformats.org/spreadsheetml/2006/main" count="670" uniqueCount="121">
  <si>
    <t xml:space="preserve">Actual NIH rank </t>
  </si>
  <si>
    <t>Adjusted NIH Rank</t>
  </si>
  <si>
    <t>Instutition</t>
  </si>
  <si>
    <t xml:space="preserve">FKT total </t>
  </si>
  <si>
    <t>BRIMR rank</t>
  </si>
  <si>
    <t>BRIMR Institution</t>
  </si>
  <si>
    <t>BRIMR award total</t>
  </si>
  <si>
    <t>UNIVERSITY OF CALIFORNIA, SAN FRANCISCO</t>
  </si>
  <si>
    <t>UNIVERSITY OF CALIFORNIA SAN FRANCISCO</t>
  </si>
  <si>
    <t>JOHNS HOPKINS UNIVERSITY</t>
  </si>
  <si>
    <t>UNIVERSITY OF PENNSYLVANIA</t>
  </si>
  <si>
    <t>UNIVERSITY OF WASHINGTON</t>
  </si>
  <si>
    <t>YALE UNIVERSITY</t>
  </si>
  <si>
    <t>UNIVERSITY OF MICHIGAN AT ANN ARBOR</t>
  </si>
  <si>
    <t>UNIVERSITY OF PITTSBURGH AT PITTSBURGH</t>
  </si>
  <si>
    <t>WASHINGTON UNIVERSITY</t>
  </si>
  <si>
    <t>STANFORD UNIVERSITY</t>
  </si>
  <si>
    <t>UNIV OF NORTH CAROLINA CHAPEL HILL</t>
  </si>
  <si>
    <t>UNIVERSITY OF NORTH CAROLINA CHAPEL HILL</t>
  </si>
  <si>
    <t>UNIVERSITY OF CALIFORNIA LOS ANGELES</t>
  </si>
  <si>
    <t>VANDERBILT UNIVERSITY</t>
  </si>
  <si>
    <t>UNIVERSITY OF CALIFORNIA, SAN DIEGO</t>
  </si>
  <si>
    <t>UNIVERSITY OF CALIFORNIA SAN DIEGO</t>
  </si>
  <si>
    <t>COLUMBIA UNIVERSITY HEALTH SCIENCES</t>
  </si>
  <si>
    <t>UNIVERSITY OF WISCONSIN-MADISON</t>
  </si>
  <si>
    <t>UNIVERSITY OF WISCONSIN MADISON</t>
  </si>
  <si>
    <t>DUKE UNIVERSITY</t>
  </si>
  <si>
    <t>UNIVERSITY OF COLORADO DENVER</t>
  </si>
  <si>
    <t>EMORY UNIVERSITY</t>
  </si>
  <si>
    <t>UNIVERSITY OF CHICAGO</t>
  </si>
  <si>
    <t>BAYLOR COLLEGE OF MEDICINE</t>
  </si>
  <si>
    <t>UNIVERSITY OF MINNESOTA</t>
  </si>
  <si>
    <t>UNIVERSITY OF MINNESOTA TWIN CITIES</t>
  </si>
  <si>
    <t>HARVARD MEDICAL SCHOOL</t>
  </si>
  <si>
    <t>HARVARD UNIVERSITY (MEDICAL SCHOOL)</t>
  </si>
  <si>
    <t>OREGON HEALTH &amp; SCIENCE UNIVERSITY</t>
  </si>
  <si>
    <t>OREGON HEALTH AND SCIENCE UNIVERSITY</t>
  </si>
  <si>
    <t>UNIVERSITY OF IOWA</t>
  </si>
  <si>
    <t>NORTHWESTERN UNIVERSITY AT CHICAGO</t>
  </si>
  <si>
    <t>MASSACHUSETTS GENERAL HOSPITAL</t>
  </si>
  <si>
    <t>BRIGHAM AND WOMEN'S HOSPITAL</t>
  </si>
  <si>
    <t>BOSTON CHILDREN'S HOSPITAL</t>
  </si>
  <si>
    <t>UNIVERSITY OF ROCHESTER</t>
  </si>
  <si>
    <t>CASE WESTERN RESERVE UNIVERSITY</t>
  </si>
  <si>
    <t>UNIVERSITY OF ALABAMA AT BIRMINGHAM</t>
  </si>
  <si>
    <t>UT SOUTHWESTERN MEDICAL CENTER</t>
  </si>
  <si>
    <t>ICAHN SCHOOL OF MEDICINE AT MOUNT SINAI</t>
  </si>
  <si>
    <t>UNIVERSITY OF MICHIGAN</t>
  </si>
  <si>
    <t>VANDERBILT UNIVERSITY MEDICAL CENTER</t>
  </si>
  <si>
    <t>WEILL MEDICAL COLL OF CORNELL UNIV</t>
  </si>
  <si>
    <t>rank %  kft/total</t>
  </si>
  <si>
    <t>(%) kft/total</t>
  </si>
  <si>
    <t>top 25 FKT total</t>
  </si>
  <si>
    <t>FKT total</t>
  </si>
  <si>
    <t>top 25 BRMIR total</t>
  </si>
  <si>
    <t>BRMIR total</t>
  </si>
  <si>
    <t>half BRMIR total</t>
  </si>
  <si>
    <t>half FKT total</t>
  </si>
  <si>
    <t>Year</t>
  </si>
  <si>
    <t>z</t>
  </si>
  <si>
    <t xml:space="preserve">Sum of FKT total </t>
  </si>
  <si>
    <t xml:space="preserve">Average of FKT total </t>
  </si>
  <si>
    <t>Average of BRMIR total</t>
  </si>
  <si>
    <t>Mechanism</t>
  </si>
  <si>
    <t>Subgroup</t>
  </si>
  <si>
    <t>Research Project Grants</t>
  </si>
  <si>
    <t>Noncompeting</t>
  </si>
  <si>
    <t>Administrative Supplements</t>
  </si>
  <si>
    <t>Competing</t>
  </si>
  <si>
    <t>Subtotal</t>
  </si>
  <si>
    <t>SBIR/STTR</t>
  </si>
  <si>
    <t>Total RPGs</t>
  </si>
  <si>
    <t>Research Centers</t>
  </si>
  <si>
    <t>Spec/Comp</t>
  </si>
  <si>
    <t>Clinical Research</t>
  </si>
  <si>
    <t>Biotechnology</t>
  </si>
  <si>
    <t>Comparative Medicine</t>
  </si>
  <si>
    <t>RCMI</t>
  </si>
  <si>
    <t>Total Centers</t>
  </si>
  <si>
    <t>Other Research</t>
  </si>
  <si>
    <t>Research Careers</t>
  </si>
  <si>
    <t>Cancer Education</t>
  </si>
  <si>
    <t>Coop. Clinical</t>
  </si>
  <si>
    <t>BRS</t>
  </si>
  <si>
    <t>MBRS</t>
  </si>
  <si>
    <t>Other</t>
  </si>
  <si>
    <t>Total Other Research</t>
  </si>
  <si>
    <t>Total Research Grants</t>
  </si>
  <si>
    <t>Training</t>
  </si>
  <si>
    <t>Individual</t>
  </si>
  <si>
    <t>Institutional</t>
  </si>
  <si>
    <t>Total Training</t>
  </si>
  <si>
    <t>R&amp;D Contracts</t>
  </si>
  <si>
    <t>(SBIR/STTR)</t>
  </si>
  <si>
    <t>Intramural Research</t>
  </si>
  <si>
    <t>Other*</t>
  </si>
  <si>
    <t>All NIH ICs</t>
  </si>
  <si>
    <t>Total appropriation</t>
  </si>
  <si>
    <t>percentage training/appropriations</t>
  </si>
  <si>
    <t>percentage top 14/total BRIMR</t>
  </si>
  <si>
    <t>National Institutes of Health. NIH Data Book - NIH Budget History [Internet]. [cited 2020 Jun 17]. Available from: https://report.nih.gov/nihdatabook/category/1</t>
  </si>
  <si>
    <t>percentage training/total All ICs</t>
  </si>
  <si>
    <t>*Yellow highlight indicates Research Careers and Total Training included in Training Awards</t>
  </si>
  <si>
    <t>NIH Data from Project Reporter</t>
  </si>
  <si>
    <t>BRIMR data from Blue Ridge Institute for Medical Research</t>
  </si>
  <si>
    <t>TRAINING AWARDS</t>
  </si>
  <si>
    <t>RESEARCH AWARDS</t>
  </si>
  <si>
    <t>Percent of Total FKT Awards</t>
  </si>
  <si>
    <t>Rank by Average Training Awards</t>
  </si>
  <si>
    <t>INSTITUTION</t>
  </si>
  <si>
    <t>Rank by Average Research Awards</t>
  </si>
  <si>
    <t>Sum of BRIMR total</t>
  </si>
  <si>
    <t>Percent of Total BRIMR Awards</t>
  </si>
  <si>
    <t>Top 14 - Total/Average FKT Funding</t>
  </si>
  <si>
    <t>Top 14 - Average/Total BRMIR Funding</t>
  </si>
  <si>
    <t>OVERALL TOTAL FKT funding</t>
  </si>
  <si>
    <t>OVERALL TOTAL BRIMR funding</t>
  </si>
  <si>
    <t>percentage top 14/total FKT</t>
  </si>
  <si>
    <t>Top 14 by FKT Average</t>
  </si>
  <si>
    <t>Top 14 by BRMIR Average</t>
  </si>
  <si>
    <t>NIH Budget Mechanism Detail (2010 -2018)*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</si>
</sst>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0" borderId="0" xfId="0" applyNumberFormat="1"/>
    <xf numFmtId="0" fontId="2" fillId="0" borderId="0" xfId="0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0" fillId="0" borderId="0" xfId="2" applyNumberFormat="1" applyFont="1"/>
    <xf numFmtId="0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/>
    <xf numFmtId="0" fontId="0" fillId="2" borderId="0" xfId="0" applyNumberFormat="1" applyFont="1" applyFill="1"/>
    <xf numFmtId="3" fontId="0" fillId="0" borderId="0" xfId="0" applyNumberFormat="1" applyFont="1"/>
    <xf numFmtId="0" fontId="0" fillId="0" borderId="0" xfId="0" applyFont="1"/>
    <xf numFmtId="0" fontId="2" fillId="2" borderId="0" xfId="0" applyNumberFormat="1" applyFont="1" applyFill="1"/>
    <xf numFmtId="0" fontId="2" fillId="0" borderId="0" xfId="0" applyNumberFormat="1" applyFont="1"/>
    <xf numFmtId="164" fontId="0" fillId="0" borderId="0" xfId="3" applyNumberFormat="1" applyFont="1"/>
    <xf numFmtId="164" fontId="0" fillId="2" borderId="0" xfId="3" applyNumberFormat="1" applyFont="1" applyFill="1"/>
    <xf numFmtId="164" fontId="2" fillId="2" borderId="0" xfId="3" applyNumberFormat="1" applyFont="1" applyFill="1"/>
    <xf numFmtId="164" fontId="2" fillId="0" borderId="0" xfId="3" applyNumberFormat="1" applyFont="1"/>
    <xf numFmtId="0" fontId="2" fillId="0" borderId="0" xfId="0" applyFont="1"/>
    <xf numFmtId="0" fontId="0" fillId="0" borderId="0" xfId="0" applyAlignment="1">
      <alignment wrapText="1"/>
    </xf>
    <xf numFmtId="0" fontId="0" fillId="3" borderId="4" xfId="0" applyFill="1" applyBorder="1" applyAlignment="1">
      <alignment wrapText="1"/>
    </xf>
    <xf numFmtId="10" fontId="0" fillId="0" borderId="0" xfId="2" applyNumberFormat="1" applyFont="1" applyBorder="1" applyAlignment="1">
      <alignment horizontal="center"/>
    </xf>
    <xf numFmtId="164" fontId="0" fillId="0" borderId="0" xfId="3" applyNumberFormat="1" applyFont="1" applyBorder="1" applyAlignment="1">
      <alignment horizontal="center"/>
    </xf>
    <xf numFmtId="0" fontId="0" fillId="3" borderId="0" xfId="0" applyFill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right" wrapText="1"/>
    </xf>
    <xf numFmtId="164" fontId="2" fillId="0" borderId="0" xfId="3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164" fontId="0" fillId="0" borderId="0" xfId="3" applyNumberFormat="1" applyFont="1" applyBorder="1" applyAlignment="1">
      <alignment horizontal="right"/>
    </xf>
    <xf numFmtId="10" fontId="0" fillId="0" borderId="0" xfId="2" applyNumberFormat="1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0" fillId="0" borderId="6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tabSelected="1" workbookViewId="0">
      <selection activeCell="J45" sqref="J45"/>
    </sheetView>
  </sheetViews>
  <sheetFormatPr defaultColWidth="9.1796875" defaultRowHeight="14.5" x14ac:dyDescent="0.35"/>
  <cols>
    <col min="1" max="1" width="21" style="20" customWidth="1"/>
    <col min="2" max="2" width="31.453125" style="20" customWidth="1"/>
    <col min="3" max="3" width="19.7265625" style="20" customWidth="1"/>
    <col min="4" max="4" width="17.26953125" style="20" customWidth="1"/>
    <col min="5" max="5" width="17.7265625" style="20" customWidth="1"/>
    <col min="6" max="6" width="18.26953125" style="20" customWidth="1"/>
    <col min="7" max="7" width="20.54296875" style="20" customWidth="1"/>
    <col min="8" max="8" width="18.7265625" style="20" customWidth="1"/>
    <col min="9" max="9" width="18" style="20" customWidth="1"/>
    <col min="10" max="10" width="18.26953125" style="20" customWidth="1"/>
    <col min="11" max="11" width="17.453125" style="20" customWidth="1"/>
    <col min="12" max="16384" width="9.1796875" style="20"/>
  </cols>
  <sheetData>
    <row r="1" spans="1:11" s="17" customFormat="1" x14ac:dyDescent="0.35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17" customFormat="1" x14ac:dyDescent="0.35">
      <c r="A2" s="17" t="s">
        <v>63</v>
      </c>
      <c r="B2" s="17" t="s">
        <v>64</v>
      </c>
      <c r="C2" s="17">
        <v>2010</v>
      </c>
      <c r="D2" s="17">
        <v>2011</v>
      </c>
      <c r="E2" s="17">
        <v>2012</v>
      </c>
      <c r="F2" s="17">
        <v>2013</v>
      </c>
      <c r="G2" s="17">
        <v>2014</v>
      </c>
      <c r="H2" s="17">
        <v>2015</v>
      </c>
      <c r="I2" s="17">
        <v>2016</v>
      </c>
      <c r="J2" s="17">
        <v>2017</v>
      </c>
      <c r="K2" s="17">
        <v>2018</v>
      </c>
    </row>
    <row r="3" spans="1:11" s="17" customFormat="1" x14ac:dyDescent="0.35">
      <c r="A3" s="17" t="s">
        <v>65</v>
      </c>
    </row>
    <row r="4" spans="1:11" s="17" customFormat="1" x14ac:dyDescent="0.35">
      <c r="B4" s="17" t="s">
        <v>66</v>
      </c>
      <c r="C4" s="23">
        <v>11773000000</v>
      </c>
      <c r="D4" s="23">
        <v>11893000000</v>
      </c>
      <c r="E4" s="23">
        <v>11946000000</v>
      </c>
      <c r="F4" s="23">
        <v>11119000000</v>
      </c>
      <c r="G4" s="23">
        <v>10785000000</v>
      </c>
      <c r="H4" s="23">
        <v>11220000000</v>
      </c>
      <c r="I4" s="23">
        <v>11725000000</v>
      </c>
      <c r="J4" s="23">
        <v>12661000000</v>
      </c>
      <c r="K4" s="23">
        <v>13671000000</v>
      </c>
    </row>
    <row r="5" spans="1:11" s="17" customFormat="1" x14ac:dyDescent="0.35">
      <c r="B5" s="17" t="s">
        <v>67</v>
      </c>
      <c r="C5" s="23">
        <v>189000000</v>
      </c>
      <c r="D5" s="23">
        <v>202000000</v>
      </c>
      <c r="E5" s="23">
        <v>192000000</v>
      </c>
      <c r="F5" s="23">
        <v>248000000</v>
      </c>
      <c r="G5" s="23">
        <v>208000000</v>
      </c>
      <c r="H5" s="23">
        <v>194000000</v>
      </c>
      <c r="I5" s="23">
        <v>281000000</v>
      </c>
      <c r="J5" s="23">
        <v>225000000</v>
      </c>
      <c r="K5" s="23">
        <v>477000000</v>
      </c>
    </row>
    <row r="6" spans="1:11" s="17" customFormat="1" x14ac:dyDescent="0.35">
      <c r="B6" s="17" t="s">
        <v>68</v>
      </c>
      <c r="C6" s="23">
        <v>3933000000</v>
      </c>
      <c r="D6" s="23">
        <v>3732000000</v>
      </c>
      <c r="E6" s="23">
        <v>3791000000</v>
      </c>
      <c r="F6" s="23">
        <v>3439000000</v>
      </c>
      <c r="G6" s="23">
        <v>4479000000</v>
      </c>
      <c r="H6" s="23">
        <v>4310000000</v>
      </c>
      <c r="I6" s="23">
        <v>5023000000</v>
      </c>
      <c r="J6" s="23">
        <v>5284000000</v>
      </c>
      <c r="K6" s="23">
        <v>5285000000</v>
      </c>
    </row>
    <row r="7" spans="1:11" s="17" customFormat="1" x14ac:dyDescent="0.35">
      <c r="B7" s="17" t="s">
        <v>69</v>
      </c>
      <c r="C7" s="23">
        <v>15896000000</v>
      </c>
      <c r="D7" s="23">
        <v>15827000000</v>
      </c>
      <c r="E7" s="23">
        <v>15929000000</v>
      </c>
      <c r="F7" s="23">
        <v>14807000000</v>
      </c>
      <c r="G7" s="23">
        <v>15473000000</v>
      </c>
      <c r="H7" s="23">
        <v>15723000000</v>
      </c>
      <c r="I7" s="23">
        <v>17029000000</v>
      </c>
      <c r="J7" s="23">
        <v>18170000000</v>
      </c>
      <c r="K7" s="23">
        <v>19761000000</v>
      </c>
    </row>
    <row r="8" spans="1:11" s="17" customFormat="1" x14ac:dyDescent="0.35">
      <c r="B8" s="17" t="s">
        <v>70</v>
      </c>
      <c r="C8" s="23">
        <v>653000000</v>
      </c>
      <c r="D8" s="23">
        <v>648000000</v>
      </c>
      <c r="E8" s="23">
        <v>671000000</v>
      </c>
      <c r="F8" s="23">
        <v>639000000</v>
      </c>
      <c r="G8" s="23">
        <v>695000000</v>
      </c>
      <c r="H8" s="23">
        <v>718000000</v>
      </c>
      <c r="I8" s="23">
        <v>811000000</v>
      </c>
      <c r="J8" s="23">
        <v>923000000</v>
      </c>
      <c r="K8" s="23">
        <v>996000000</v>
      </c>
    </row>
    <row r="9" spans="1:11" s="17" customFormat="1" x14ac:dyDescent="0.35">
      <c r="B9" s="17" t="s">
        <v>71</v>
      </c>
      <c r="C9" s="23">
        <v>16549000000</v>
      </c>
      <c r="D9" s="23">
        <v>16476000000</v>
      </c>
      <c r="E9" s="23">
        <v>16599000000</v>
      </c>
      <c r="F9" s="23">
        <v>15445000000</v>
      </c>
      <c r="G9" s="23">
        <v>16168000000</v>
      </c>
      <c r="H9" s="23">
        <v>16441000000</v>
      </c>
      <c r="I9" s="23">
        <v>17840000000</v>
      </c>
      <c r="J9" s="23">
        <v>19094000000</v>
      </c>
      <c r="K9" s="23">
        <v>20757000000</v>
      </c>
    </row>
    <row r="10" spans="1:11" s="17" customFormat="1" x14ac:dyDescent="0.35">
      <c r="A10" s="17" t="s">
        <v>72</v>
      </c>
      <c r="C10" s="23"/>
      <c r="D10" s="23"/>
      <c r="E10" s="23"/>
      <c r="F10" s="23"/>
      <c r="G10" s="23"/>
      <c r="H10" s="23"/>
      <c r="I10" s="23"/>
      <c r="J10" s="23"/>
      <c r="K10" s="23"/>
    </row>
    <row r="11" spans="1:11" s="17" customFormat="1" x14ac:dyDescent="0.35">
      <c r="B11" s="17" t="s">
        <v>73</v>
      </c>
      <c r="C11" s="23">
        <v>2301000000</v>
      </c>
      <c r="D11" s="23">
        <v>2227000000</v>
      </c>
      <c r="E11" s="23">
        <v>2282000000</v>
      </c>
      <c r="F11" s="23">
        <v>1995000000</v>
      </c>
      <c r="G11" s="23">
        <v>1958000000</v>
      </c>
      <c r="H11" s="23">
        <v>1880000000</v>
      </c>
      <c r="I11" s="23">
        <v>1811000000</v>
      </c>
      <c r="J11" s="23">
        <v>1767000000</v>
      </c>
      <c r="K11" s="23">
        <v>1814000000</v>
      </c>
    </row>
    <row r="12" spans="1:11" s="17" customFormat="1" x14ac:dyDescent="0.35">
      <c r="B12" s="17" t="s">
        <v>74</v>
      </c>
      <c r="C12" s="23">
        <v>436000000</v>
      </c>
      <c r="D12" s="23">
        <v>439000000</v>
      </c>
      <c r="E12" s="23">
        <v>398000000</v>
      </c>
      <c r="F12" s="23">
        <v>370000000</v>
      </c>
      <c r="G12" s="23">
        <v>414000000</v>
      </c>
      <c r="H12" s="23">
        <v>425000000</v>
      </c>
      <c r="I12" s="23">
        <v>407000000</v>
      </c>
      <c r="J12" s="23">
        <v>402000000</v>
      </c>
      <c r="K12" s="23">
        <v>416000000</v>
      </c>
    </row>
    <row r="13" spans="1:11" s="17" customFormat="1" x14ac:dyDescent="0.35">
      <c r="B13" s="17" t="s">
        <v>75</v>
      </c>
      <c r="C13" s="23">
        <v>152000000</v>
      </c>
      <c r="D13" s="23">
        <v>147000000</v>
      </c>
      <c r="E13" s="23">
        <v>161000000</v>
      </c>
      <c r="F13" s="23">
        <v>156000000</v>
      </c>
      <c r="G13" s="23">
        <v>167000000</v>
      </c>
      <c r="H13" s="23">
        <v>172000000</v>
      </c>
      <c r="I13" s="23">
        <v>180000000</v>
      </c>
      <c r="J13" s="23">
        <v>187000000</v>
      </c>
      <c r="K13" s="23">
        <v>160000000</v>
      </c>
    </row>
    <row r="14" spans="1:11" s="17" customFormat="1" x14ac:dyDescent="0.35">
      <c r="B14" s="17" t="s">
        <v>76</v>
      </c>
      <c r="C14" s="23">
        <v>134000000</v>
      </c>
      <c r="D14" s="23">
        <v>138000000</v>
      </c>
      <c r="E14" s="23">
        <v>139000000</v>
      </c>
      <c r="F14" s="23">
        <v>133000000</v>
      </c>
      <c r="G14" s="23">
        <v>129000000</v>
      </c>
      <c r="H14" s="23">
        <v>132000000</v>
      </c>
      <c r="I14" s="23">
        <v>120000000</v>
      </c>
      <c r="J14" s="23">
        <v>122000000</v>
      </c>
      <c r="K14" s="23">
        <v>130000000</v>
      </c>
    </row>
    <row r="15" spans="1:11" s="17" customFormat="1" x14ac:dyDescent="0.35">
      <c r="B15" s="17" t="s">
        <v>77</v>
      </c>
      <c r="C15" s="23">
        <v>60000000</v>
      </c>
      <c r="D15" s="23">
        <v>59000000</v>
      </c>
      <c r="E15" s="23">
        <v>59000000</v>
      </c>
      <c r="F15" s="23">
        <v>55000000</v>
      </c>
      <c r="G15" s="23">
        <v>55000000</v>
      </c>
      <c r="H15" s="23">
        <v>55000000</v>
      </c>
      <c r="I15" s="23">
        <v>57000000</v>
      </c>
      <c r="J15" s="23">
        <v>58000000</v>
      </c>
      <c r="K15" s="23">
        <v>61000000</v>
      </c>
    </row>
    <row r="16" spans="1:11" s="17" customFormat="1" x14ac:dyDescent="0.35">
      <c r="B16" s="17" t="s">
        <v>78</v>
      </c>
      <c r="C16" s="23">
        <v>3083000000</v>
      </c>
      <c r="D16" s="23">
        <v>3009000000</v>
      </c>
      <c r="E16" s="23">
        <v>3039000000</v>
      </c>
      <c r="F16" s="23">
        <v>2709000000</v>
      </c>
      <c r="G16" s="23">
        <v>2723000000</v>
      </c>
      <c r="H16" s="23">
        <v>2663000000</v>
      </c>
      <c r="I16" s="23">
        <v>2574000000</v>
      </c>
      <c r="J16" s="23">
        <v>2536000000</v>
      </c>
      <c r="K16" s="23">
        <v>2582000000</v>
      </c>
    </row>
    <row r="17" spans="1:11" s="17" customFormat="1" x14ac:dyDescent="0.35">
      <c r="A17" s="17" t="s">
        <v>79</v>
      </c>
      <c r="C17" s="23"/>
      <c r="D17" s="23"/>
      <c r="E17" s="23"/>
      <c r="F17" s="23"/>
      <c r="G17" s="23"/>
      <c r="H17" s="23"/>
      <c r="I17" s="23"/>
      <c r="J17" s="23"/>
      <c r="K17" s="23"/>
    </row>
    <row r="18" spans="1:11" s="17" customFormat="1" x14ac:dyDescent="0.35">
      <c r="A18" s="18"/>
      <c r="B18" s="21" t="s">
        <v>80</v>
      </c>
      <c r="C18" s="25">
        <v>649000000</v>
      </c>
      <c r="D18" s="25">
        <v>626000000</v>
      </c>
      <c r="E18" s="25">
        <v>632000000</v>
      </c>
      <c r="F18" s="25">
        <v>615000000</v>
      </c>
      <c r="G18" s="25">
        <v>612000000</v>
      </c>
      <c r="H18" s="25">
        <v>608000000</v>
      </c>
      <c r="I18" s="25">
        <v>644000000</v>
      </c>
      <c r="J18" s="25">
        <v>673000000</v>
      </c>
      <c r="K18" s="25">
        <v>732000000</v>
      </c>
    </row>
    <row r="19" spans="1:11" s="17" customFormat="1" x14ac:dyDescent="0.35">
      <c r="B19" s="17" t="s">
        <v>81</v>
      </c>
      <c r="C19" s="23">
        <v>35000000</v>
      </c>
      <c r="D19" s="23">
        <v>33000000</v>
      </c>
      <c r="E19" s="23">
        <v>33000000</v>
      </c>
      <c r="F19" s="23">
        <v>34000000</v>
      </c>
      <c r="G19" s="23">
        <v>33000000</v>
      </c>
      <c r="H19" s="23">
        <v>28000000</v>
      </c>
      <c r="I19" s="23">
        <v>23000000</v>
      </c>
      <c r="J19" s="23">
        <v>24000000</v>
      </c>
      <c r="K19" s="23">
        <v>21000000</v>
      </c>
    </row>
    <row r="20" spans="1:11" s="17" customFormat="1" x14ac:dyDescent="0.35">
      <c r="B20" s="17" t="s">
        <v>82</v>
      </c>
      <c r="C20" s="23">
        <v>431000000</v>
      </c>
      <c r="D20" s="23">
        <v>448000000</v>
      </c>
      <c r="E20" s="23">
        <v>430000000</v>
      </c>
      <c r="F20" s="23">
        <v>435000000</v>
      </c>
      <c r="G20" s="23">
        <v>475000000</v>
      </c>
      <c r="H20" s="23">
        <v>422000000</v>
      </c>
      <c r="I20" s="23">
        <v>405000000</v>
      </c>
      <c r="J20" s="23">
        <v>403000000</v>
      </c>
      <c r="K20" s="23">
        <v>386000000</v>
      </c>
    </row>
    <row r="21" spans="1:11" s="17" customFormat="1" x14ac:dyDescent="0.35">
      <c r="B21" s="17" t="s">
        <v>83</v>
      </c>
      <c r="C21" s="23">
        <v>68000000</v>
      </c>
      <c r="D21" s="23">
        <v>70000000</v>
      </c>
      <c r="E21" s="23">
        <v>68000000</v>
      </c>
      <c r="F21" s="23">
        <v>69000000</v>
      </c>
      <c r="G21" s="23">
        <v>67000000</v>
      </c>
      <c r="H21" s="23">
        <v>67000000</v>
      </c>
      <c r="I21" s="23">
        <v>67000000</v>
      </c>
      <c r="J21" s="23">
        <v>70000000</v>
      </c>
      <c r="K21" s="23">
        <v>86000000</v>
      </c>
    </row>
    <row r="22" spans="1:11" s="17" customFormat="1" x14ac:dyDescent="0.35">
      <c r="B22" s="17" t="s">
        <v>84</v>
      </c>
      <c r="C22" s="23">
        <v>107000000</v>
      </c>
      <c r="D22" s="23">
        <v>104000000</v>
      </c>
      <c r="E22" s="23">
        <v>111000000</v>
      </c>
      <c r="F22" s="23">
        <v>105000000</v>
      </c>
      <c r="G22" s="23">
        <v>104000000</v>
      </c>
      <c r="H22" s="23">
        <v>103000000</v>
      </c>
      <c r="I22" s="23">
        <v>105000000</v>
      </c>
      <c r="J22" s="23">
        <v>104000000</v>
      </c>
      <c r="K22" s="23">
        <v>101000000</v>
      </c>
    </row>
    <row r="23" spans="1:11" s="17" customFormat="1" x14ac:dyDescent="0.35">
      <c r="B23" s="17" t="s">
        <v>85</v>
      </c>
      <c r="C23" s="23">
        <v>530000000</v>
      </c>
      <c r="D23" s="23">
        <v>548000000</v>
      </c>
      <c r="E23" s="23">
        <v>560000000</v>
      </c>
      <c r="F23" s="23">
        <v>526000000</v>
      </c>
      <c r="G23" s="23">
        <v>556000000</v>
      </c>
      <c r="H23" s="23">
        <v>574000000</v>
      </c>
      <c r="I23" s="23">
        <v>775000000</v>
      </c>
      <c r="J23" s="23">
        <v>907000000</v>
      </c>
      <c r="K23" s="23">
        <v>1045000000</v>
      </c>
    </row>
    <row r="24" spans="1:11" s="17" customFormat="1" x14ac:dyDescent="0.35">
      <c r="B24" s="17" t="s">
        <v>86</v>
      </c>
      <c r="C24" s="23">
        <v>1821000000</v>
      </c>
      <c r="D24" s="23">
        <v>1829000000</v>
      </c>
      <c r="E24" s="23">
        <v>1834000000</v>
      </c>
      <c r="F24" s="23">
        <v>1783000000</v>
      </c>
      <c r="G24" s="23">
        <v>1847000000</v>
      </c>
      <c r="H24" s="23">
        <v>1803000000</v>
      </c>
      <c r="I24" s="23">
        <v>2020000000</v>
      </c>
      <c r="J24" s="23">
        <v>2181000000</v>
      </c>
      <c r="K24" s="23">
        <v>2371000000</v>
      </c>
    </row>
    <row r="25" spans="1:11" s="17" customFormat="1" x14ac:dyDescent="0.35">
      <c r="B25" s="17" t="s">
        <v>87</v>
      </c>
      <c r="C25" s="23">
        <v>21452000000</v>
      </c>
      <c r="D25" s="23">
        <v>21314000000</v>
      </c>
      <c r="E25" s="23">
        <v>21473000000</v>
      </c>
      <c r="F25" s="23">
        <v>19938000000</v>
      </c>
      <c r="G25" s="23">
        <v>20738000000</v>
      </c>
      <c r="H25" s="23">
        <v>20907000000</v>
      </c>
      <c r="I25" s="23">
        <v>22433000000</v>
      </c>
      <c r="J25" s="23">
        <v>23811000000</v>
      </c>
      <c r="K25" s="23">
        <v>25710000000</v>
      </c>
    </row>
    <row r="26" spans="1:11" s="17" customFormat="1" x14ac:dyDescent="0.35">
      <c r="A26" s="18" t="s">
        <v>88</v>
      </c>
      <c r="B26" s="18"/>
      <c r="C26" s="24"/>
      <c r="D26" s="24"/>
      <c r="E26" s="24"/>
      <c r="F26" s="24"/>
      <c r="G26" s="24"/>
      <c r="H26" s="24"/>
      <c r="I26" s="24"/>
      <c r="J26" s="24"/>
      <c r="K26" s="24"/>
    </row>
    <row r="27" spans="1:11" s="17" customFormat="1" x14ac:dyDescent="0.35">
      <c r="A27" s="18"/>
      <c r="B27" s="18" t="s">
        <v>89</v>
      </c>
      <c r="C27" s="24">
        <v>126000000</v>
      </c>
      <c r="D27" s="24">
        <v>127000000</v>
      </c>
      <c r="E27" s="24">
        <v>130000000</v>
      </c>
      <c r="F27" s="24">
        <v>132000000</v>
      </c>
      <c r="G27" s="24">
        <v>136000000</v>
      </c>
      <c r="H27" s="24">
        <v>137000000</v>
      </c>
      <c r="I27" s="24">
        <v>148000000</v>
      </c>
      <c r="J27" s="24">
        <v>158000000</v>
      </c>
      <c r="K27" s="24">
        <v>162000000</v>
      </c>
    </row>
    <row r="28" spans="1:11" s="17" customFormat="1" x14ac:dyDescent="0.35">
      <c r="A28" s="18"/>
      <c r="B28" s="18" t="s">
        <v>90</v>
      </c>
      <c r="C28" s="24">
        <v>649000000</v>
      </c>
      <c r="D28" s="24">
        <v>644000000</v>
      </c>
      <c r="E28" s="24">
        <v>632000000</v>
      </c>
      <c r="F28" s="24">
        <v>601000000</v>
      </c>
      <c r="G28" s="24">
        <v>602000000</v>
      </c>
      <c r="H28" s="24">
        <v>621000000</v>
      </c>
      <c r="I28" s="24">
        <v>656000000</v>
      </c>
      <c r="J28" s="24">
        <v>670000000</v>
      </c>
      <c r="K28" s="24">
        <v>694000000</v>
      </c>
    </row>
    <row r="29" spans="1:11" s="17" customFormat="1" x14ac:dyDescent="0.35">
      <c r="A29" s="18"/>
      <c r="B29" s="21" t="s">
        <v>91</v>
      </c>
      <c r="C29" s="25">
        <v>775000000</v>
      </c>
      <c r="D29" s="25">
        <v>772000000</v>
      </c>
      <c r="E29" s="25">
        <v>761000000</v>
      </c>
      <c r="F29" s="25">
        <v>734000000</v>
      </c>
      <c r="G29" s="25">
        <v>738000000</v>
      </c>
      <c r="H29" s="25">
        <v>758000000</v>
      </c>
      <c r="I29" s="25">
        <v>804000000</v>
      </c>
      <c r="J29" s="25">
        <v>827000000</v>
      </c>
      <c r="K29" s="25">
        <v>856000000</v>
      </c>
    </row>
    <row r="30" spans="1:11" s="17" customFormat="1" x14ac:dyDescent="0.35">
      <c r="A30" s="17" t="s">
        <v>92</v>
      </c>
      <c r="C30" s="23">
        <v>3145000000</v>
      </c>
      <c r="D30" s="23">
        <v>2998000000</v>
      </c>
      <c r="E30" s="23">
        <v>2915000000</v>
      </c>
      <c r="F30" s="23">
        <v>2927000000</v>
      </c>
      <c r="G30" s="23">
        <v>2990000000</v>
      </c>
      <c r="H30" s="23">
        <v>2827000000</v>
      </c>
      <c r="I30" s="23">
        <v>2913000000</v>
      </c>
      <c r="J30" s="23">
        <v>3047000000</v>
      </c>
      <c r="K30" s="23">
        <v>3072000000</v>
      </c>
    </row>
    <row r="31" spans="1:11" s="17" customFormat="1" x14ac:dyDescent="0.35">
      <c r="B31" s="17" t="s">
        <v>93</v>
      </c>
      <c r="C31" s="23">
        <v>33000000</v>
      </c>
      <c r="D31" s="23">
        <v>38000000</v>
      </c>
      <c r="E31" s="23">
        <v>57000000</v>
      </c>
      <c r="F31" s="23">
        <v>59000000</v>
      </c>
      <c r="G31" s="23">
        <v>65000000</v>
      </c>
      <c r="H31" s="23">
        <v>71000000</v>
      </c>
      <c r="I31" s="23">
        <v>67000000</v>
      </c>
      <c r="J31" s="23">
        <v>58000000</v>
      </c>
      <c r="K31" s="23">
        <v>61000000</v>
      </c>
    </row>
    <row r="32" spans="1:11" s="17" customFormat="1" x14ac:dyDescent="0.35">
      <c r="A32" s="17" t="s">
        <v>94</v>
      </c>
      <c r="C32" s="23">
        <v>3306000000</v>
      </c>
      <c r="D32" s="23">
        <v>3331000000</v>
      </c>
      <c r="E32" s="23">
        <v>3401000000</v>
      </c>
      <c r="F32" s="23">
        <v>3247000000</v>
      </c>
      <c r="G32" s="23">
        <v>3374000000</v>
      </c>
      <c r="H32" s="23">
        <v>3408000000</v>
      </c>
      <c r="I32" s="23">
        <v>3683000000</v>
      </c>
      <c r="J32" s="23">
        <v>3780000000</v>
      </c>
      <c r="K32" s="23">
        <v>3972000000</v>
      </c>
    </row>
    <row r="33" spans="1:11" s="17" customFormat="1" x14ac:dyDescent="0.35">
      <c r="A33" s="17" t="s">
        <v>95</v>
      </c>
      <c r="C33" s="23">
        <v>1521000000</v>
      </c>
      <c r="D33" s="23">
        <v>1530000000</v>
      </c>
      <c r="E33" s="23">
        <v>2303000000</v>
      </c>
      <c r="F33" s="23">
        <v>2284000000</v>
      </c>
      <c r="G33" s="23">
        <v>2179000000</v>
      </c>
      <c r="H33" s="23">
        <v>2394000000</v>
      </c>
      <c r="I33" s="23">
        <v>2426000000</v>
      </c>
      <c r="J33" s="23">
        <v>2682000000</v>
      </c>
      <c r="K33" s="23">
        <v>3032000000</v>
      </c>
    </row>
    <row r="34" spans="1:11" s="22" customFormat="1" x14ac:dyDescent="0.35">
      <c r="A34" s="22" t="s">
        <v>96</v>
      </c>
      <c r="C34" s="26">
        <v>30200000000</v>
      </c>
      <c r="D34" s="26">
        <v>29944000000</v>
      </c>
      <c r="E34" s="26">
        <v>30852000000</v>
      </c>
      <c r="F34" s="26">
        <v>29129000000</v>
      </c>
      <c r="G34" s="26">
        <v>30019000000</v>
      </c>
      <c r="H34" s="26">
        <v>30293000000</v>
      </c>
      <c r="I34" s="26">
        <v>32259000000</v>
      </c>
      <c r="J34" s="26">
        <v>34147000000</v>
      </c>
      <c r="K34" s="26">
        <v>36642000000</v>
      </c>
    </row>
    <row r="35" spans="1:11" s="17" customFormat="1" x14ac:dyDescent="0.35">
      <c r="A35" s="17" t="s">
        <v>97</v>
      </c>
      <c r="C35" s="19">
        <v>31238000000</v>
      </c>
      <c r="D35" s="19">
        <v>30916345000</v>
      </c>
      <c r="E35" s="19">
        <v>30860913000</v>
      </c>
      <c r="F35" s="19">
        <v>29315822000</v>
      </c>
      <c r="G35" s="19">
        <v>30142653000</v>
      </c>
      <c r="H35" s="19">
        <v>30311349000</v>
      </c>
      <c r="I35" s="19">
        <v>32311349000</v>
      </c>
      <c r="J35" s="19">
        <v>34300999000</v>
      </c>
      <c r="K35" s="19">
        <v>37311349000</v>
      </c>
    </row>
    <row r="36" spans="1:11" s="17" customFormat="1" x14ac:dyDescent="0.35">
      <c r="C36" s="19"/>
      <c r="D36" s="19"/>
      <c r="E36" s="19"/>
      <c r="F36" s="19"/>
      <c r="G36" s="19"/>
      <c r="H36" s="19"/>
      <c r="I36" s="19"/>
      <c r="J36" s="19"/>
      <c r="K36" s="19"/>
    </row>
    <row r="37" spans="1:11" s="17" customFormat="1" x14ac:dyDescent="0.35">
      <c r="B37" s="17" t="s">
        <v>101</v>
      </c>
      <c r="C37" s="14">
        <f>(C18+C29)/C34</f>
        <v>4.71523178807947E-2</v>
      </c>
      <c r="D37" s="14">
        <f t="shared" ref="D37:K37" si="0">(D18+D29)/D34</f>
        <v>4.668714934544483E-2</v>
      </c>
      <c r="E37" s="14">
        <f t="shared" si="0"/>
        <v>4.5151043692467266E-2</v>
      </c>
      <c r="F37" s="14">
        <f t="shared" si="0"/>
        <v>4.6311236225067803E-2</v>
      </c>
      <c r="G37" s="14">
        <f t="shared" si="0"/>
        <v>4.4971518038575568E-2</v>
      </c>
      <c r="H37" s="14">
        <f t="shared" si="0"/>
        <v>4.5092925758426036E-2</v>
      </c>
      <c r="I37" s="14">
        <f t="shared" si="0"/>
        <v>4.4886698285749711E-2</v>
      </c>
      <c r="J37" s="14">
        <f t="shared" si="0"/>
        <v>4.39277242510323E-2</v>
      </c>
      <c r="K37" s="14">
        <f t="shared" si="0"/>
        <v>4.333824572894493E-2</v>
      </c>
    </row>
    <row r="38" spans="1:11" s="17" customFormat="1" x14ac:dyDescent="0.35">
      <c r="B38" s="17" t="s">
        <v>98</v>
      </c>
      <c r="C38" s="14">
        <f>(C18+C29)/C35</f>
        <v>4.5585504833856198E-2</v>
      </c>
      <c r="D38" s="14">
        <f t="shared" ref="D38:K38" si="1">(D18+D29)/D35</f>
        <v>4.5218799311496881E-2</v>
      </c>
      <c r="E38" s="14">
        <f t="shared" si="1"/>
        <v>4.513800353217029E-2</v>
      </c>
      <c r="F38" s="14">
        <f t="shared" si="1"/>
        <v>4.601610693365514E-2</v>
      </c>
      <c r="G38" s="14">
        <f t="shared" si="1"/>
        <v>4.4787033178532762E-2</v>
      </c>
      <c r="H38" s="14">
        <f t="shared" si="1"/>
        <v>4.5065628718801001E-2</v>
      </c>
      <c r="I38" s="14">
        <f t="shared" si="1"/>
        <v>4.4813975423929224E-2</v>
      </c>
      <c r="J38" s="14">
        <f t="shared" si="1"/>
        <v>4.3730504758768107E-2</v>
      </c>
      <c r="K38" s="14">
        <f t="shared" si="1"/>
        <v>4.2560776883194443E-2</v>
      </c>
    </row>
    <row r="41" spans="1:11" x14ac:dyDescent="0.35">
      <c r="A41" s="20" t="s">
        <v>102</v>
      </c>
    </row>
    <row r="43" spans="1:11" x14ac:dyDescent="0.35">
      <c r="A43" s="20" t="s">
        <v>100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topLeftCell="B1" workbookViewId="0">
      <selection activeCell="I1" sqref="I1"/>
    </sheetView>
  </sheetViews>
  <sheetFormatPr defaultColWidth="39.26953125" defaultRowHeight="14.5" x14ac:dyDescent="0.35"/>
  <cols>
    <col min="1" max="1" width="23.26953125" style="2" customWidth="1"/>
    <col min="2" max="2" width="20.26953125" style="2" customWidth="1"/>
    <col min="3" max="3" width="39.26953125" style="2"/>
    <col min="4" max="4" width="32.81640625" style="4" customWidth="1"/>
    <col min="5" max="5" width="19.7265625" style="2" customWidth="1"/>
    <col min="6" max="6" width="5.453125" style="2" hidden="1" customWidth="1"/>
    <col min="7" max="7" width="30" style="4" customWidth="1"/>
    <col min="8" max="8" width="12.7265625" style="12" customWidth="1"/>
    <col min="9" max="9" width="14.54296875" style="2" customWidth="1"/>
    <col min="10" max="16384" width="39.26953125" style="2"/>
  </cols>
  <sheetData>
    <row r="1" spans="1:9" s="1" customFormat="1" x14ac:dyDescent="0.35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3" t="s">
        <v>6</v>
      </c>
      <c r="H1" s="13" t="s">
        <v>51</v>
      </c>
      <c r="I1" s="1" t="s">
        <v>50</v>
      </c>
    </row>
    <row r="2" spans="1:9" x14ac:dyDescent="0.35">
      <c r="A2" s="2">
        <v>1</v>
      </c>
      <c r="B2" s="1">
        <v>1</v>
      </c>
      <c r="C2" s="2" t="s">
        <v>9</v>
      </c>
      <c r="D2" s="4">
        <v>55741240</v>
      </c>
      <c r="E2" s="1">
        <v>1</v>
      </c>
      <c r="F2" s="2" t="s">
        <v>9</v>
      </c>
      <c r="G2" s="4">
        <v>438777365</v>
      </c>
      <c r="H2" s="12">
        <f t="shared" ref="H2:H26" si="0">D2/G2</f>
        <v>0.12703763786903638</v>
      </c>
      <c r="I2" s="2">
        <v>3</v>
      </c>
    </row>
    <row r="3" spans="1:9" x14ac:dyDescent="0.35">
      <c r="A3" s="2">
        <v>2</v>
      </c>
      <c r="B3" s="1">
        <v>2</v>
      </c>
      <c r="C3" s="2" t="s">
        <v>7</v>
      </c>
      <c r="D3" s="4">
        <v>51092680</v>
      </c>
      <c r="E3" s="1">
        <v>2</v>
      </c>
      <c r="F3" s="2" t="s">
        <v>8</v>
      </c>
      <c r="G3" s="4">
        <v>422075871</v>
      </c>
      <c r="H3" s="12">
        <f t="shared" si="0"/>
        <v>0.12105093778270021</v>
      </c>
      <c r="I3" s="2">
        <v>7</v>
      </c>
    </row>
    <row r="4" spans="1:9" x14ac:dyDescent="0.35">
      <c r="A4" s="2">
        <v>3</v>
      </c>
      <c r="B4" s="1">
        <v>3</v>
      </c>
      <c r="C4" s="2" t="s">
        <v>10</v>
      </c>
      <c r="D4" s="4">
        <v>45432165</v>
      </c>
      <c r="E4" s="1">
        <v>3</v>
      </c>
      <c r="F4" s="2" t="s">
        <v>10</v>
      </c>
      <c r="G4" s="4">
        <v>402581229</v>
      </c>
      <c r="H4" s="12">
        <f t="shared" si="0"/>
        <v>0.11285216926991894</v>
      </c>
      <c r="I4" s="2">
        <v>9</v>
      </c>
    </row>
    <row r="5" spans="1:9" x14ac:dyDescent="0.35">
      <c r="A5" s="2">
        <v>4</v>
      </c>
      <c r="B5" s="1">
        <v>4</v>
      </c>
      <c r="C5" s="2" t="s">
        <v>11</v>
      </c>
      <c r="D5" s="4">
        <v>44532786</v>
      </c>
      <c r="E5" s="1">
        <v>10</v>
      </c>
      <c r="F5" s="2" t="s">
        <v>11</v>
      </c>
      <c r="G5" s="4">
        <v>300387633</v>
      </c>
      <c r="H5" s="12">
        <f t="shared" si="0"/>
        <v>0.14825106331857543</v>
      </c>
      <c r="I5" s="2">
        <v>2</v>
      </c>
    </row>
    <row r="6" spans="1:9" x14ac:dyDescent="0.35">
      <c r="A6" s="2">
        <v>5</v>
      </c>
      <c r="B6" s="1">
        <v>5</v>
      </c>
      <c r="C6" s="2" t="s">
        <v>12</v>
      </c>
      <c r="D6" s="4">
        <v>36704164</v>
      </c>
      <c r="E6" s="1">
        <v>5</v>
      </c>
      <c r="F6" s="2" t="s">
        <v>12</v>
      </c>
      <c r="G6" s="4">
        <v>351980590</v>
      </c>
      <c r="H6" s="12">
        <f t="shared" si="0"/>
        <v>0.10427894333605157</v>
      </c>
      <c r="I6" s="2">
        <v>16</v>
      </c>
    </row>
    <row r="7" spans="1:9" x14ac:dyDescent="0.35">
      <c r="A7" s="2">
        <v>6</v>
      </c>
      <c r="B7" s="1">
        <v>6</v>
      </c>
      <c r="C7" s="2" t="s">
        <v>13</v>
      </c>
      <c r="D7" s="4">
        <v>36645855</v>
      </c>
      <c r="E7" s="1">
        <v>6</v>
      </c>
      <c r="F7" s="2" t="s">
        <v>13</v>
      </c>
      <c r="G7" s="4">
        <v>332503441</v>
      </c>
      <c r="H7" s="12">
        <f t="shared" si="0"/>
        <v>0.11021195717490334</v>
      </c>
      <c r="I7" s="2">
        <v>10</v>
      </c>
    </row>
    <row r="8" spans="1:9" x14ac:dyDescent="0.35">
      <c r="A8" s="2">
        <v>7</v>
      </c>
      <c r="B8" s="1">
        <v>7</v>
      </c>
      <c r="C8" s="2" t="s">
        <v>14</v>
      </c>
      <c r="D8" s="4">
        <v>35685180</v>
      </c>
      <c r="E8" s="1">
        <v>7</v>
      </c>
      <c r="F8" s="2" t="s">
        <v>14</v>
      </c>
      <c r="G8" s="4">
        <v>325623858</v>
      </c>
      <c r="H8" s="12">
        <f t="shared" si="0"/>
        <v>0.10959018856658839</v>
      </c>
      <c r="I8" s="2">
        <v>11</v>
      </c>
    </row>
    <row r="9" spans="1:9" x14ac:dyDescent="0.35">
      <c r="A9" s="2">
        <v>8</v>
      </c>
      <c r="B9" s="1">
        <v>8</v>
      </c>
      <c r="C9" s="2" t="s">
        <v>15</v>
      </c>
      <c r="D9" s="4">
        <v>33754516</v>
      </c>
      <c r="E9" s="1">
        <v>4</v>
      </c>
      <c r="F9" s="2" t="s">
        <v>15</v>
      </c>
      <c r="G9" s="4">
        <v>365408802</v>
      </c>
      <c r="H9" s="12">
        <f t="shared" si="0"/>
        <v>9.2374665895431821E-2</v>
      </c>
      <c r="I9" s="2">
        <v>21</v>
      </c>
    </row>
    <row r="10" spans="1:9" x14ac:dyDescent="0.35">
      <c r="A10" s="2">
        <v>9</v>
      </c>
      <c r="B10" s="1">
        <v>9</v>
      </c>
      <c r="C10" s="2" t="s">
        <v>16</v>
      </c>
      <c r="D10" s="4">
        <v>31116298</v>
      </c>
      <c r="E10" s="1">
        <v>13</v>
      </c>
      <c r="F10" s="2" t="s">
        <v>16</v>
      </c>
      <c r="G10" s="4">
        <v>292471130</v>
      </c>
      <c r="H10" s="12">
        <f t="shared" si="0"/>
        <v>0.10639100686621616</v>
      </c>
      <c r="I10" s="2">
        <v>15</v>
      </c>
    </row>
    <row r="11" spans="1:9" x14ac:dyDescent="0.35">
      <c r="A11" s="2">
        <v>10</v>
      </c>
      <c r="B11" s="2">
        <v>10</v>
      </c>
      <c r="C11" s="2" t="s">
        <v>19</v>
      </c>
      <c r="D11" s="4">
        <v>30662091</v>
      </c>
      <c r="E11" s="1">
        <v>12</v>
      </c>
      <c r="F11" s="2" t="s">
        <v>19</v>
      </c>
      <c r="G11" s="4">
        <v>294323006</v>
      </c>
      <c r="H11" s="12">
        <f t="shared" si="0"/>
        <v>0.10417836993687132</v>
      </c>
      <c r="I11" s="2">
        <v>17</v>
      </c>
    </row>
    <row r="12" spans="1:9" x14ac:dyDescent="0.35">
      <c r="A12" s="2">
        <v>12</v>
      </c>
      <c r="B12" s="2">
        <v>11</v>
      </c>
      <c r="C12" s="2" t="s">
        <v>17</v>
      </c>
      <c r="D12" s="4">
        <v>28957308</v>
      </c>
      <c r="E12" s="1">
        <v>14</v>
      </c>
      <c r="F12" s="2" t="s">
        <v>18</v>
      </c>
      <c r="G12" s="4">
        <v>238601335</v>
      </c>
      <c r="H12" s="12">
        <f t="shared" si="0"/>
        <v>0.1213627241440204</v>
      </c>
      <c r="I12" s="2">
        <v>6</v>
      </c>
    </row>
    <row r="13" spans="1:9" x14ac:dyDescent="0.35">
      <c r="A13" s="2">
        <v>13</v>
      </c>
      <c r="B13" s="2">
        <v>12</v>
      </c>
      <c r="C13" s="2" t="s">
        <v>23</v>
      </c>
      <c r="D13" s="4">
        <v>27965516</v>
      </c>
      <c r="E13" s="1">
        <v>15</v>
      </c>
      <c r="F13" s="2" t="s">
        <v>23</v>
      </c>
      <c r="G13" s="4">
        <v>235320298</v>
      </c>
      <c r="H13" s="12">
        <f t="shared" si="0"/>
        <v>0.11884022006465418</v>
      </c>
      <c r="I13" s="2">
        <v>8</v>
      </c>
    </row>
    <row r="14" spans="1:9" x14ac:dyDescent="0.35">
      <c r="A14" s="2">
        <v>14</v>
      </c>
      <c r="B14" s="2">
        <v>13</v>
      </c>
      <c r="C14" s="2" t="s">
        <v>20</v>
      </c>
      <c r="D14" s="4">
        <v>27698279</v>
      </c>
      <c r="E14" s="1">
        <v>11</v>
      </c>
      <c r="F14" s="2" t="s">
        <v>20</v>
      </c>
      <c r="G14" s="4">
        <v>296277355</v>
      </c>
      <c r="H14" s="12">
        <f t="shared" si="0"/>
        <v>9.3487667999466242E-2</v>
      </c>
      <c r="I14" s="2">
        <v>20</v>
      </c>
    </row>
    <row r="15" spans="1:9" x14ac:dyDescent="0.35">
      <c r="A15" s="2">
        <v>15</v>
      </c>
      <c r="B15" s="2">
        <v>14</v>
      </c>
      <c r="C15" s="2" t="s">
        <v>21</v>
      </c>
      <c r="D15" s="4">
        <v>26903711</v>
      </c>
      <c r="E15" s="1">
        <v>9</v>
      </c>
      <c r="F15" s="2" t="s">
        <v>22</v>
      </c>
      <c r="G15" s="4">
        <v>302658871</v>
      </c>
      <c r="H15" s="12">
        <f t="shared" si="0"/>
        <v>8.8891202531446695E-2</v>
      </c>
      <c r="I15" s="2">
        <v>23</v>
      </c>
    </row>
    <row r="16" spans="1:9" x14ac:dyDescent="0.35">
      <c r="A16" s="2">
        <v>16</v>
      </c>
      <c r="B16" s="2">
        <v>15</v>
      </c>
      <c r="C16" s="2" t="s">
        <v>26</v>
      </c>
      <c r="D16" s="4">
        <v>25047782</v>
      </c>
      <c r="E16" s="1">
        <v>8</v>
      </c>
      <c r="F16" s="2" t="s">
        <v>26</v>
      </c>
      <c r="G16" s="4">
        <v>305653535</v>
      </c>
      <c r="H16" s="12">
        <f t="shared" si="0"/>
        <v>8.1948281736705583E-2</v>
      </c>
      <c r="I16" s="2">
        <v>24</v>
      </c>
    </row>
    <row r="17" spans="1:9" x14ac:dyDescent="0.35">
      <c r="A17" s="2">
        <v>17</v>
      </c>
      <c r="B17" s="2">
        <v>16</v>
      </c>
      <c r="C17" s="2" t="s">
        <v>24</v>
      </c>
      <c r="D17" s="4">
        <v>24825760</v>
      </c>
      <c r="E17" s="2">
        <v>34</v>
      </c>
      <c r="F17" s="2" t="s">
        <v>25</v>
      </c>
      <c r="G17" s="4">
        <v>135377564</v>
      </c>
      <c r="H17" s="12">
        <f t="shared" si="0"/>
        <v>0.18338164217521302</v>
      </c>
      <c r="I17" s="2">
        <v>1</v>
      </c>
    </row>
    <row r="18" spans="1:9" x14ac:dyDescent="0.35">
      <c r="A18" s="2">
        <v>19</v>
      </c>
      <c r="B18" s="2">
        <v>17</v>
      </c>
      <c r="C18" s="2" t="s">
        <v>27</v>
      </c>
      <c r="D18" s="4">
        <v>19036669</v>
      </c>
      <c r="E18" s="1">
        <v>28</v>
      </c>
      <c r="F18" s="2" t="s">
        <v>27</v>
      </c>
      <c r="G18" s="4">
        <v>150370495</v>
      </c>
      <c r="H18" s="12">
        <f t="shared" si="0"/>
        <v>0.12659843275770291</v>
      </c>
      <c r="I18" s="2">
        <v>4</v>
      </c>
    </row>
    <row r="19" spans="1:9" x14ac:dyDescent="0.35">
      <c r="A19" s="2">
        <v>20</v>
      </c>
      <c r="B19" s="2">
        <v>18</v>
      </c>
      <c r="C19" s="2" t="s">
        <v>29</v>
      </c>
      <c r="D19" s="4">
        <v>18948028</v>
      </c>
      <c r="E19" s="1">
        <v>22</v>
      </c>
      <c r="F19" s="2" t="s">
        <v>29</v>
      </c>
      <c r="G19" s="4">
        <v>173664348</v>
      </c>
      <c r="H19" s="12">
        <f t="shared" si="0"/>
        <v>0.10910718416424769</v>
      </c>
      <c r="I19" s="2">
        <v>12</v>
      </c>
    </row>
    <row r="20" spans="1:9" x14ac:dyDescent="0.35">
      <c r="A20" s="2">
        <v>21</v>
      </c>
      <c r="B20" s="2">
        <v>19</v>
      </c>
      <c r="C20" s="2" t="s">
        <v>28</v>
      </c>
      <c r="D20" s="4">
        <v>18558091</v>
      </c>
      <c r="E20" s="1">
        <v>16</v>
      </c>
      <c r="F20" s="2" t="s">
        <v>28</v>
      </c>
      <c r="G20" s="4">
        <v>226961115</v>
      </c>
      <c r="H20" s="12">
        <f t="shared" si="0"/>
        <v>8.1767711618794259E-2</v>
      </c>
      <c r="I20" s="2">
        <v>25</v>
      </c>
    </row>
    <row r="21" spans="1:9" x14ac:dyDescent="0.35">
      <c r="A21" s="2">
        <v>22</v>
      </c>
      <c r="B21" s="2">
        <v>20</v>
      </c>
      <c r="C21" s="2" t="s">
        <v>30</v>
      </c>
      <c r="D21" s="4">
        <v>18554031</v>
      </c>
      <c r="E21" s="1">
        <v>17</v>
      </c>
      <c r="F21" s="2" t="s">
        <v>30</v>
      </c>
      <c r="G21" s="4">
        <v>202576771</v>
      </c>
      <c r="H21" s="12">
        <f t="shared" si="0"/>
        <v>9.1590121159547955E-2</v>
      </c>
      <c r="I21" s="2">
        <v>22</v>
      </c>
    </row>
    <row r="22" spans="1:9" x14ac:dyDescent="0.35">
      <c r="A22" s="2">
        <v>23</v>
      </c>
      <c r="B22" s="2">
        <v>21</v>
      </c>
      <c r="C22" s="2" t="s">
        <v>31</v>
      </c>
      <c r="D22" s="4">
        <v>17687012</v>
      </c>
      <c r="E22" s="2">
        <v>29</v>
      </c>
      <c r="F22" s="2" t="s">
        <v>32</v>
      </c>
      <c r="G22" s="4">
        <v>141020100</v>
      </c>
      <c r="H22" s="12">
        <f t="shared" si="0"/>
        <v>0.12542192212315834</v>
      </c>
      <c r="I22" s="2">
        <v>5</v>
      </c>
    </row>
    <row r="23" spans="1:9" x14ac:dyDescent="0.35">
      <c r="A23" s="2">
        <v>24</v>
      </c>
      <c r="B23" s="2">
        <v>22</v>
      </c>
      <c r="C23" s="2" t="s">
        <v>33</v>
      </c>
      <c r="D23" s="4">
        <v>17283706</v>
      </c>
      <c r="E23" s="1">
        <v>21</v>
      </c>
      <c r="F23" s="2" t="s">
        <v>34</v>
      </c>
      <c r="G23" s="4">
        <v>175784225</v>
      </c>
      <c r="H23" s="12">
        <f t="shared" si="0"/>
        <v>9.8323418952980565E-2</v>
      </c>
      <c r="I23" s="2">
        <v>18</v>
      </c>
    </row>
    <row r="24" spans="1:9" x14ac:dyDescent="0.35">
      <c r="A24" s="2">
        <v>25</v>
      </c>
      <c r="B24" s="2">
        <v>23</v>
      </c>
      <c r="C24" s="2" t="s">
        <v>42</v>
      </c>
      <c r="D24" s="4">
        <v>16372856</v>
      </c>
      <c r="E24" s="1">
        <v>24</v>
      </c>
      <c r="F24" s="2" t="s">
        <v>42</v>
      </c>
      <c r="G24" s="4">
        <v>167774604</v>
      </c>
      <c r="H24" s="12">
        <f t="shared" si="0"/>
        <v>9.758840497695348E-2</v>
      </c>
      <c r="I24" s="2">
        <v>19</v>
      </c>
    </row>
    <row r="25" spans="1:9" x14ac:dyDescent="0.35">
      <c r="A25" s="2">
        <v>26</v>
      </c>
      <c r="B25" s="2">
        <v>24</v>
      </c>
      <c r="C25" s="2" t="s">
        <v>43</v>
      </c>
      <c r="D25" s="4">
        <v>15298029</v>
      </c>
      <c r="E25" s="2">
        <v>30</v>
      </c>
      <c r="F25" s="2" t="s">
        <v>43</v>
      </c>
      <c r="G25" s="4">
        <v>140811670</v>
      </c>
      <c r="H25" s="12">
        <f t="shared" si="0"/>
        <v>0.10864176953515288</v>
      </c>
      <c r="I25" s="2">
        <v>13</v>
      </c>
    </row>
    <row r="26" spans="1:9" x14ac:dyDescent="0.35">
      <c r="A26" s="2">
        <v>27</v>
      </c>
      <c r="B26" s="2">
        <v>25</v>
      </c>
      <c r="C26" s="2" t="s">
        <v>37</v>
      </c>
      <c r="D26" s="4">
        <v>14468135</v>
      </c>
      <c r="E26" s="2">
        <v>35</v>
      </c>
      <c r="F26" s="2" t="s">
        <v>37</v>
      </c>
      <c r="G26" s="4">
        <v>134857309</v>
      </c>
      <c r="H26" s="12">
        <f t="shared" si="0"/>
        <v>0.1072847671904828</v>
      </c>
      <c r="I26" s="2">
        <v>14</v>
      </c>
    </row>
    <row r="29" spans="1:9" x14ac:dyDescent="0.35">
      <c r="C29" s="2" t="s">
        <v>52</v>
      </c>
      <c r="D29" s="4">
        <f>SUM(D2:D26)</f>
        <v>718971888</v>
      </c>
      <c r="E29" s="2" t="s">
        <v>54</v>
      </c>
      <c r="G29" s="4">
        <f>SUM(G2:G26)</f>
        <v>6553842520</v>
      </c>
      <c r="H29" s="12">
        <f>D29/G29</f>
        <v>0.10970234420585376</v>
      </c>
    </row>
    <row r="30" spans="1:9" x14ac:dyDescent="0.35">
      <c r="C30" s="2" t="s">
        <v>53</v>
      </c>
      <c r="D30" s="4">
        <v>1420975127</v>
      </c>
      <c r="E30" s="2" t="s">
        <v>55</v>
      </c>
      <c r="G30" s="4">
        <v>11804458505</v>
      </c>
    </row>
    <row r="31" spans="1:9" x14ac:dyDescent="0.35">
      <c r="C31" s="2" t="s">
        <v>57</v>
      </c>
      <c r="D31" s="4">
        <f>D29/2</f>
        <v>359485944</v>
      </c>
      <c r="E31" s="2" t="s">
        <v>56</v>
      </c>
      <c r="G31" s="4">
        <f>G30/2</f>
        <v>5902229252.5</v>
      </c>
    </row>
    <row r="33" spans="1:4" x14ac:dyDescent="0.35">
      <c r="A33" s="2">
        <v>11</v>
      </c>
      <c r="C33" s="2" t="s">
        <v>39</v>
      </c>
      <c r="D33" s="4">
        <v>29911708</v>
      </c>
    </row>
    <row r="34" spans="1:4" x14ac:dyDescent="0.35">
      <c r="A34" s="2">
        <v>18</v>
      </c>
      <c r="C34" s="2" t="s">
        <v>40</v>
      </c>
      <c r="D34" s="4">
        <v>21358773</v>
      </c>
    </row>
  </sheetData>
  <sortState ref="A2:I26">
    <sortCondition ref="B2:B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topLeftCell="A4" workbookViewId="0">
      <selection activeCell="C29" sqref="C29:G29"/>
    </sheetView>
  </sheetViews>
  <sheetFormatPr defaultRowHeight="14.5" x14ac:dyDescent="0.35"/>
  <cols>
    <col min="1" max="1" width="20.26953125" customWidth="1"/>
    <col min="2" max="2" width="21.453125" customWidth="1"/>
    <col min="3" max="3" width="41.81640625" customWidth="1"/>
    <col min="4" max="4" width="25.81640625" style="5" customWidth="1"/>
    <col min="5" max="5" width="15.81640625" customWidth="1"/>
    <col min="6" max="6" width="21.54296875" hidden="1" customWidth="1"/>
    <col min="7" max="7" width="21.81640625" style="9" customWidth="1"/>
    <col min="8" max="8" width="14.7265625" style="14" customWidth="1"/>
    <col min="9" max="9" width="15.7265625" customWidth="1"/>
  </cols>
  <sheetData>
    <row r="1" spans="1:9" s="1" customFormat="1" x14ac:dyDescent="0.35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6" t="s">
        <v>6</v>
      </c>
      <c r="H1" s="13" t="s">
        <v>51</v>
      </c>
      <c r="I1" s="1" t="s">
        <v>50</v>
      </c>
    </row>
    <row r="2" spans="1:9" s="2" customFormat="1" x14ac:dyDescent="0.35">
      <c r="A2" s="2">
        <v>1</v>
      </c>
      <c r="B2" s="1">
        <v>1</v>
      </c>
      <c r="C2" s="2" t="s">
        <v>7</v>
      </c>
      <c r="D2" s="4">
        <v>54651052</v>
      </c>
      <c r="E2" s="1">
        <v>1</v>
      </c>
      <c r="F2" s="2" t="s">
        <v>8</v>
      </c>
      <c r="G2" s="7">
        <v>448710283</v>
      </c>
      <c r="H2" s="12">
        <f t="shared" ref="H2:H26" si="0">D2/G2</f>
        <v>0.12179585374021838</v>
      </c>
      <c r="I2" s="2">
        <v>5</v>
      </c>
    </row>
    <row r="3" spans="1:9" s="2" customFormat="1" x14ac:dyDescent="0.35">
      <c r="A3" s="2">
        <v>2</v>
      </c>
      <c r="B3" s="1">
        <v>2</v>
      </c>
      <c r="C3" s="2" t="s">
        <v>9</v>
      </c>
      <c r="D3" s="4">
        <v>51292981</v>
      </c>
      <c r="E3" s="1">
        <v>2</v>
      </c>
      <c r="F3" s="2" t="s">
        <v>9</v>
      </c>
      <c r="G3" s="7">
        <v>433096031</v>
      </c>
      <c r="H3" s="12">
        <f t="shared" si="0"/>
        <v>0.11843327421303475</v>
      </c>
      <c r="I3" s="2">
        <v>7</v>
      </c>
    </row>
    <row r="4" spans="1:9" s="2" customFormat="1" x14ac:dyDescent="0.35">
      <c r="A4" s="2">
        <v>3</v>
      </c>
      <c r="B4" s="1">
        <v>3</v>
      </c>
      <c r="C4" s="2" t="s">
        <v>10</v>
      </c>
      <c r="D4" s="4">
        <v>44933574</v>
      </c>
      <c r="E4" s="1">
        <v>3</v>
      </c>
      <c r="F4" s="2" t="s">
        <v>10</v>
      </c>
      <c r="G4" s="7">
        <v>388215514</v>
      </c>
      <c r="H4" s="12">
        <f t="shared" si="0"/>
        <v>0.1157438906472965</v>
      </c>
      <c r="I4" s="2">
        <v>8</v>
      </c>
    </row>
    <row r="5" spans="1:9" s="2" customFormat="1" x14ac:dyDescent="0.35">
      <c r="A5" s="2">
        <v>4</v>
      </c>
      <c r="B5" s="1">
        <v>4</v>
      </c>
      <c r="C5" s="2" t="s">
        <v>11</v>
      </c>
      <c r="D5" s="4">
        <v>40057543</v>
      </c>
      <c r="E5" s="1">
        <v>7</v>
      </c>
      <c r="F5" s="2" t="s">
        <v>11</v>
      </c>
      <c r="G5" s="7">
        <v>312691743</v>
      </c>
      <c r="H5" s="12">
        <f t="shared" si="0"/>
        <v>0.12810553491334115</v>
      </c>
      <c r="I5" s="2">
        <v>3</v>
      </c>
    </row>
    <row r="6" spans="1:9" s="2" customFormat="1" x14ac:dyDescent="0.35">
      <c r="A6" s="2">
        <v>5</v>
      </c>
      <c r="B6" s="1">
        <v>5</v>
      </c>
      <c r="C6" s="2" t="s">
        <v>12</v>
      </c>
      <c r="D6" s="4">
        <v>38125124</v>
      </c>
      <c r="E6" s="1">
        <v>5</v>
      </c>
      <c r="F6" s="2" t="s">
        <v>12</v>
      </c>
      <c r="G6" s="7">
        <v>339668416</v>
      </c>
      <c r="H6" s="12">
        <f t="shared" si="0"/>
        <v>0.11224218150444697</v>
      </c>
      <c r="I6" s="2">
        <v>12</v>
      </c>
    </row>
    <row r="7" spans="1:9" s="2" customFormat="1" x14ac:dyDescent="0.35">
      <c r="A7" s="2">
        <v>6</v>
      </c>
      <c r="B7" s="1">
        <v>6</v>
      </c>
      <c r="C7" s="2" t="s">
        <v>13</v>
      </c>
      <c r="D7" s="4">
        <v>34913446</v>
      </c>
      <c r="E7" s="1">
        <v>8</v>
      </c>
      <c r="F7" s="2" t="s">
        <v>13</v>
      </c>
      <c r="G7" s="7">
        <v>310538827</v>
      </c>
      <c r="H7" s="12">
        <f t="shared" si="0"/>
        <v>0.11242860139997889</v>
      </c>
      <c r="I7" s="2">
        <v>11</v>
      </c>
    </row>
    <row r="8" spans="1:9" s="2" customFormat="1" x14ac:dyDescent="0.35">
      <c r="A8" s="2">
        <v>7</v>
      </c>
      <c r="B8" s="1">
        <v>7</v>
      </c>
      <c r="C8" s="2" t="s">
        <v>14</v>
      </c>
      <c r="D8" s="4">
        <v>33950709</v>
      </c>
      <c r="E8" s="1">
        <v>6</v>
      </c>
      <c r="F8" s="2" t="s">
        <v>14</v>
      </c>
      <c r="G8" s="7">
        <v>326860108</v>
      </c>
      <c r="H8" s="12">
        <f t="shared" si="0"/>
        <v>0.10386923386808647</v>
      </c>
      <c r="I8" s="2">
        <v>14</v>
      </c>
    </row>
    <row r="9" spans="1:9" s="2" customFormat="1" x14ac:dyDescent="0.35">
      <c r="A9" s="2">
        <v>8</v>
      </c>
      <c r="B9" s="1">
        <v>8</v>
      </c>
      <c r="C9" s="2" t="s">
        <v>15</v>
      </c>
      <c r="D9" s="4">
        <v>33655541</v>
      </c>
      <c r="E9" s="1">
        <v>4</v>
      </c>
      <c r="F9" s="2" t="s">
        <v>15</v>
      </c>
      <c r="G9" s="7">
        <v>360187863</v>
      </c>
      <c r="H9" s="12">
        <f t="shared" si="0"/>
        <v>9.3438853601793909E-2</v>
      </c>
      <c r="I9" s="2">
        <v>19</v>
      </c>
    </row>
    <row r="10" spans="1:9" s="2" customFormat="1" x14ac:dyDescent="0.35">
      <c r="A10" s="2">
        <v>9</v>
      </c>
      <c r="B10" s="1">
        <v>9</v>
      </c>
      <c r="C10" s="2" t="s">
        <v>16</v>
      </c>
      <c r="D10" s="4">
        <v>33306682</v>
      </c>
      <c r="E10" s="1">
        <v>11</v>
      </c>
      <c r="F10" s="2" t="s">
        <v>16</v>
      </c>
      <c r="G10" s="7">
        <v>294556593</v>
      </c>
      <c r="H10" s="12">
        <f t="shared" si="0"/>
        <v>0.11307396538226527</v>
      </c>
      <c r="I10" s="2">
        <v>9</v>
      </c>
    </row>
    <row r="11" spans="1:9" s="2" customFormat="1" x14ac:dyDescent="0.35">
      <c r="A11" s="2">
        <v>10</v>
      </c>
      <c r="B11" s="1">
        <v>10</v>
      </c>
      <c r="C11" s="2" t="s">
        <v>17</v>
      </c>
      <c r="D11" s="4">
        <v>32277922</v>
      </c>
      <c r="E11" s="1">
        <v>14</v>
      </c>
      <c r="F11" s="2" t="s">
        <v>18</v>
      </c>
      <c r="G11" s="7">
        <v>253776220</v>
      </c>
      <c r="H11" s="12">
        <f t="shared" si="0"/>
        <v>0.12719049089784693</v>
      </c>
      <c r="I11" s="2">
        <v>4</v>
      </c>
    </row>
    <row r="12" spans="1:9" s="2" customFormat="1" x14ac:dyDescent="0.35">
      <c r="A12" s="2">
        <v>12</v>
      </c>
      <c r="B12" s="1">
        <v>11</v>
      </c>
      <c r="C12" s="2" t="s">
        <v>19</v>
      </c>
      <c r="D12" s="4">
        <v>29365779</v>
      </c>
      <c r="E12" s="1">
        <v>12</v>
      </c>
      <c r="F12" s="2" t="s">
        <v>19</v>
      </c>
      <c r="G12" s="7">
        <v>291353809</v>
      </c>
      <c r="H12" s="12">
        <f t="shared" si="0"/>
        <v>0.10079078458177974</v>
      </c>
      <c r="I12" s="2">
        <v>16</v>
      </c>
    </row>
    <row r="13" spans="1:9" s="2" customFormat="1" x14ac:dyDescent="0.35">
      <c r="A13" s="2">
        <v>13</v>
      </c>
      <c r="B13" s="1">
        <v>12</v>
      </c>
      <c r="C13" s="2" t="s">
        <v>20</v>
      </c>
      <c r="D13" s="4">
        <v>28502906</v>
      </c>
      <c r="E13" s="1">
        <v>13</v>
      </c>
      <c r="F13" s="2" t="s">
        <v>20</v>
      </c>
      <c r="G13" s="7">
        <v>286689880</v>
      </c>
      <c r="H13" s="12">
        <f t="shared" si="0"/>
        <v>9.942069109659539E-2</v>
      </c>
      <c r="I13" s="2">
        <v>17</v>
      </c>
    </row>
    <row r="14" spans="1:9" s="2" customFormat="1" x14ac:dyDescent="0.35">
      <c r="A14" s="2">
        <v>14</v>
      </c>
      <c r="B14" s="1">
        <v>13</v>
      </c>
      <c r="C14" s="2" t="s">
        <v>21</v>
      </c>
      <c r="D14" s="4">
        <v>27133318</v>
      </c>
      <c r="E14" s="1">
        <v>9</v>
      </c>
      <c r="F14" s="2" t="s">
        <v>22</v>
      </c>
      <c r="G14" s="7">
        <v>305407175</v>
      </c>
      <c r="H14" s="12">
        <f t="shared" si="0"/>
        <v>8.8843092831725382E-2</v>
      </c>
      <c r="I14" s="2">
        <v>20</v>
      </c>
    </row>
    <row r="15" spans="1:9" s="2" customFormat="1" x14ac:dyDescent="0.35">
      <c r="A15" s="2">
        <v>15</v>
      </c>
      <c r="B15" s="1">
        <v>14</v>
      </c>
      <c r="C15" s="2" t="s">
        <v>23</v>
      </c>
      <c r="D15" s="4">
        <v>26219403</v>
      </c>
      <c r="E15" s="1">
        <v>15</v>
      </c>
      <c r="F15" s="2" t="s">
        <v>23</v>
      </c>
      <c r="G15" s="7">
        <v>252583700</v>
      </c>
      <c r="H15" s="12">
        <f t="shared" si="0"/>
        <v>0.10380481004910451</v>
      </c>
      <c r="I15" s="2">
        <v>15</v>
      </c>
    </row>
    <row r="16" spans="1:9" s="2" customFormat="1" x14ac:dyDescent="0.35">
      <c r="A16" s="2">
        <v>16</v>
      </c>
      <c r="B16" s="1">
        <v>15</v>
      </c>
      <c r="C16" s="2" t="s">
        <v>24</v>
      </c>
      <c r="D16" s="4">
        <v>23740489</v>
      </c>
      <c r="E16" s="2">
        <v>33</v>
      </c>
      <c r="F16" s="2" t="s">
        <v>25</v>
      </c>
      <c r="G16" s="7">
        <v>132529916</v>
      </c>
      <c r="H16" s="12">
        <f t="shared" si="0"/>
        <v>0.1791330570223858</v>
      </c>
      <c r="I16" s="2">
        <v>1</v>
      </c>
    </row>
    <row r="17" spans="1:9" s="2" customFormat="1" x14ac:dyDescent="0.35">
      <c r="A17" s="2">
        <v>17</v>
      </c>
      <c r="B17" s="1">
        <v>16</v>
      </c>
      <c r="C17" s="2" t="s">
        <v>26</v>
      </c>
      <c r="D17" s="4">
        <v>22928039</v>
      </c>
      <c r="E17" s="1">
        <v>10</v>
      </c>
      <c r="F17" s="2" t="s">
        <v>26</v>
      </c>
      <c r="G17" s="7">
        <v>295458021</v>
      </c>
      <c r="H17" s="12">
        <f t="shared" si="0"/>
        <v>7.7601680680044902E-2</v>
      </c>
      <c r="I17" s="2">
        <v>25</v>
      </c>
    </row>
    <row r="18" spans="1:9" s="2" customFormat="1" x14ac:dyDescent="0.35">
      <c r="A18" s="2">
        <v>19</v>
      </c>
      <c r="B18" s="1">
        <v>17</v>
      </c>
      <c r="C18" s="2" t="s">
        <v>27</v>
      </c>
      <c r="D18" s="4">
        <v>20818504</v>
      </c>
      <c r="E18" s="2">
        <v>26</v>
      </c>
      <c r="F18" s="2" t="s">
        <v>27</v>
      </c>
      <c r="G18" s="7">
        <v>162347167</v>
      </c>
      <c r="H18" s="12">
        <f t="shared" si="0"/>
        <v>0.12823447667553078</v>
      </c>
      <c r="I18" s="2">
        <v>2</v>
      </c>
    </row>
    <row r="19" spans="1:9" s="2" customFormat="1" x14ac:dyDescent="0.35">
      <c r="A19" s="2">
        <v>20</v>
      </c>
      <c r="B19" s="1">
        <v>18</v>
      </c>
      <c r="C19" s="2" t="s">
        <v>28</v>
      </c>
      <c r="D19" s="4">
        <v>18417907</v>
      </c>
      <c r="E19" s="1">
        <v>16</v>
      </c>
      <c r="F19" s="2" t="s">
        <v>28</v>
      </c>
      <c r="G19" s="7">
        <v>223899649</v>
      </c>
      <c r="H19" s="12">
        <f t="shared" si="0"/>
        <v>8.2259651063588762E-2</v>
      </c>
      <c r="I19" s="2">
        <v>22</v>
      </c>
    </row>
    <row r="20" spans="1:9" s="2" customFormat="1" x14ac:dyDescent="0.35">
      <c r="A20" s="2">
        <v>21</v>
      </c>
      <c r="B20" s="1">
        <v>19</v>
      </c>
      <c r="C20" s="2" t="s">
        <v>29</v>
      </c>
      <c r="D20" s="4">
        <v>17775334</v>
      </c>
      <c r="E20" s="1">
        <v>23</v>
      </c>
      <c r="F20" s="2" t="s">
        <v>29</v>
      </c>
      <c r="G20" s="7">
        <v>167011403</v>
      </c>
      <c r="H20" s="12">
        <f t="shared" si="0"/>
        <v>0.10643185842825355</v>
      </c>
      <c r="I20" s="2">
        <v>13</v>
      </c>
    </row>
    <row r="21" spans="1:9" s="2" customFormat="1" x14ac:dyDescent="0.35">
      <c r="A21" s="2">
        <v>22</v>
      </c>
      <c r="B21" s="1">
        <v>20</v>
      </c>
      <c r="C21" s="2" t="s">
        <v>30</v>
      </c>
      <c r="D21" s="4">
        <v>17746415</v>
      </c>
      <c r="E21" s="1">
        <v>17</v>
      </c>
      <c r="F21" s="2" t="s">
        <v>30</v>
      </c>
      <c r="G21" s="7">
        <v>207292285</v>
      </c>
      <c r="H21" s="12">
        <f t="shared" si="0"/>
        <v>8.5610590862076702E-2</v>
      </c>
      <c r="I21" s="2">
        <v>21</v>
      </c>
    </row>
    <row r="22" spans="1:9" s="2" customFormat="1" x14ac:dyDescent="0.35">
      <c r="A22" s="2">
        <v>23</v>
      </c>
      <c r="B22" s="1">
        <v>21</v>
      </c>
      <c r="C22" s="2" t="s">
        <v>31</v>
      </c>
      <c r="D22" s="4">
        <v>17690673</v>
      </c>
      <c r="E22" s="2">
        <v>28</v>
      </c>
      <c r="F22" s="2" t="s">
        <v>32</v>
      </c>
      <c r="G22" s="7">
        <v>145536947</v>
      </c>
      <c r="H22" s="12">
        <f t="shared" si="0"/>
        <v>0.12155451495076366</v>
      </c>
      <c r="I22" s="2">
        <v>6</v>
      </c>
    </row>
    <row r="23" spans="1:9" s="2" customFormat="1" x14ac:dyDescent="0.35">
      <c r="A23" s="2">
        <v>24</v>
      </c>
      <c r="B23" s="1">
        <v>22</v>
      </c>
      <c r="C23" s="2" t="s">
        <v>33</v>
      </c>
      <c r="D23" s="4">
        <v>16601783</v>
      </c>
      <c r="E23" s="1">
        <v>22</v>
      </c>
      <c r="F23" s="2" t="s">
        <v>34</v>
      </c>
      <c r="G23" s="7">
        <v>167201924</v>
      </c>
      <c r="H23" s="12">
        <f t="shared" si="0"/>
        <v>9.9291817957788575E-2</v>
      </c>
      <c r="I23" s="2">
        <v>18</v>
      </c>
    </row>
    <row r="24" spans="1:9" s="2" customFormat="1" x14ac:dyDescent="0.35">
      <c r="A24" s="2">
        <v>25</v>
      </c>
      <c r="B24" s="1">
        <v>23</v>
      </c>
      <c r="C24" s="2" t="s">
        <v>35</v>
      </c>
      <c r="D24" s="4">
        <v>14666923</v>
      </c>
      <c r="E24" s="1">
        <v>19</v>
      </c>
      <c r="F24" s="2" t="s">
        <v>36</v>
      </c>
      <c r="G24" s="7">
        <v>181337149</v>
      </c>
      <c r="H24" s="12">
        <f t="shared" si="0"/>
        <v>8.0882064601114911E-2</v>
      </c>
      <c r="I24" s="2">
        <v>23</v>
      </c>
    </row>
    <row r="25" spans="1:9" s="2" customFormat="1" x14ac:dyDescent="0.35">
      <c r="A25" s="2">
        <v>26</v>
      </c>
      <c r="B25" s="1">
        <v>24</v>
      </c>
      <c r="C25" s="2" t="s">
        <v>37</v>
      </c>
      <c r="D25" s="4">
        <v>14450746</v>
      </c>
      <c r="E25" s="2">
        <v>35</v>
      </c>
      <c r="F25" s="2" t="s">
        <v>37</v>
      </c>
      <c r="G25" s="7">
        <v>128218877</v>
      </c>
      <c r="H25" s="12">
        <f t="shared" si="0"/>
        <v>0.11270373238411689</v>
      </c>
      <c r="I25" s="2">
        <v>10</v>
      </c>
    </row>
    <row r="26" spans="1:9" s="2" customFormat="1" x14ac:dyDescent="0.35">
      <c r="A26" s="2">
        <v>28</v>
      </c>
      <c r="B26" s="2">
        <v>25</v>
      </c>
      <c r="C26" s="2" t="s">
        <v>38</v>
      </c>
      <c r="D26" s="4">
        <v>13625964</v>
      </c>
      <c r="E26" s="1">
        <v>21</v>
      </c>
      <c r="F26" s="2" t="s">
        <v>38</v>
      </c>
      <c r="G26" s="7">
        <v>174258992</v>
      </c>
      <c r="H26" s="12">
        <f t="shared" si="0"/>
        <v>7.819374968036083E-2</v>
      </c>
      <c r="I26" s="2">
        <v>24</v>
      </c>
    </row>
    <row r="27" spans="1:9" s="2" customFormat="1" x14ac:dyDescent="0.35">
      <c r="D27" s="4"/>
      <c r="G27" s="7"/>
      <c r="H27" s="12"/>
    </row>
    <row r="28" spans="1:9" s="2" customFormat="1" x14ac:dyDescent="0.35">
      <c r="C28" s="2" t="s">
        <v>52</v>
      </c>
      <c r="D28" s="4">
        <f>SUM(D2:D26)</f>
        <v>706848757</v>
      </c>
      <c r="E28" s="2" t="s">
        <v>54</v>
      </c>
      <c r="G28" s="7">
        <f>SUM(G2:G26)</f>
        <v>6589428492</v>
      </c>
      <c r="H28" s="12">
        <f t="shared" ref="H28" si="1">D28/G28</f>
        <v>0.1072701157404107</v>
      </c>
    </row>
    <row r="29" spans="1:9" s="2" customFormat="1" x14ac:dyDescent="0.35">
      <c r="C29" s="2" t="s">
        <v>53</v>
      </c>
      <c r="D29" s="4">
        <v>1385753029</v>
      </c>
      <c r="E29" s="2" t="s">
        <v>55</v>
      </c>
      <c r="G29" s="8">
        <v>11825648624</v>
      </c>
      <c r="H29" s="12"/>
    </row>
    <row r="30" spans="1:9" s="2" customFormat="1" x14ac:dyDescent="0.35">
      <c r="C30" s="2" t="s">
        <v>57</v>
      </c>
      <c r="D30" s="4">
        <f>D29/2</f>
        <v>692876514.5</v>
      </c>
      <c r="E30" s="2" t="s">
        <v>56</v>
      </c>
      <c r="G30" s="8">
        <f>G29/2</f>
        <v>5912824312</v>
      </c>
      <c r="H30" s="12"/>
    </row>
    <row r="31" spans="1:9" s="2" customFormat="1" x14ac:dyDescent="0.35">
      <c r="D31" s="4"/>
      <c r="G31" s="8"/>
      <c r="H31" s="12"/>
    </row>
    <row r="32" spans="1:9" s="2" customFormat="1" x14ac:dyDescent="0.35">
      <c r="A32" s="2">
        <v>11</v>
      </c>
      <c r="C32" s="2" t="s">
        <v>39</v>
      </c>
      <c r="D32" s="4">
        <v>30400019</v>
      </c>
      <c r="G32" s="8"/>
      <c r="H32" s="12"/>
    </row>
    <row r="33" spans="1:8" s="2" customFormat="1" x14ac:dyDescent="0.35">
      <c r="A33" s="2">
        <v>18</v>
      </c>
      <c r="C33" s="2" t="s">
        <v>40</v>
      </c>
      <c r="D33" s="4">
        <v>22451741</v>
      </c>
      <c r="G33" s="8"/>
      <c r="H33" s="12"/>
    </row>
    <row r="34" spans="1:8" s="2" customFormat="1" x14ac:dyDescent="0.35">
      <c r="A34" s="2">
        <v>27</v>
      </c>
      <c r="C34" s="2" t="s">
        <v>41</v>
      </c>
      <c r="D34" s="4">
        <v>13964250</v>
      </c>
      <c r="G34" s="8"/>
      <c r="H34" s="12"/>
    </row>
  </sheetData>
  <sortState ref="A2:I26">
    <sortCondition ref="B2:B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workbookViewId="0">
      <selection activeCell="C29" sqref="C29:G29"/>
    </sheetView>
  </sheetViews>
  <sheetFormatPr defaultColWidth="8.81640625" defaultRowHeight="14.5" x14ac:dyDescent="0.35"/>
  <cols>
    <col min="1" max="1" width="18" style="2" customWidth="1"/>
    <col min="2" max="2" width="16.1796875" style="2" customWidth="1"/>
    <col min="3" max="3" width="41.1796875" style="2" customWidth="1"/>
    <col min="4" max="4" width="27.453125" style="10" customWidth="1"/>
    <col min="5" max="5" width="17.453125" style="2" customWidth="1"/>
    <col min="6" max="6" width="26.453125" style="2" hidden="1" customWidth="1"/>
    <col min="7" max="7" width="18.453125" style="4" customWidth="1"/>
    <col min="8" max="8" width="14.26953125" style="2" customWidth="1"/>
    <col min="9" max="9" width="16.1796875" style="2" customWidth="1"/>
    <col min="10" max="16384" width="8.81640625" style="2"/>
  </cols>
  <sheetData>
    <row r="1" spans="1:9" s="1" customFormat="1" x14ac:dyDescent="0.35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3" t="s">
        <v>6</v>
      </c>
      <c r="H1" s="1" t="s">
        <v>51</v>
      </c>
      <c r="I1" s="1" t="s">
        <v>50</v>
      </c>
    </row>
    <row r="2" spans="1:9" x14ac:dyDescent="0.35">
      <c r="A2" s="2">
        <v>1</v>
      </c>
      <c r="B2" s="1">
        <v>1</v>
      </c>
      <c r="C2" s="2" t="s">
        <v>7</v>
      </c>
      <c r="D2" s="4">
        <v>53046753</v>
      </c>
      <c r="E2" s="1">
        <v>1</v>
      </c>
      <c r="F2" s="2" t="s">
        <v>7</v>
      </c>
      <c r="G2" s="4">
        <v>480483692</v>
      </c>
      <c r="H2" s="12">
        <f t="shared" ref="H2:H26" si="0">D2/G2</f>
        <v>0.11040281675158291</v>
      </c>
      <c r="I2" s="2">
        <v>8</v>
      </c>
    </row>
    <row r="3" spans="1:9" x14ac:dyDescent="0.35">
      <c r="A3" s="2">
        <v>2</v>
      </c>
      <c r="B3" s="1">
        <v>2</v>
      </c>
      <c r="C3" s="2" t="s">
        <v>9</v>
      </c>
      <c r="D3" s="4">
        <v>51019240</v>
      </c>
      <c r="E3" s="1">
        <v>2</v>
      </c>
      <c r="F3" s="2" t="s">
        <v>9</v>
      </c>
      <c r="G3" s="4">
        <v>428953771</v>
      </c>
      <c r="H3" s="12">
        <f t="shared" si="0"/>
        <v>0.1189387841982627</v>
      </c>
      <c r="I3" s="2">
        <v>5</v>
      </c>
    </row>
    <row r="4" spans="1:9" x14ac:dyDescent="0.35">
      <c r="A4" s="2">
        <v>3</v>
      </c>
      <c r="B4" s="1">
        <v>3</v>
      </c>
      <c r="C4" s="2" t="s">
        <v>10</v>
      </c>
      <c r="D4" s="4">
        <v>44641829</v>
      </c>
      <c r="E4" s="1">
        <v>3</v>
      </c>
      <c r="F4" s="2" t="s">
        <v>10</v>
      </c>
      <c r="G4" s="4">
        <v>410231644</v>
      </c>
      <c r="H4" s="12">
        <f t="shared" si="0"/>
        <v>0.10882102746808094</v>
      </c>
      <c r="I4" s="2">
        <v>10</v>
      </c>
    </row>
    <row r="5" spans="1:9" x14ac:dyDescent="0.35">
      <c r="A5" s="2">
        <v>4</v>
      </c>
      <c r="B5" s="1">
        <v>4</v>
      </c>
      <c r="C5" s="2" t="s">
        <v>11</v>
      </c>
      <c r="D5" s="4">
        <v>37231866</v>
      </c>
      <c r="E5" s="1">
        <v>8</v>
      </c>
      <c r="F5" s="2" t="s">
        <v>11</v>
      </c>
      <c r="G5" s="4">
        <v>301997394</v>
      </c>
      <c r="H5" s="12">
        <f t="shared" si="0"/>
        <v>0.12328538835007298</v>
      </c>
      <c r="I5" s="2">
        <v>4</v>
      </c>
    </row>
    <row r="6" spans="1:9" x14ac:dyDescent="0.35">
      <c r="A6" s="2">
        <v>5</v>
      </c>
      <c r="B6" s="1">
        <v>5</v>
      </c>
      <c r="C6" s="2" t="s">
        <v>13</v>
      </c>
      <c r="D6" s="4">
        <v>36759364</v>
      </c>
      <c r="E6" s="1">
        <v>12</v>
      </c>
      <c r="F6" s="2" t="s">
        <v>47</v>
      </c>
      <c r="G6" s="4">
        <v>282337836</v>
      </c>
      <c r="H6" s="12">
        <f t="shared" si="0"/>
        <v>0.1301963793474708</v>
      </c>
      <c r="I6" s="2">
        <v>3</v>
      </c>
    </row>
    <row r="7" spans="1:9" x14ac:dyDescent="0.35">
      <c r="A7" s="2">
        <v>6</v>
      </c>
      <c r="B7" s="1">
        <v>6</v>
      </c>
      <c r="C7" s="2" t="s">
        <v>15</v>
      </c>
      <c r="D7" s="4">
        <v>36507637</v>
      </c>
      <c r="E7" s="1">
        <v>4</v>
      </c>
      <c r="F7" s="2" t="s">
        <v>15</v>
      </c>
      <c r="G7" s="4">
        <v>353931278</v>
      </c>
      <c r="H7" s="12">
        <f t="shared" si="0"/>
        <v>0.10314894237745216</v>
      </c>
      <c r="I7" s="2">
        <v>12</v>
      </c>
    </row>
    <row r="8" spans="1:9" x14ac:dyDescent="0.35">
      <c r="A8" s="2">
        <v>7</v>
      </c>
      <c r="B8" s="1">
        <v>7</v>
      </c>
      <c r="C8" s="2" t="s">
        <v>16</v>
      </c>
      <c r="D8" s="4">
        <v>35382251</v>
      </c>
      <c r="E8" s="1">
        <v>5</v>
      </c>
      <c r="F8" s="2" t="s">
        <v>16</v>
      </c>
      <c r="G8" s="4">
        <v>348960661</v>
      </c>
      <c r="H8" s="12">
        <f t="shared" si="0"/>
        <v>0.10139323698724884</v>
      </c>
      <c r="I8" s="2">
        <v>16</v>
      </c>
    </row>
    <row r="9" spans="1:9" x14ac:dyDescent="0.35">
      <c r="A9" s="2">
        <v>9</v>
      </c>
      <c r="B9" s="1">
        <v>8</v>
      </c>
      <c r="C9" s="2" t="s">
        <v>12</v>
      </c>
      <c r="D9" s="4">
        <v>33319534</v>
      </c>
      <c r="E9" s="1">
        <v>6</v>
      </c>
      <c r="F9" s="2" t="s">
        <v>12</v>
      </c>
      <c r="G9" s="4">
        <v>328073531</v>
      </c>
      <c r="H9" s="12">
        <f t="shared" si="0"/>
        <v>0.10156117714964333</v>
      </c>
      <c r="I9" s="2">
        <v>15</v>
      </c>
    </row>
    <row r="10" spans="1:9" x14ac:dyDescent="0.35">
      <c r="A10" s="2">
        <v>10</v>
      </c>
      <c r="B10" s="1">
        <v>9</v>
      </c>
      <c r="C10" s="2" t="s">
        <v>14</v>
      </c>
      <c r="D10" s="4">
        <v>32295990</v>
      </c>
      <c r="E10" s="1">
        <v>7</v>
      </c>
      <c r="F10" s="2" t="s">
        <v>14</v>
      </c>
      <c r="G10" s="4">
        <v>317319224</v>
      </c>
      <c r="H10" s="12">
        <f t="shared" si="0"/>
        <v>0.10177760298569241</v>
      </c>
      <c r="I10" s="2">
        <v>14</v>
      </c>
    </row>
    <row r="11" spans="1:9" x14ac:dyDescent="0.35">
      <c r="A11" s="2">
        <v>11</v>
      </c>
      <c r="B11" s="1">
        <v>10</v>
      </c>
      <c r="C11" s="2" t="s">
        <v>17</v>
      </c>
      <c r="D11" s="4">
        <v>31737411</v>
      </c>
      <c r="E11" s="1">
        <v>13</v>
      </c>
      <c r="F11" s="2" t="s">
        <v>17</v>
      </c>
      <c r="G11" s="4">
        <v>267415566</v>
      </c>
      <c r="H11" s="12">
        <f t="shared" si="0"/>
        <v>0.11868198801860322</v>
      </c>
      <c r="I11" s="2">
        <v>6</v>
      </c>
    </row>
    <row r="12" spans="1:9" x14ac:dyDescent="0.35">
      <c r="A12" s="2">
        <v>12</v>
      </c>
      <c r="B12" s="1">
        <v>11</v>
      </c>
      <c r="C12" s="2" t="s">
        <v>20</v>
      </c>
      <c r="D12" s="4">
        <v>30098942</v>
      </c>
      <c r="E12" s="1">
        <v>10</v>
      </c>
      <c r="F12" s="2" t="s">
        <v>20</v>
      </c>
      <c r="G12" s="4">
        <v>293981233</v>
      </c>
      <c r="H12" s="12">
        <f t="shared" si="0"/>
        <v>0.10238388924642683</v>
      </c>
      <c r="I12" s="2">
        <v>13</v>
      </c>
    </row>
    <row r="13" spans="1:9" x14ac:dyDescent="0.35">
      <c r="A13" s="2">
        <v>13</v>
      </c>
      <c r="B13" s="1">
        <v>12</v>
      </c>
      <c r="C13" s="2" t="s">
        <v>23</v>
      </c>
      <c r="D13" s="4">
        <v>29230492</v>
      </c>
      <c r="E13" s="1">
        <v>15</v>
      </c>
      <c r="F13" s="2" t="s">
        <v>23</v>
      </c>
      <c r="G13" s="4">
        <v>252609169</v>
      </c>
      <c r="H13" s="12">
        <f t="shared" si="0"/>
        <v>0.11571429539044166</v>
      </c>
      <c r="I13" s="2">
        <v>7</v>
      </c>
    </row>
    <row r="14" spans="1:9" x14ac:dyDescent="0.35">
      <c r="A14" s="2">
        <v>14</v>
      </c>
      <c r="B14" s="1">
        <v>13</v>
      </c>
      <c r="C14" s="2" t="s">
        <v>19</v>
      </c>
      <c r="D14" s="4">
        <v>27780839</v>
      </c>
      <c r="E14" s="1">
        <v>14</v>
      </c>
      <c r="F14" s="2" t="s">
        <v>19</v>
      </c>
      <c r="G14" s="4">
        <v>265253297</v>
      </c>
      <c r="H14" s="12">
        <f t="shared" si="0"/>
        <v>0.10473324672756094</v>
      </c>
      <c r="I14" s="2">
        <v>11</v>
      </c>
    </row>
    <row r="15" spans="1:9" x14ac:dyDescent="0.35">
      <c r="A15" s="2">
        <v>15</v>
      </c>
      <c r="B15" s="1">
        <v>14</v>
      </c>
      <c r="C15" s="2" t="s">
        <v>21</v>
      </c>
      <c r="D15" s="4">
        <v>26883295</v>
      </c>
      <c r="E15" s="1">
        <v>9</v>
      </c>
      <c r="F15" s="2" t="s">
        <v>22</v>
      </c>
      <c r="G15" s="4">
        <v>295372126</v>
      </c>
      <c r="H15" s="12">
        <f t="shared" si="0"/>
        <v>9.1015003223425359E-2</v>
      </c>
      <c r="I15" s="2">
        <v>20</v>
      </c>
    </row>
    <row r="16" spans="1:9" x14ac:dyDescent="0.35">
      <c r="A16" s="2">
        <v>16</v>
      </c>
      <c r="B16" s="1">
        <v>15</v>
      </c>
      <c r="C16" s="2" t="s">
        <v>26</v>
      </c>
      <c r="D16" s="4">
        <v>24057065</v>
      </c>
      <c r="E16" s="1">
        <v>11</v>
      </c>
      <c r="F16" s="2" t="s">
        <v>26</v>
      </c>
      <c r="G16" s="4">
        <v>293221537</v>
      </c>
      <c r="H16" s="12">
        <f t="shared" si="0"/>
        <v>8.204399051356176E-2</v>
      </c>
      <c r="I16" s="2">
        <v>22</v>
      </c>
    </row>
    <row r="17" spans="1:9" x14ac:dyDescent="0.35">
      <c r="A17" s="2">
        <v>18</v>
      </c>
      <c r="B17" s="1">
        <v>16</v>
      </c>
      <c r="C17" s="2" t="s">
        <v>24</v>
      </c>
      <c r="D17" s="4">
        <v>23060241</v>
      </c>
      <c r="E17" s="2">
        <v>27</v>
      </c>
      <c r="F17" s="2" t="s">
        <v>24</v>
      </c>
      <c r="G17" s="4">
        <v>156223268</v>
      </c>
      <c r="H17" s="12">
        <f t="shared" si="0"/>
        <v>0.14761079636357372</v>
      </c>
      <c r="I17" s="2">
        <v>1</v>
      </c>
    </row>
    <row r="18" spans="1:9" x14ac:dyDescent="0.35">
      <c r="A18" s="2">
        <v>19</v>
      </c>
      <c r="B18" s="1">
        <v>17</v>
      </c>
      <c r="C18" s="2" t="s">
        <v>27</v>
      </c>
      <c r="D18" s="4">
        <v>22843238</v>
      </c>
      <c r="E18" s="2">
        <v>24</v>
      </c>
      <c r="F18" s="2" t="s">
        <v>27</v>
      </c>
      <c r="G18" s="4">
        <v>167326343</v>
      </c>
      <c r="H18" s="12">
        <f t="shared" si="0"/>
        <v>0.13651907757286011</v>
      </c>
      <c r="I18" s="2">
        <v>2</v>
      </c>
    </row>
    <row r="19" spans="1:9" x14ac:dyDescent="0.35">
      <c r="A19" s="2">
        <v>20</v>
      </c>
      <c r="B19" s="1">
        <v>18</v>
      </c>
      <c r="C19" s="2" t="s">
        <v>28</v>
      </c>
      <c r="D19" s="4">
        <v>21319534</v>
      </c>
      <c r="E19" s="1">
        <v>18</v>
      </c>
      <c r="F19" s="2" t="s">
        <v>28</v>
      </c>
      <c r="G19" s="4">
        <v>224254440</v>
      </c>
      <c r="H19" s="12">
        <f t="shared" si="0"/>
        <v>9.5068503437434726E-2</v>
      </c>
      <c r="I19" s="2">
        <v>18</v>
      </c>
    </row>
    <row r="20" spans="1:9" x14ac:dyDescent="0.35">
      <c r="A20" s="2">
        <v>21</v>
      </c>
      <c r="B20" s="1">
        <v>19</v>
      </c>
      <c r="C20" s="2" t="s">
        <v>33</v>
      </c>
      <c r="D20" s="4">
        <v>17874358</v>
      </c>
      <c r="E20" s="1">
        <v>21</v>
      </c>
      <c r="F20" s="2" t="s">
        <v>33</v>
      </c>
      <c r="G20" s="4">
        <v>186473965</v>
      </c>
      <c r="H20" s="12">
        <f t="shared" si="0"/>
        <v>9.5854442736818521E-2</v>
      </c>
      <c r="I20" s="2">
        <v>17</v>
      </c>
    </row>
    <row r="21" spans="1:9" x14ac:dyDescent="0.35">
      <c r="A21" s="2">
        <v>22</v>
      </c>
      <c r="B21" s="1">
        <v>20</v>
      </c>
      <c r="C21" s="2" t="s">
        <v>31</v>
      </c>
      <c r="D21" s="4">
        <v>15949833</v>
      </c>
      <c r="E21" s="2">
        <v>30</v>
      </c>
      <c r="F21" s="2" t="s">
        <v>31</v>
      </c>
      <c r="G21" s="4">
        <v>144859250</v>
      </c>
      <c r="H21" s="12">
        <f t="shared" si="0"/>
        <v>0.11010572676580888</v>
      </c>
      <c r="I21" s="2">
        <v>9</v>
      </c>
    </row>
    <row r="22" spans="1:9" x14ac:dyDescent="0.35">
      <c r="A22" s="2">
        <v>23</v>
      </c>
      <c r="B22" s="1">
        <v>21</v>
      </c>
      <c r="C22" s="2" t="s">
        <v>30</v>
      </c>
      <c r="D22" s="4">
        <v>15106565</v>
      </c>
      <c r="E22" s="1">
        <v>20</v>
      </c>
      <c r="F22" s="2" t="s">
        <v>30</v>
      </c>
      <c r="G22" s="4">
        <v>191407545</v>
      </c>
      <c r="H22" s="12">
        <f t="shared" si="0"/>
        <v>7.8923560719615315E-2</v>
      </c>
      <c r="I22" s="2">
        <v>23</v>
      </c>
    </row>
    <row r="23" spans="1:9" x14ac:dyDescent="0.35">
      <c r="A23" s="2">
        <v>24</v>
      </c>
      <c r="B23" s="1">
        <v>22</v>
      </c>
      <c r="C23" s="2" t="s">
        <v>29</v>
      </c>
      <c r="D23" s="4">
        <v>14506234</v>
      </c>
      <c r="E23" s="2">
        <v>28</v>
      </c>
      <c r="F23" s="2" t="s">
        <v>29</v>
      </c>
      <c r="G23" s="4">
        <v>155633475</v>
      </c>
      <c r="H23" s="12">
        <f t="shared" si="0"/>
        <v>9.3207672706659028E-2</v>
      </c>
      <c r="I23" s="2">
        <v>19</v>
      </c>
    </row>
    <row r="24" spans="1:9" x14ac:dyDescent="0.35">
      <c r="A24" s="2">
        <v>25</v>
      </c>
      <c r="B24" s="1">
        <v>23</v>
      </c>
      <c r="C24" s="2" t="s">
        <v>38</v>
      </c>
      <c r="D24" s="4">
        <v>13829278</v>
      </c>
      <c r="E24" s="1">
        <v>22</v>
      </c>
      <c r="F24" s="2" t="s">
        <v>38</v>
      </c>
      <c r="G24" s="4">
        <v>179322644</v>
      </c>
      <c r="H24" s="12">
        <f t="shared" si="0"/>
        <v>7.711952986818553E-2</v>
      </c>
      <c r="I24" s="2">
        <v>25</v>
      </c>
    </row>
    <row r="25" spans="1:9" x14ac:dyDescent="0.35">
      <c r="A25" s="2">
        <v>27</v>
      </c>
      <c r="B25" s="2">
        <v>24</v>
      </c>
      <c r="C25" s="2" t="s">
        <v>45</v>
      </c>
      <c r="D25" s="4">
        <v>13312718</v>
      </c>
      <c r="E25" s="2">
        <v>29</v>
      </c>
      <c r="F25" s="2" t="s">
        <v>45</v>
      </c>
      <c r="G25" s="4">
        <v>155430778</v>
      </c>
      <c r="H25" s="12">
        <f t="shared" si="0"/>
        <v>8.5650462355660345E-2</v>
      </c>
      <c r="I25" s="2">
        <v>21</v>
      </c>
    </row>
    <row r="26" spans="1:9" x14ac:dyDescent="0.35">
      <c r="A26" s="2">
        <v>28</v>
      </c>
      <c r="B26" s="2">
        <v>25</v>
      </c>
      <c r="C26" s="2" t="s">
        <v>35</v>
      </c>
      <c r="D26" s="4">
        <v>13287549</v>
      </c>
      <c r="E26" s="1">
        <v>23</v>
      </c>
      <c r="F26" s="2" t="s">
        <v>35</v>
      </c>
      <c r="G26" s="4">
        <v>171821248</v>
      </c>
      <c r="H26" s="12">
        <f t="shared" si="0"/>
        <v>7.7333561213570046E-2</v>
      </c>
      <c r="I26" s="2">
        <v>24</v>
      </c>
    </row>
    <row r="27" spans="1:9" x14ac:dyDescent="0.35">
      <c r="D27" s="4"/>
      <c r="H27" s="12"/>
    </row>
    <row r="28" spans="1:9" x14ac:dyDescent="0.35">
      <c r="C28" s="2" t="s">
        <v>52</v>
      </c>
      <c r="D28" s="4">
        <f>SUM(D2:D26)</f>
        <v>701082056</v>
      </c>
      <c r="E28" s="2" t="s">
        <v>54</v>
      </c>
      <c r="G28" s="4">
        <f>SUM(G2:G26)</f>
        <v>6652894915</v>
      </c>
      <c r="H28" s="12">
        <f t="shared" ref="H28" si="1">D28/G28</f>
        <v>0.10537999847544563</v>
      </c>
    </row>
    <row r="29" spans="1:9" x14ac:dyDescent="0.35">
      <c r="C29" s="2" t="s">
        <v>53</v>
      </c>
      <c r="D29" s="10">
        <v>1333479367</v>
      </c>
      <c r="E29" s="2" t="s">
        <v>55</v>
      </c>
      <c r="G29" s="4">
        <v>11684385870</v>
      </c>
    </row>
    <row r="30" spans="1:9" x14ac:dyDescent="0.35">
      <c r="C30" s="2" t="s">
        <v>57</v>
      </c>
      <c r="D30" s="10">
        <f>D29/2</f>
        <v>666739683.5</v>
      </c>
      <c r="E30" s="2" t="s">
        <v>56</v>
      </c>
      <c r="G30" s="4">
        <f>G29/2</f>
        <v>5842192935</v>
      </c>
    </row>
    <row r="32" spans="1:9" x14ac:dyDescent="0.35">
      <c r="A32" s="2">
        <v>8</v>
      </c>
      <c r="C32" s="2" t="s">
        <v>39</v>
      </c>
      <c r="D32" s="10">
        <v>33849352</v>
      </c>
    </row>
    <row r="33" spans="1:4" x14ac:dyDescent="0.35">
      <c r="A33" s="2">
        <v>17</v>
      </c>
      <c r="C33" s="2" t="s">
        <v>40</v>
      </c>
      <c r="D33" s="10">
        <v>23303412</v>
      </c>
    </row>
    <row r="34" spans="1:4" x14ac:dyDescent="0.35">
      <c r="A34" s="2">
        <v>26</v>
      </c>
      <c r="C34" s="2" t="s">
        <v>41</v>
      </c>
      <c r="D34" s="10">
        <v>13439305</v>
      </c>
    </row>
  </sheetData>
  <sortState ref="A2:I26">
    <sortCondition ref="B2:B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workbookViewId="0">
      <selection activeCell="C29" sqref="C29:G29"/>
    </sheetView>
  </sheetViews>
  <sheetFormatPr defaultColWidth="8.81640625" defaultRowHeight="14.5" x14ac:dyDescent="0.35"/>
  <cols>
    <col min="1" max="1" width="14.453125" style="2" customWidth="1"/>
    <col min="2" max="2" width="22.81640625" style="2" customWidth="1"/>
    <col min="3" max="3" width="44" style="2" customWidth="1"/>
    <col min="4" max="4" width="27.1796875" style="10" customWidth="1"/>
    <col min="5" max="5" width="17.26953125" style="2" customWidth="1"/>
    <col min="6" max="6" width="26.26953125" style="2" hidden="1" customWidth="1"/>
    <col min="7" max="7" width="21.81640625" style="10" customWidth="1"/>
    <col min="8" max="8" width="19.1796875" style="2" customWidth="1"/>
    <col min="9" max="9" width="14.26953125" style="2" customWidth="1"/>
    <col min="10" max="16384" width="8.81640625" style="2"/>
  </cols>
  <sheetData>
    <row r="1" spans="1:9" s="1" customFormat="1" x14ac:dyDescent="0.35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1" t="s">
        <v>6</v>
      </c>
      <c r="H1" s="1" t="s">
        <v>51</v>
      </c>
      <c r="I1" s="1" t="s">
        <v>50</v>
      </c>
    </row>
    <row r="2" spans="1:9" x14ac:dyDescent="0.35">
      <c r="A2" s="2">
        <v>1</v>
      </c>
      <c r="B2" s="1">
        <v>1</v>
      </c>
      <c r="C2" s="2" t="s">
        <v>7</v>
      </c>
      <c r="D2" s="4">
        <v>56312337</v>
      </c>
      <c r="E2" s="1">
        <v>1</v>
      </c>
      <c r="F2" s="2" t="s">
        <v>7</v>
      </c>
      <c r="G2" s="4">
        <v>519351636</v>
      </c>
      <c r="H2" s="12">
        <f t="shared" ref="H2:H26" si="0">D2/G2</f>
        <v>0.10842814982487126</v>
      </c>
      <c r="I2" s="2">
        <v>10</v>
      </c>
    </row>
    <row r="3" spans="1:9" x14ac:dyDescent="0.35">
      <c r="A3" s="2">
        <v>2</v>
      </c>
      <c r="B3" s="1">
        <v>2</v>
      </c>
      <c r="C3" s="2" t="s">
        <v>9</v>
      </c>
      <c r="D3" s="4">
        <v>51080551</v>
      </c>
      <c r="E3" s="1">
        <v>2</v>
      </c>
      <c r="F3" s="2" t="s">
        <v>9</v>
      </c>
      <c r="G3" s="4">
        <v>461641461</v>
      </c>
      <c r="H3" s="12">
        <f t="shared" si="0"/>
        <v>0.11064983394115027</v>
      </c>
      <c r="I3" s="2">
        <v>9</v>
      </c>
    </row>
    <row r="4" spans="1:9" x14ac:dyDescent="0.35">
      <c r="A4" s="2">
        <v>3</v>
      </c>
      <c r="B4" s="1">
        <v>3</v>
      </c>
      <c r="C4" s="2" t="s">
        <v>10</v>
      </c>
      <c r="D4" s="4">
        <v>48896070</v>
      </c>
      <c r="E4" s="1">
        <v>3</v>
      </c>
      <c r="F4" s="2" t="s">
        <v>10</v>
      </c>
      <c r="G4" s="4">
        <v>392015147</v>
      </c>
      <c r="H4" s="12">
        <f t="shared" si="0"/>
        <v>0.12473005284155513</v>
      </c>
      <c r="I4" s="2">
        <v>5</v>
      </c>
    </row>
    <row r="5" spans="1:9" x14ac:dyDescent="0.35">
      <c r="A5" s="2">
        <v>4</v>
      </c>
      <c r="B5" s="1">
        <v>4</v>
      </c>
      <c r="C5" s="2" t="s">
        <v>16</v>
      </c>
      <c r="D5" s="4">
        <v>40743767</v>
      </c>
      <c r="E5" s="1">
        <v>4</v>
      </c>
      <c r="F5" s="2" t="s">
        <v>16</v>
      </c>
      <c r="G5" s="4">
        <v>381724197</v>
      </c>
      <c r="H5" s="12">
        <f t="shared" si="0"/>
        <v>0.10673613912926772</v>
      </c>
      <c r="I5" s="2">
        <v>11</v>
      </c>
    </row>
    <row r="6" spans="1:9" x14ac:dyDescent="0.35">
      <c r="A6" s="2">
        <v>5</v>
      </c>
      <c r="B6" s="1">
        <v>5</v>
      </c>
      <c r="C6" s="2" t="s">
        <v>11</v>
      </c>
      <c r="D6" s="4">
        <v>39089545</v>
      </c>
      <c r="E6" s="1">
        <v>15</v>
      </c>
      <c r="F6" s="2" t="s">
        <v>11</v>
      </c>
      <c r="G6" s="4">
        <v>272604138</v>
      </c>
      <c r="H6" s="12">
        <f t="shared" si="0"/>
        <v>0.14339307277866781</v>
      </c>
      <c r="I6" s="2">
        <v>1</v>
      </c>
    </row>
    <row r="7" spans="1:9" x14ac:dyDescent="0.35">
      <c r="A7" s="2">
        <v>6</v>
      </c>
      <c r="B7" s="1">
        <v>6</v>
      </c>
      <c r="C7" s="2" t="s">
        <v>13</v>
      </c>
      <c r="D7" s="4">
        <v>38949455</v>
      </c>
      <c r="E7" s="1">
        <v>11</v>
      </c>
      <c r="F7" s="2" t="s">
        <v>47</v>
      </c>
      <c r="G7" s="4">
        <v>310647550</v>
      </c>
      <c r="H7" s="12">
        <f t="shared" si="0"/>
        <v>0.12538149745587884</v>
      </c>
      <c r="I7" s="2">
        <v>4</v>
      </c>
    </row>
    <row r="8" spans="1:9" x14ac:dyDescent="0.35">
      <c r="A8" s="2">
        <v>7</v>
      </c>
      <c r="B8" s="1">
        <v>7</v>
      </c>
      <c r="C8" s="2" t="s">
        <v>15</v>
      </c>
      <c r="D8" s="4">
        <v>37100390</v>
      </c>
      <c r="E8" s="1">
        <v>5</v>
      </c>
      <c r="F8" s="2" t="s">
        <v>15</v>
      </c>
      <c r="G8" s="4">
        <v>374029188</v>
      </c>
      <c r="H8" s="12">
        <f t="shared" si="0"/>
        <v>9.9191162589161358E-2</v>
      </c>
      <c r="I8" s="2">
        <v>12</v>
      </c>
    </row>
    <row r="9" spans="1:9" x14ac:dyDescent="0.35">
      <c r="A9" s="2">
        <v>9</v>
      </c>
      <c r="B9" s="1">
        <v>8</v>
      </c>
      <c r="C9" s="2" t="s">
        <v>14</v>
      </c>
      <c r="D9" s="4">
        <v>34593166</v>
      </c>
      <c r="E9" s="1">
        <v>7</v>
      </c>
      <c r="F9" s="2" t="s">
        <v>14</v>
      </c>
      <c r="G9" s="4">
        <v>361661997</v>
      </c>
      <c r="H9" s="12">
        <f t="shared" si="0"/>
        <v>9.5650541906397754E-2</v>
      </c>
      <c r="I9" s="2">
        <v>15</v>
      </c>
    </row>
    <row r="10" spans="1:9" x14ac:dyDescent="0.35">
      <c r="A10" s="2">
        <v>10</v>
      </c>
      <c r="B10" s="1">
        <v>9</v>
      </c>
      <c r="C10" s="2" t="s">
        <v>12</v>
      </c>
      <c r="D10" s="4">
        <v>34389941</v>
      </c>
      <c r="E10" s="1">
        <v>6</v>
      </c>
      <c r="F10" s="2" t="s">
        <v>12</v>
      </c>
      <c r="G10" s="4">
        <v>365927366</v>
      </c>
      <c r="H10" s="12">
        <f t="shared" si="0"/>
        <v>9.3980238143763203E-2</v>
      </c>
      <c r="I10" s="2">
        <v>16</v>
      </c>
    </row>
    <row r="11" spans="1:9" x14ac:dyDescent="0.35">
      <c r="A11" s="2">
        <v>11</v>
      </c>
      <c r="B11" s="1">
        <v>10</v>
      </c>
      <c r="C11" s="2" t="s">
        <v>17</v>
      </c>
      <c r="D11" s="4">
        <v>33109880</v>
      </c>
      <c r="E11" s="1">
        <v>16</v>
      </c>
      <c r="F11" s="2" t="s">
        <v>17</v>
      </c>
      <c r="G11" s="4">
        <v>268497435</v>
      </c>
      <c r="H11" s="12">
        <f t="shared" si="0"/>
        <v>0.12331544247340762</v>
      </c>
      <c r="I11" s="2">
        <v>6</v>
      </c>
    </row>
    <row r="12" spans="1:9" x14ac:dyDescent="0.35">
      <c r="A12" s="2">
        <v>12</v>
      </c>
      <c r="B12" s="1">
        <v>11</v>
      </c>
      <c r="C12" s="2" t="s">
        <v>23</v>
      </c>
      <c r="D12" s="4">
        <v>31442166</v>
      </c>
      <c r="E12" s="1">
        <v>10</v>
      </c>
      <c r="F12" s="2" t="s">
        <v>23</v>
      </c>
      <c r="G12" s="4">
        <v>327310583</v>
      </c>
      <c r="H12" s="12">
        <f t="shared" si="0"/>
        <v>9.6062173461711753E-2</v>
      </c>
      <c r="I12" s="2">
        <v>14</v>
      </c>
    </row>
    <row r="13" spans="1:9" x14ac:dyDescent="0.35">
      <c r="A13" s="2">
        <v>13</v>
      </c>
      <c r="B13" s="1">
        <v>12</v>
      </c>
      <c r="C13" s="2" t="s">
        <v>19</v>
      </c>
      <c r="D13" s="4">
        <v>28121477</v>
      </c>
      <c r="E13" s="1">
        <v>13</v>
      </c>
      <c r="F13" s="2" t="s">
        <v>19</v>
      </c>
      <c r="G13" s="4">
        <v>302899452</v>
      </c>
      <c r="H13" s="12">
        <f t="shared" si="0"/>
        <v>9.2840963607950008E-2</v>
      </c>
      <c r="I13" s="2">
        <v>18</v>
      </c>
    </row>
    <row r="14" spans="1:9" x14ac:dyDescent="0.35">
      <c r="A14" s="2">
        <v>14</v>
      </c>
      <c r="B14" s="1">
        <v>13</v>
      </c>
      <c r="C14" s="2" t="s">
        <v>21</v>
      </c>
      <c r="D14" s="4">
        <v>27810090</v>
      </c>
      <c r="E14" s="1">
        <v>12</v>
      </c>
      <c r="F14" s="2" t="s">
        <v>22</v>
      </c>
      <c r="G14" s="4">
        <v>305892221</v>
      </c>
      <c r="H14" s="12">
        <f t="shared" si="0"/>
        <v>9.0914668928439343E-2</v>
      </c>
      <c r="I14" s="2">
        <v>20</v>
      </c>
    </row>
    <row r="15" spans="1:9" x14ac:dyDescent="0.35">
      <c r="A15" s="2">
        <v>15</v>
      </c>
      <c r="B15" s="1">
        <v>14</v>
      </c>
      <c r="C15" s="2" t="s">
        <v>26</v>
      </c>
      <c r="D15" s="4">
        <v>25276806</v>
      </c>
      <c r="E15" s="1">
        <v>9</v>
      </c>
      <c r="F15" s="2" t="s">
        <v>26</v>
      </c>
      <c r="G15" s="4">
        <v>337660609</v>
      </c>
      <c r="H15" s="12">
        <f t="shared" si="0"/>
        <v>7.4858616392532773E-2</v>
      </c>
      <c r="I15" s="2">
        <v>22</v>
      </c>
    </row>
    <row r="16" spans="1:9" x14ac:dyDescent="0.35">
      <c r="A16" s="2">
        <v>16</v>
      </c>
      <c r="B16" s="1">
        <v>15</v>
      </c>
      <c r="C16" s="2" t="s">
        <v>27</v>
      </c>
      <c r="D16" s="4">
        <v>25160013</v>
      </c>
      <c r="E16" s="2">
        <v>24</v>
      </c>
      <c r="F16" s="2" t="s">
        <v>27</v>
      </c>
      <c r="G16" s="4">
        <v>179960794</v>
      </c>
      <c r="H16" s="12">
        <f t="shared" si="0"/>
        <v>0.13980830180155795</v>
      </c>
      <c r="I16" s="2">
        <v>2</v>
      </c>
    </row>
    <row r="17" spans="1:9" x14ac:dyDescent="0.35">
      <c r="A17" s="2">
        <v>17</v>
      </c>
      <c r="B17" s="1">
        <v>16</v>
      </c>
      <c r="C17" s="2" t="s">
        <v>24</v>
      </c>
      <c r="D17" s="4">
        <v>24442472</v>
      </c>
      <c r="E17" s="2">
        <v>25</v>
      </c>
      <c r="F17" s="2" t="s">
        <v>24</v>
      </c>
      <c r="G17" s="4">
        <v>178170988</v>
      </c>
      <c r="H17" s="12">
        <f t="shared" si="0"/>
        <v>0.13718547713278662</v>
      </c>
      <c r="I17" s="2">
        <v>3</v>
      </c>
    </row>
    <row r="18" spans="1:9" x14ac:dyDescent="0.35">
      <c r="A18" s="2">
        <v>19</v>
      </c>
      <c r="B18" s="1">
        <v>17</v>
      </c>
      <c r="C18" s="2" t="s">
        <v>28</v>
      </c>
      <c r="D18" s="4">
        <v>21859939</v>
      </c>
      <c r="E18" s="1">
        <v>18</v>
      </c>
      <c r="F18" s="2" t="s">
        <v>28</v>
      </c>
      <c r="G18" s="4">
        <v>239495277</v>
      </c>
      <c r="H18" s="12">
        <f t="shared" si="0"/>
        <v>9.1275031699268122E-2</v>
      </c>
      <c r="I18" s="2">
        <v>19</v>
      </c>
    </row>
    <row r="19" spans="1:9" x14ac:dyDescent="0.35">
      <c r="A19" s="2">
        <v>20</v>
      </c>
      <c r="B19" s="1">
        <v>18</v>
      </c>
      <c r="C19" s="2" t="s">
        <v>38</v>
      </c>
      <c r="D19" s="4">
        <v>19480787</v>
      </c>
      <c r="E19" s="1">
        <v>17</v>
      </c>
      <c r="F19" s="2" t="s">
        <v>38</v>
      </c>
      <c r="G19" s="4">
        <v>257380306</v>
      </c>
      <c r="H19" s="12">
        <f t="shared" si="0"/>
        <v>7.5688724218083731E-2</v>
      </c>
      <c r="I19" s="2">
        <v>21</v>
      </c>
    </row>
    <row r="20" spans="1:9" x14ac:dyDescent="0.35">
      <c r="A20" s="2">
        <v>21</v>
      </c>
      <c r="B20" s="1">
        <v>19</v>
      </c>
      <c r="C20" s="2" t="s">
        <v>33</v>
      </c>
      <c r="D20" s="4">
        <v>18331297</v>
      </c>
      <c r="E20" s="2">
        <v>22</v>
      </c>
      <c r="F20" s="2" t="s">
        <v>33</v>
      </c>
      <c r="G20" s="4">
        <v>188311413</v>
      </c>
      <c r="H20" s="12">
        <f t="shared" si="0"/>
        <v>9.7345650526237615E-2</v>
      </c>
      <c r="I20" s="2">
        <v>13</v>
      </c>
    </row>
    <row r="21" spans="1:9" x14ac:dyDescent="0.35">
      <c r="A21" s="2">
        <v>22</v>
      </c>
      <c r="B21" s="1">
        <v>20</v>
      </c>
      <c r="C21" s="2" t="s">
        <v>44</v>
      </c>
      <c r="D21" s="4">
        <v>17386135</v>
      </c>
      <c r="E21" s="2">
        <v>23</v>
      </c>
      <c r="F21" s="2" t="s">
        <v>44</v>
      </c>
      <c r="G21" s="4">
        <v>186070729</v>
      </c>
      <c r="H21" s="12">
        <f t="shared" si="0"/>
        <v>9.3438312911645546E-2</v>
      </c>
      <c r="I21" s="2">
        <v>17</v>
      </c>
    </row>
    <row r="22" spans="1:9" x14ac:dyDescent="0.35">
      <c r="A22" s="2">
        <v>23</v>
      </c>
      <c r="B22" s="1">
        <v>21</v>
      </c>
      <c r="C22" s="2" t="s">
        <v>48</v>
      </c>
      <c r="D22" s="4">
        <v>16564523</v>
      </c>
      <c r="E22" s="1">
        <v>8</v>
      </c>
      <c r="F22" s="2" t="s">
        <v>20</v>
      </c>
      <c r="G22" s="4">
        <v>340049796</v>
      </c>
      <c r="H22" s="12">
        <f t="shared" si="0"/>
        <v>4.8712050984438759E-2</v>
      </c>
      <c r="I22" s="2">
        <v>25</v>
      </c>
    </row>
    <row r="23" spans="1:9" x14ac:dyDescent="0.35">
      <c r="A23" s="2">
        <v>24</v>
      </c>
      <c r="B23" s="1">
        <v>22</v>
      </c>
      <c r="C23" s="2" t="s">
        <v>29</v>
      </c>
      <c r="D23" s="4">
        <v>16151657</v>
      </c>
      <c r="E23" s="2">
        <v>32</v>
      </c>
      <c r="F23" s="2" t="s">
        <v>29</v>
      </c>
      <c r="G23" s="4">
        <v>139737271</v>
      </c>
      <c r="H23" s="12">
        <f t="shared" si="0"/>
        <v>0.11558589118288992</v>
      </c>
      <c r="I23" s="2">
        <v>7</v>
      </c>
    </row>
    <row r="24" spans="1:9" x14ac:dyDescent="0.35">
      <c r="A24" s="2">
        <v>25</v>
      </c>
      <c r="B24" s="1">
        <v>23</v>
      </c>
      <c r="C24" s="2" t="s">
        <v>46</v>
      </c>
      <c r="D24" s="4">
        <v>15941244</v>
      </c>
      <c r="E24" s="1">
        <v>14</v>
      </c>
      <c r="F24" s="2" t="s">
        <v>46</v>
      </c>
      <c r="G24" s="4">
        <v>275773013</v>
      </c>
      <c r="H24" s="12">
        <f t="shared" si="0"/>
        <v>5.7805670781861461E-2</v>
      </c>
      <c r="I24" s="2">
        <v>24</v>
      </c>
    </row>
    <row r="25" spans="1:9" x14ac:dyDescent="0.35">
      <c r="A25" s="2">
        <v>26</v>
      </c>
      <c r="B25" s="1">
        <v>24</v>
      </c>
      <c r="C25" s="2" t="s">
        <v>30</v>
      </c>
      <c r="D25" s="4">
        <v>15202452</v>
      </c>
      <c r="E25" s="1">
        <v>20</v>
      </c>
      <c r="F25" s="2" t="s">
        <v>30</v>
      </c>
      <c r="G25" s="4">
        <v>210193144</v>
      </c>
      <c r="H25" s="12">
        <f t="shared" si="0"/>
        <v>7.2326107839178616E-2</v>
      </c>
      <c r="I25" s="2">
        <v>23</v>
      </c>
    </row>
    <row r="26" spans="1:9" x14ac:dyDescent="0.35">
      <c r="A26" s="2">
        <v>27</v>
      </c>
      <c r="B26" s="1">
        <v>25</v>
      </c>
      <c r="C26" s="2" t="s">
        <v>31</v>
      </c>
      <c r="D26" s="4">
        <v>14611227</v>
      </c>
      <c r="E26" s="2">
        <v>34</v>
      </c>
      <c r="F26" s="2" t="s">
        <v>31</v>
      </c>
      <c r="G26" s="4">
        <v>131632350</v>
      </c>
      <c r="H26" s="12">
        <f t="shared" si="0"/>
        <v>0.11100027462853926</v>
      </c>
      <c r="I26" s="2">
        <v>8</v>
      </c>
    </row>
    <row r="27" spans="1:9" x14ac:dyDescent="0.35">
      <c r="D27" s="4"/>
      <c r="G27" s="4"/>
      <c r="H27" s="12"/>
    </row>
    <row r="28" spans="1:9" x14ac:dyDescent="0.35">
      <c r="C28" s="2" t="s">
        <v>52</v>
      </c>
      <c r="D28" s="4">
        <f>SUM(D2:D26)</f>
        <v>732047387</v>
      </c>
      <c r="E28" s="2" t="s">
        <v>54</v>
      </c>
      <c r="G28" s="4">
        <f>SUM(G2:G26)</f>
        <v>7308638061</v>
      </c>
      <c r="H28" s="12">
        <f t="shared" ref="H28" si="1">D28/G28</f>
        <v>0.10016194274365778</v>
      </c>
    </row>
    <row r="29" spans="1:9" x14ac:dyDescent="0.35">
      <c r="C29" s="2" t="s">
        <v>53</v>
      </c>
      <c r="D29" s="10">
        <v>1437341361</v>
      </c>
      <c r="E29" s="2" t="s">
        <v>55</v>
      </c>
      <c r="G29" s="10">
        <v>12603790142</v>
      </c>
    </row>
    <row r="30" spans="1:9" x14ac:dyDescent="0.35">
      <c r="C30" s="2" t="s">
        <v>57</v>
      </c>
      <c r="D30" s="10">
        <f>D29/2</f>
        <v>718670680.5</v>
      </c>
      <c r="E30" s="2" t="s">
        <v>56</v>
      </c>
      <c r="G30" s="10">
        <f>G29/2</f>
        <v>6301895071</v>
      </c>
    </row>
    <row r="32" spans="1:9" x14ac:dyDescent="0.35">
      <c r="A32" s="2">
        <v>8</v>
      </c>
      <c r="C32" s="2" t="s">
        <v>39</v>
      </c>
      <c r="D32" s="10">
        <v>36767584</v>
      </c>
    </row>
    <row r="33" spans="1:4" x14ac:dyDescent="0.35">
      <c r="A33" s="2">
        <v>18</v>
      </c>
      <c r="C33" s="2" t="s">
        <v>40</v>
      </c>
      <c r="D33" s="10">
        <v>24286608</v>
      </c>
    </row>
  </sheetData>
  <sortState ref="A2:I26">
    <sortCondition ref="B2:B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48559"/>
  <sheetViews>
    <sheetView workbookViewId="0">
      <selection activeCell="G29" sqref="G29"/>
    </sheetView>
  </sheetViews>
  <sheetFormatPr defaultColWidth="8.81640625" defaultRowHeight="14.5" x14ac:dyDescent="0.35"/>
  <cols>
    <col min="1" max="1" width="20.1796875" style="2" customWidth="1"/>
    <col min="2" max="2" width="22.26953125" style="2" customWidth="1"/>
    <col min="3" max="3" width="45" style="2" customWidth="1"/>
    <col min="4" max="4" width="28.26953125" style="10" customWidth="1"/>
    <col min="5" max="5" width="22.81640625" style="2" customWidth="1"/>
    <col min="6" max="6" width="30.26953125" style="2" hidden="1" customWidth="1"/>
    <col min="7" max="7" width="20.26953125" style="4" customWidth="1"/>
    <col min="8" max="8" width="16.81640625" style="2" customWidth="1"/>
    <col min="9" max="9" width="15" style="2" customWidth="1"/>
    <col min="10" max="16384" width="8.81640625" style="2"/>
  </cols>
  <sheetData>
    <row r="1" spans="1:9" s="1" customFormat="1" x14ac:dyDescent="0.35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3" t="s">
        <v>6</v>
      </c>
      <c r="H1" s="1" t="s">
        <v>51</v>
      </c>
      <c r="I1" s="1" t="s">
        <v>50</v>
      </c>
    </row>
    <row r="2" spans="1:9" x14ac:dyDescent="0.35">
      <c r="A2" s="2">
        <v>1</v>
      </c>
      <c r="B2" s="1">
        <v>1</v>
      </c>
      <c r="C2" s="2" t="s">
        <v>7</v>
      </c>
      <c r="D2" s="4">
        <v>62984222</v>
      </c>
      <c r="E2" s="1">
        <v>1</v>
      </c>
      <c r="F2" s="2" t="s">
        <v>7</v>
      </c>
      <c r="G2" s="4">
        <v>577717908</v>
      </c>
      <c r="H2" s="12">
        <f t="shared" ref="H2:H26" si="0">D2/G2</f>
        <v>0.1090224504517177</v>
      </c>
      <c r="I2" s="2">
        <v>9</v>
      </c>
    </row>
    <row r="3" spans="1:9" x14ac:dyDescent="0.35">
      <c r="A3" s="2">
        <v>2</v>
      </c>
      <c r="B3" s="1">
        <v>2</v>
      </c>
      <c r="C3" s="2" t="s">
        <v>9</v>
      </c>
      <c r="D3" s="4">
        <v>55828390</v>
      </c>
      <c r="E3" s="1">
        <v>2</v>
      </c>
      <c r="F3" s="2" t="s">
        <v>9</v>
      </c>
      <c r="G3" s="4">
        <v>469641487</v>
      </c>
      <c r="H3" s="12">
        <f t="shared" si="0"/>
        <v>0.11887448520918255</v>
      </c>
      <c r="I3" s="2">
        <v>7</v>
      </c>
    </row>
    <row r="4" spans="1:9" x14ac:dyDescent="0.35">
      <c r="A4" s="2">
        <v>3</v>
      </c>
      <c r="B4" s="1">
        <v>3</v>
      </c>
      <c r="C4" s="2" t="s">
        <v>10</v>
      </c>
      <c r="D4" s="4">
        <v>53763880</v>
      </c>
      <c r="E4" s="1">
        <v>5</v>
      </c>
      <c r="F4" s="2" t="s">
        <v>10</v>
      </c>
      <c r="G4" s="4">
        <v>425225190</v>
      </c>
      <c r="H4" s="12">
        <f t="shared" si="0"/>
        <v>0.12643625369418965</v>
      </c>
      <c r="I4" s="2">
        <v>1</v>
      </c>
    </row>
    <row r="5" spans="1:9" x14ac:dyDescent="0.35">
      <c r="A5" s="2">
        <v>4</v>
      </c>
      <c r="B5" s="1">
        <v>4</v>
      </c>
      <c r="C5" s="2" t="s">
        <v>13</v>
      </c>
      <c r="D5" s="4">
        <v>46058238</v>
      </c>
      <c r="E5" s="1">
        <v>10</v>
      </c>
      <c r="F5" s="2" t="s">
        <v>13</v>
      </c>
      <c r="G5" s="4">
        <v>372596540</v>
      </c>
      <c r="H5" s="12">
        <f t="shared" si="0"/>
        <v>0.1236142396813454</v>
      </c>
      <c r="I5" s="2">
        <v>5</v>
      </c>
    </row>
    <row r="6" spans="1:9" x14ac:dyDescent="0.35">
      <c r="A6" s="2">
        <v>5</v>
      </c>
      <c r="B6" s="1">
        <v>5</v>
      </c>
      <c r="C6" s="2" t="s">
        <v>16</v>
      </c>
      <c r="D6" s="4">
        <v>43575367</v>
      </c>
      <c r="E6" s="1">
        <v>3</v>
      </c>
      <c r="F6" s="2" t="s">
        <v>16</v>
      </c>
      <c r="G6" s="4">
        <v>456265230</v>
      </c>
      <c r="H6" s="12">
        <f t="shared" si="0"/>
        <v>9.5504465681068879E-2</v>
      </c>
      <c r="I6" s="2">
        <v>15</v>
      </c>
    </row>
    <row r="7" spans="1:9" x14ac:dyDescent="0.35">
      <c r="A7" s="2">
        <v>6</v>
      </c>
      <c r="B7" s="1">
        <v>6</v>
      </c>
      <c r="C7" s="2" t="s">
        <v>15</v>
      </c>
      <c r="D7" s="4">
        <v>38755113</v>
      </c>
      <c r="E7" s="1">
        <v>4</v>
      </c>
      <c r="F7" s="2" t="s">
        <v>15</v>
      </c>
      <c r="G7" s="4">
        <v>449339150</v>
      </c>
      <c r="H7" s="12">
        <f t="shared" si="0"/>
        <v>8.6249134979669587E-2</v>
      </c>
      <c r="I7" s="2">
        <v>19</v>
      </c>
    </row>
    <row r="8" spans="1:9" x14ac:dyDescent="0.35">
      <c r="A8" s="2">
        <v>8</v>
      </c>
      <c r="B8" s="1">
        <v>7</v>
      </c>
      <c r="C8" s="2" t="s">
        <v>11</v>
      </c>
      <c r="D8" s="4">
        <v>38310682</v>
      </c>
      <c r="E8" s="1">
        <v>15</v>
      </c>
      <c r="F8" s="2" t="s">
        <v>11</v>
      </c>
      <c r="G8" s="4">
        <v>304157912</v>
      </c>
      <c r="H8" s="12">
        <f t="shared" si="0"/>
        <v>0.12595655246344536</v>
      </c>
      <c r="I8" s="2">
        <v>2</v>
      </c>
    </row>
    <row r="9" spans="1:9" x14ac:dyDescent="0.35">
      <c r="A9" s="2">
        <v>9</v>
      </c>
      <c r="B9" s="1">
        <v>8</v>
      </c>
      <c r="C9" s="2" t="s">
        <v>17</v>
      </c>
      <c r="D9" s="4">
        <v>36832459</v>
      </c>
      <c r="E9" s="1">
        <v>17</v>
      </c>
      <c r="F9" s="2" t="s">
        <v>17</v>
      </c>
      <c r="G9" s="4">
        <v>293009911</v>
      </c>
      <c r="H9" s="12">
        <f t="shared" si="0"/>
        <v>0.12570379914555177</v>
      </c>
      <c r="I9" s="2">
        <v>3</v>
      </c>
    </row>
    <row r="10" spans="1:9" x14ac:dyDescent="0.35">
      <c r="A10" s="2">
        <v>10</v>
      </c>
      <c r="B10" s="1">
        <v>9</v>
      </c>
      <c r="C10" s="2" t="s">
        <v>14</v>
      </c>
      <c r="D10" s="4">
        <v>35905263</v>
      </c>
      <c r="E10" s="1">
        <v>6</v>
      </c>
      <c r="F10" s="2" t="s">
        <v>14</v>
      </c>
      <c r="G10" s="4">
        <v>415669520</v>
      </c>
      <c r="H10" s="12">
        <f t="shared" si="0"/>
        <v>8.6379350114485179E-2</v>
      </c>
      <c r="I10" s="2">
        <v>18</v>
      </c>
    </row>
    <row r="11" spans="1:9" x14ac:dyDescent="0.35">
      <c r="A11" s="2">
        <v>11</v>
      </c>
      <c r="B11" s="1">
        <v>10</v>
      </c>
      <c r="C11" s="2" t="s">
        <v>12</v>
      </c>
      <c r="D11" s="4">
        <v>35325825</v>
      </c>
      <c r="E11" s="1">
        <v>7</v>
      </c>
      <c r="F11" s="2" t="s">
        <v>12</v>
      </c>
      <c r="G11" s="4">
        <v>407461566</v>
      </c>
      <c r="H11" s="12">
        <f t="shared" si="0"/>
        <v>8.6697318097481615E-2</v>
      </c>
      <c r="I11" s="2">
        <v>17</v>
      </c>
    </row>
    <row r="12" spans="1:9" x14ac:dyDescent="0.35">
      <c r="A12" s="2">
        <v>12</v>
      </c>
      <c r="B12" s="1">
        <v>11</v>
      </c>
      <c r="C12" s="2" t="s">
        <v>21</v>
      </c>
      <c r="D12" s="4">
        <v>33973757</v>
      </c>
      <c r="E12" s="1">
        <v>12</v>
      </c>
      <c r="F12" s="2" t="s">
        <v>21</v>
      </c>
      <c r="G12" s="4">
        <v>334739136</v>
      </c>
      <c r="H12" s="12">
        <f t="shared" si="0"/>
        <v>0.10149323262876558</v>
      </c>
      <c r="I12" s="2">
        <v>11</v>
      </c>
    </row>
    <row r="13" spans="1:9" x14ac:dyDescent="0.35">
      <c r="A13" s="2">
        <v>13</v>
      </c>
      <c r="B13" s="1">
        <v>12</v>
      </c>
      <c r="C13" s="2" t="s">
        <v>23</v>
      </c>
      <c r="D13" s="4">
        <v>33079738</v>
      </c>
      <c r="E13" s="1">
        <v>8</v>
      </c>
      <c r="F13" s="2" t="s">
        <v>23</v>
      </c>
      <c r="G13" s="4">
        <v>407421971</v>
      </c>
      <c r="H13" s="12">
        <f t="shared" si="0"/>
        <v>8.1192818145784287E-2</v>
      </c>
      <c r="I13" s="2">
        <v>21</v>
      </c>
    </row>
    <row r="14" spans="1:9" x14ac:dyDescent="0.35">
      <c r="A14" s="2">
        <v>14</v>
      </c>
      <c r="B14" s="1">
        <v>13</v>
      </c>
      <c r="C14" s="2" t="s">
        <v>19</v>
      </c>
      <c r="D14" s="4">
        <v>29107839</v>
      </c>
      <c r="E14" s="1">
        <v>14</v>
      </c>
      <c r="F14" s="2" t="s">
        <v>19</v>
      </c>
      <c r="G14" s="4">
        <v>328264615</v>
      </c>
      <c r="H14" s="12">
        <f t="shared" si="0"/>
        <v>8.8671875279642917E-2</v>
      </c>
      <c r="I14" s="2">
        <v>16</v>
      </c>
    </row>
    <row r="15" spans="1:9" x14ac:dyDescent="0.35">
      <c r="A15" s="2">
        <v>15</v>
      </c>
      <c r="B15" s="1">
        <v>14</v>
      </c>
      <c r="C15" s="2" t="s">
        <v>26</v>
      </c>
      <c r="D15" s="4">
        <v>28089847</v>
      </c>
      <c r="E15" s="1">
        <v>9</v>
      </c>
      <c r="F15" s="2" t="s">
        <v>26</v>
      </c>
      <c r="G15" s="4">
        <v>384593999</v>
      </c>
      <c r="H15" s="12">
        <f t="shared" si="0"/>
        <v>7.3037663283976512E-2</v>
      </c>
      <c r="I15" s="2">
        <v>22</v>
      </c>
    </row>
    <row r="16" spans="1:9" x14ac:dyDescent="0.35">
      <c r="A16" s="2">
        <v>17</v>
      </c>
      <c r="B16" s="1">
        <v>15</v>
      </c>
      <c r="C16" s="2" t="s">
        <v>27</v>
      </c>
      <c r="D16" s="4">
        <v>26208690</v>
      </c>
      <c r="E16" s="1">
        <v>23</v>
      </c>
      <c r="F16" s="2" t="s">
        <v>27</v>
      </c>
      <c r="G16" s="4">
        <v>210859359</v>
      </c>
      <c r="H16" s="12">
        <f t="shared" si="0"/>
        <v>0.1242946489275821</v>
      </c>
      <c r="I16" s="2">
        <v>4</v>
      </c>
    </row>
    <row r="17" spans="1:9" x14ac:dyDescent="0.35">
      <c r="A17" s="2">
        <v>18</v>
      </c>
      <c r="B17" s="1">
        <v>16</v>
      </c>
      <c r="C17" s="2" t="s">
        <v>28</v>
      </c>
      <c r="D17" s="4">
        <v>24971990</v>
      </c>
      <c r="E17" s="1">
        <v>18</v>
      </c>
      <c r="F17" s="2" t="s">
        <v>28</v>
      </c>
      <c r="G17" s="4">
        <v>259465128</v>
      </c>
      <c r="H17" s="12">
        <f t="shared" si="0"/>
        <v>9.6244108765167091E-2</v>
      </c>
      <c r="I17" s="2">
        <v>14</v>
      </c>
    </row>
    <row r="18" spans="1:9" x14ac:dyDescent="0.35">
      <c r="A18" s="2">
        <v>19</v>
      </c>
      <c r="B18" s="1">
        <v>17</v>
      </c>
      <c r="C18" s="2" t="s">
        <v>24</v>
      </c>
      <c r="D18" s="4">
        <v>22366306</v>
      </c>
      <c r="E18" s="2">
        <v>24</v>
      </c>
      <c r="F18" s="2" t="s">
        <v>24</v>
      </c>
      <c r="G18" s="4">
        <v>210441502</v>
      </c>
      <c r="H18" s="12">
        <f t="shared" si="0"/>
        <v>0.10628277116174546</v>
      </c>
      <c r="I18" s="2">
        <v>10</v>
      </c>
    </row>
    <row r="19" spans="1:9" x14ac:dyDescent="0.35">
      <c r="A19" s="2">
        <v>20</v>
      </c>
      <c r="B19" s="1">
        <v>18</v>
      </c>
      <c r="C19" s="2" t="s">
        <v>48</v>
      </c>
      <c r="D19" s="4">
        <v>20993969</v>
      </c>
      <c r="E19" s="1">
        <v>11</v>
      </c>
      <c r="F19" s="2" t="s">
        <v>20</v>
      </c>
      <c r="G19" s="4">
        <v>356235140</v>
      </c>
      <c r="H19" s="12">
        <f t="shared" si="0"/>
        <v>5.8932897523809695E-2</v>
      </c>
      <c r="I19" s="2">
        <v>24</v>
      </c>
    </row>
    <row r="20" spans="1:9" x14ac:dyDescent="0.35">
      <c r="A20" s="2">
        <v>21</v>
      </c>
      <c r="B20" s="1">
        <v>19</v>
      </c>
      <c r="C20" s="2" t="s">
        <v>38</v>
      </c>
      <c r="D20" s="4">
        <v>20368740</v>
      </c>
      <c r="E20" s="1">
        <v>16</v>
      </c>
      <c r="F20" s="2" t="s">
        <v>38</v>
      </c>
      <c r="G20" s="4">
        <v>297574749</v>
      </c>
      <c r="H20" s="12">
        <f t="shared" si="0"/>
        <v>6.8449154602160139E-2</v>
      </c>
      <c r="I20" s="2">
        <v>23</v>
      </c>
    </row>
    <row r="21" spans="1:9" x14ac:dyDescent="0.35">
      <c r="A21" s="2">
        <v>22</v>
      </c>
      <c r="B21" s="1">
        <v>20</v>
      </c>
      <c r="C21" s="2" t="s">
        <v>33</v>
      </c>
      <c r="D21" s="4">
        <v>19879364</v>
      </c>
      <c r="E21" s="2">
        <v>26</v>
      </c>
      <c r="F21" s="2" t="s">
        <v>33</v>
      </c>
      <c r="G21" s="4">
        <v>197133110</v>
      </c>
      <c r="H21" s="12">
        <f t="shared" si="0"/>
        <v>0.10084233947305959</v>
      </c>
      <c r="I21" s="2">
        <v>12</v>
      </c>
    </row>
    <row r="22" spans="1:9" x14ac:dyDescent="0.35">
      <c r="A22" s="2">
        <v>23</v>
      </c>
      <c r="B22" s="1">
        <v>21</v>
      </c>
      <c r="C22" s="2" t="s">
        <v>31</v>
      </c>
      <c r="D22" s="4">
        <v>19208105</v>
      </c>
      <c r="E22" s="2">
        <v>30</v>
      </c>
      <c r="F22" s="2" t="s">
        <v>31</v>
      </c>
      <c r="G22" s="4">
        <v>175149030</v>
      </c>
      <c r="H22" s="12">
        <f t="shared" si="0"/>
        <v>0.1096672074061729</v>
      </c>
      <c r="I22" s="2">
        <v>8</v>
      </c>
    </row>
    <row r="23" spans="1:9" x14ac:dyDescent="0.35">
      <c r="A23" s="2">
        <v>24</v>
      </c>
      <c r="B23" s="1">
        <v>22</v>
      </c>
      <c r="C23" s="2" t="s">
        <v>44</v>
      </c>
      <c r="D23" s="4">
        <v>19121743</v>
      </c>
      <c r="E23" s="1">
        <v>21</v>
      </c>
      <c r="F23" s="2" t="s">
        <v>44</v>
      </c>
      <c r="G23" s="4">
        <v>234390799</v>
      </c>
      <c r="H23" s="12">
        <f t="shared" si="0"/>
        <v>8.1580604194279829E-2</v>
      </c>
      <c r="I23" s="2">
        <v>20</v>
      </c>
    </row>
    <row r="24" spans="1:9" x14ac:dyDescent="0.35">
      <c r="A24" s="2">
        <v>25</v>
      </c>
      <c r="B24" s="1">
        <v>23</v>
      </c>
      <c r="C24" s="2" t="s">
        <v>29</v>
      </c>
      <c r="D24" s="4">
        <v>17737758</v>
      </c>
      <c r="E24" s="2">
        <v>38</v>
      </c>
      <c r="F24" s="2" t="s">
        <v>29</v>
      </c>
      <c r="G24" s="4">
        <v>145229404</v>
      </c>
      <c r="H24" s="12">
        <f t="shared" si="0"/>
        <v>0.12213613436022915</v>
      </c>
      <c r="I24" s="2">
        <v>6</v>
      </c>
    </row>
    <row r="25" spans="1:9" x14ac:dyDescent="0.35">
      <c r="A25" s="2">
        <v>26</v>
      </c>
      <c r="B25" s="1">
        <v>24</v>
      </c>
      <c r="C25" s="2" t="s">
        <v>46</v>
      </c>
      <c r="D25" s="4">
        <v>16454122</v>
      </c>
      <c r="E25" s="1">
        <v>13</v>
      </c>
      <c r="F25" s="2" t="s">
        <v>46</v>
      </c>
      <c r="G25" s="4">
        <v>330783203</v>
      </c>
      <c r="H25" s="12">
        <f t="shared" si="0"/>
        <v>4.9742918778133964E-2</v>
      </c>
      <c r="I25" s="2">
        <v>25</v>
      </c>
    </row>
    <row r="26" spans="1:9" x14ac:dyDescent="0.35">
      <c r="A26" s="2">
        <v>27</v>
      </c>
      <c r="B26" s="1">
        <v>25</v>
      </c>
      <c r="C26" s="2" t="s">
        <v>49</v>
      </c>
      <c r="D26" s="4">
        <v>16359506</v>
      </c>
      <c r="E26" s="2">
        <v>33</v>
      </c>
      <c r="F26" s="2" t="s">
        <v>49</v>
      </c>
      <c r="G26" s="4">
        <v>164624326</v>
      </c>
      <c r="H26" s="12">
        <f t="shared" si="0"/>
        <v>9.9374778913293771E-2</v>
      </c>
      <c r="I26" s="2">
        <v>13</v>
      </c>
    </row>
    <row r="27" spans="1:9" x14ac:dyDescent="0.35">
      <c r="D27" s="4"/>
      <c r="H27" s="12"/>
    </row>
    <row r="28" spans="1:9" x14ac:dyDescent="0.35">
      <c r="C28" s="2" t="s">
        <v>52</v>
      </c>
      <c r="D28" s="4">
        <f>SUM(D2:D26)</f>
        <v>795260913</v>
      </c>
      <c r="E28" s="2" t="s">
        <v>54</v>
      </c>
      <c r="G28" s="4">
        <f>SUM(G2:G26)</f>
        <v>8207989885</v>
      </c>
      <c r="H28" s="12">
        <f t="shared" ref="H28" si="1">D28/G28</f>
        <v>9.6888632191583168E-2</v>
      </c>
    </row>
    <row r="29" spans="1:9" x14ac:dyDescent="0.35">
      <c r="C29" s="2" t="s">
        <v>53</v>
      </c>
      <c r="D29" s="4">
        <v>1573590554</v>
      </c>
      <c r="E29" s="2" t="s">
        <v>55</v>
      </c>
      <c r="G29" s="15">
        <v>14328627745</v>
      </c>
      <c r="H29" s="12"/>
    </row>
    <row r="30" spans="1:9" x14ac:dyDescent="0.35">
      <c r="C30" s="2" t="s">
        <v>57</v>
      </c>
      <c r="D30" s="10">
        <f>D29/2</f>
        <v>786795277</v>
      </c>
      <c r="E30" s="2" t="s">
        <v>56</v>
      </c>
      <c r="G30" s="4">
        <f>G29/2</f>
        <v>7164313872.5</v>
      </c>
    </row>
    <row r="33" spans="1:4" x14ac:dyDescent="0.35">
      <c r="A33" s="2">
        <v>7</v>
      </c>
      <c r="C33" s="2" t="s">
        <v>39</v>
      </c>
      <c r="D33" s="10">
        <v>38603739</v>
      </c>
    </row>
    <row r="34" spans="1:4" x14ac:dyDescent="0.35">
      <c r="A34" s="2">
        <v>16</v>
      </c>
      <c r="C34" s="2" t="s">
        <v>40</v>
      </c>
      <c r="D34" s="10">
        <v>27235638</v>
      </c>
    </row>
    <row r="1048559" spans="7:7" x14ac:dyDescent="0.35">
      <c r="G1048559" s="4">
        <f>SUM(G2:G1048558)</f>
        <v>37908921387.5</v>
      </c>
    </row>
  </sheetData>
  <sortState ref="A2:I26">
    <sortCondition ref="B2:B26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27"/>
  <sheetViews>
    <sheetView workbookViewId="0">
      <selection activeCell="J29" sqref="J29"/>
    </sheetView>
  </sheetViews>
  <sheetFormatPr defaultColWidth="40.7265625" defaultRowHeight="14.5" x14ac:dyDescent="0.35"/>
  <cols>
    <col min="1" max="1" width="11" customWidth="1"/>
    <col min="2" max="2" width="11.81640625" customWidth="1"/>
    <col min="4" max="4" width="15.54296875" customWidth="1"/>
    <col min="5" max="5" width="1.81640625" customWidth="1"/>
    <col min="6" max="6" width="11" customWidth="1"/>
    <col min="8" max="8" width="17.26953125" customWidth="1"/>
  </cols>
  <sheetData>
    <row r="1" spans="1:8" s="27" customFormat="1" x14ac:dyDescent="0.35">
      <c r="B1" s="48" t="s">
        <v>103</v>
      </c>
      <c r="C1" s="48"/>
      <c r="D1" s="48"/>
      <c r="F1" s="48" t="s">
        <v>104</v>
      </c>
      <c r="G1" s="48"/>
      <c r="H1" s="48"/>
    </row>
    <row r="2" spans="1:8" s="28" customFormat="1" ht="29" x14ac:dyDescent="0.35">
      <c r="A2" s="28" t="s">
        <v>58</v>
      </c>
      <c r="B2" s="28" t="s">
        <v>1</v>
      </c>
      <c r="C2" s="28" t="s">
        <v>2</v>
      </c>
      <c r="D2" s="28" t="s">
        <v>3</v>
      </c>
      <c r="F2" s="28" t="s">
        <v>4</v>
      </c>
      <c r="G2" s="28" t="s">
        <v>5</v>
      </c>
      <c r="H2" s="28" t="s">
        <v>6</v>
      </c>
    </row>
    <row r="3" spans="1:8" x14ac:dyDescent="0.35">
      <c r="A3">
        <v>2010</v>
      </c>
      <c r="B3">
        <v>1</v>
      </c>
      <c r="C3" t="s">
        <v>9</v>
      </c>
      <c r="D3">
        <v>55741240</v>
      </c>
      <c r="F3">
        <v>1</v>
      </c>
      <c r="G3" t="s">
        <v>9</v>
      </c>
      <c r="H3">
        <v>438777365</v>
      </c>
    </row>
    <row r="4" spans="1:8" x14ac:dyDescent="0.35">
      <c r="A4">
        <v>2010</v>
      </c>
      <c r="B4">
        <v>2</v>
      </c>
      <c r="C4" t="s">
        <v>7</v>
      </c>
      <c r="D4">
        <v>51092680</v>
      </c>
      <c r="F4">
        <v>2</v>
      </c>
      <c r="G4" t="s">
        <v>7</v>
      </c>
      <c r="H4">
        <v>422075871</v>
      </c>
    </row>
    <row r="5" spans="1:8" x14ac:dyDescent="0.35">
      <c r="A5">
        <v>2010</v>
      </c>
      <c r="B5">
        <v>3</v>
      </c>
      <c r="C5" t="s">
        <v>10</v>
      </c>
      <c r="D5">
        <v>45432165</v>
      </c>
      <c r="F5">
        <v>3</v>
      </c>
      <c r="G5" t="s">
        <v>10</v>
      </c>
      <c r="H5">
        <v>402581229</v>
      </c>
    </row>
    <row r="6" spans="1:8" x14ac:dyDescent="0.35">
      <c r="A6">
        <v>2010</v>
      </c>
      <c r="B6">
        <v>4</v>
      </c>
      <c r="C6" t="s">
        <v>11</v>
      </c>
      <c r="D6">
        <v>44532786</v>
      </c>
      <c r="F6">
        <v>10</v>
      </c>
      <c r="G6" t="s">
        <v>11</v>
      </c>
      <c r="H6">
        <v>300387633</v>
      </c>
    </row>
    <row r="7" spans="1:8" x14ac:dyDescent="0.35">
      <c r="A7">
        <v>2010</v>
      </c>
      <c r="B7">
        <v>5</v>
      </c>
      <c r="C7" t="s">
        <v>12</v>
      </c>
      <c r="D7">
        <v>36704164</v>
      </c>
      <c r="F7">
        <v>5</v>
      </c>
      <c r="G7" t="s">
        <v>12</v>
      </c>
      <c r="H7">
        <v>351980590</v>
      </c>
    </row>
    <row r="8" spans="1:8" x14ac:dyDescent="0.35">
      <c r="A8">
        <v>2010</v>
      </c>
      <c r="B8">
        <v>6</v>
      </c>
      <c r="C8" t="s">
        <v>13</v>
      </c>
      <c r="D8">
        <v>36645855</v>
      </c>
      <c r="F8">
        <v>6</v>
      </c>
      <c r="G8" t="s">
        <v>13</v>
      </c>
      <c r="H8">
        <v>332503441</v>
      </c>
    </row>
    <row r="9" spans="1:8" x14ac:dyDescent="0.35">
      <c r="A9">
        <v>2010</v>
      </c>
      <c r="B9">
        <v>7</v>
      </c>
      <c r="C9" t="s">
        <v>14</v>
      </c>
      <c r="D9">
        <v>35685180</v>
      </c>
      <c r="F9">
        <v>7</v>
      </c>
      <c r="G9" t="s">
        <v>14</v>
      </c>
      <c r="H9">
        <v>325623858</v>
      </c>
    </row>
    <row r="10" spans="1:8" x14ac:dyDescent="0.35">
      <c r="A10">
        <v>2010</v>
      </c>
      <c r="B10">
        <v>8</v>
      </c>
      <c r="C10" t="s">
        <v>15</v>
      </c>
      <c r="D10">
        <v>33754516</v>
      </c>
      <c r="F10">
        <v>4</v>
      </c>
      <c r="G10" t="s">
        <v>15</v>
      </c>
      <c r="H10">
        <v>365408802</v>
      </c>
    </row>
    <row r="11" spans="1:8" x14ac:dyDescent="0.35">
      <c r="A11">
        <v>2010</v>
      </c>
      <c r="B11">
        <v>9</v>
      </c>
      <c r="C11" t="s">
        <v>16</v>
      </c>
      <c r="D11">
        <v>31116298</v>
      </c>
      <c r="F11">
        <v>13</v>
      </c>
      <c r="G11" t="s">
        <v>16</v>
      </c>
      <c r="H11">
        <v>292471130</v>
      </c>
    </row>
    <row r="12" spans="1:8" x14ac:dyDescent="0.35">
      <c r="A12">
        <v>2010</v>
      </c>
      <c r="B12">
        <v>10</v>
      </c>
      <c r="C12" t="s">
        <v>19</v>
      </c>
      <c r="D12">
        <v>30662091</v>
      </c>
      <c r="F12">
        <v>12</v>
      </c>
      <c r="G12" t="s">
        <v>19</v>
      </c>
      <c r="H12">
        <v>294323006</v>
      </c>
    </row>
    <row r="13" spans="1:8" x14ac:dyDescent="0.35">
      <c r="A13">
        <v>2010</v>
      </c>
      <c r="B13">
        <v>11</v>
      </c>
      <c r="C13" t="s">
        <v>17</v>
      </c>
      <c r="D13">
        <v>28957308</v>
      </c>
      <c r="F13">
        <v>14</v>
      </c>
      <c r="G13" t="s">
        <v>17</v>
      </c>
      <c r="H13">
        <v>238601335</v>
      </c>
    </row>
    <row r="14" spans="1:8" x14ac:dyDescent="0.35">
      <c r="A14">
        <v>2010</v>
      </c>
      <c r="B14">
        <v>12</v>
      </c>
      <c r="C14" t="s">
        <v>23</v>
      </c>
      <c r="D14">
        <v>27965516</v>
      </c>
      <c r="F14">
        <v>15</v>
      </c>
      <c r="G14" t="s">
        <v>23</v>
      </c>
      <c r="H14">
        <v>235320298</v>
      </c>
    </row>
    <row r="15" spans="1:8" x14ac:dyDescent="0.35">
      <c r="A15">
        <v>2010</v>
      </c>
      <c r="B15">
        <v>13</v>
      </c>
      <c r="C15" t="s">
        <v>20</v>
      </c>
      <c r="D15">
        <v>27698279</v>
      </c>
      <c r="F15">
        <v>11</v>
      </c>
      <c r="G15" t="s">
        <v>20</v>
      </c>
      <c r="H15">
        <v>296277355</v>
      </c>
    </row>
    <row r="16" spans="1:8" x14ac:dyDescent="0.35">
      <c r="A16">
        <v>2010</v>
      </c>
      <c r="B16">
        <v>14</v>
      </c>
      <c r="C16" t="s">
        <v>21</v>
      </c>
      <c r="D16">
        <v>26903711</v>
      </c>
      <c r="F16">
        <v>9</v>
      </c>
      <c r="G16" t="s">
        <v>21</v>
      </c>
      <c r="H16">
        <v>302658871</v>
      </c>
    </row>
    <row r="17" spans="1:8" x14ac:dyDescent="0.35">
      <c r="A17">
        <v>2010</v>
      </c>
      <c r="B17">
        <v>15</v>
      </c>
      <c r="C17" t="s">
        <v>26</v>
      </c>
      <c r="D17">
        <v>25047782</v>
      </c>
      <c r="F17">
        <v>8</v>
      </c>
      <c r="G17" t="s">
        <v>26</v>
      </c>
      <c r="H17">
        <v>305653535</v>
      </c>
    </row>
    <row r="18" spans="1:8" x14ac:dyDescent="0.35">
      <c r="A18">
        <v>2010</v>
      </c>
      <c r="B18">
        <v>16</v>
      </c>
      <c r="C18" t="s">
        <v>24</v>
      </c>
      <c r="D18">
        <v>24825760</v>
      </c>
      <c r="F18">
        <v>34</v>
      </c>
      <c r="G18" t="s">
        <v>24</v>
      </c>
      <c r="H18">
        <v>135377564</v>
      </c>
    </row>
    <row r="19" spans="1:8" x14ac:dyDescent="0.35">
      <c r="A19">
        <v>2010</v>
      </c>
      <c r="B19">
        <v>17</v>
      </c>
      <c r="C19" t="s">
        <v>27</v>
      </c>
      <c r="D19">
        <v>19036669</v>
      </c>
      <c r="F19">
        <v>28</v>
      </c>
      <c r="G19" t="s">
        <v>27</v>
      </c>
      <c r="H19">
        <v>150370495</v>
      </c>
    </row>
    <row r="20" spans="1:8" x14ac:dyDescent="0.35">
      <c r="A20">
        <v>2010</v>
      </c>
      <c r="B20">
        <v>18</v>
      </c>
      <c r="C20" t="s">
        <v>29</v>
      </c>
      <c r="D20">
        <v>18948028</v>
      </c>
      <c r="F20">
        <v>22</v>
      </c>
      <c r="G20" t="s">
        <v>29</v>
      </c>
      <c r="H20">
        <v>173664348</v>
      </c>
    </row>
    <row r="21" spans="1:8" x14ac:dyDescent="0.35">
      <c r="A21">
        <v>2010</v>
      </c>
      <c r="B21">
        <v>19</v>
      </c>
      <c r="C21" t="s">
        <v>28</v>
      </c>
      <c r="D21">
        <v>18558091</v>
      </c>
      <c r="F21">
        <v>16</v>
      </c>
      <c r="G21" t="s">
        <v>28</v>
      </c>
      <c r="H21">
        <v>226961115</v>
      </c>
    </row>
    <row r="22" spans="1:8" x14ac:dyDescent="0.35">
      <c r="A22">
        <v>2010</v>
      </c>
      <c r="B22">
        <v>20</v>
      </c>
      <c r="C22" t="s">
        <v>30</v>
      </c>
      <c r="D22">
        <v>18554031</v>
      </c>
      <c r="F22">
        <v>17</v>
      </c>
      <c r="G22" t="s">
        <v>30</v>
      </c>
      <c r="H22">
        <v>202576771</v>
      </c>
    </row>
    <row r="23" spans="1:8" x14ac:dyDescent="0.35">
      <c r="A23">
        <v>2010</v>
      </c>
      <c r="B23">
        <v>21</v>
      </c>
      <c r="C23" t="s">
        <v>31</v>
      </c>
      <c r="D23">
        <v>17687012</v>
      </c>
      <c r="F23">
        <v>29</v>
      </c>
      <c r="G23" t="s">
        <v>31</v>
      </c>
      <c r="H23">
        <v>141020100</v>
      </c>
    </row>
    <row r="24" spans="1:8" x14ac:dyDescent="0.35">
      <c r="A24">
        <v>2010</v>
      </c>
      <c r="B24">
        <v>22</v>
      </c>
      <c r="C24" t="s">
        <v>33</v>
      </c>
      <c r="D24">
        <v>17283706</v>
      </c>
      <c r="F24">
        <v>21</v>
      </c>
      <c r="G24" t="s">
        <v>33</v>
      </c>
      <c r="H24">
        <v>175784225</v>
      </c>
    </row>
    <row r="25" spans="1:8" x14ac:dyDescent="0.35">
      <c r="A25">
        <v>2010</v>
      </c>
      <c r="B25">
        <v>23</v>
      </c>
      <c r="C25" t="s">
        <v>42</v>
      </c>
      <c r="D25">
        <v>16372856</v>
      </c>
      <c r="F25">
        <v>24</v>
      </c>
      <c r="G25" t="s">
        <v>42</v>
      </c>
      <c r="H25">
        <v>167774604</v>
      </c>
    </row>
    <row r="26" spans="1:8" x14ac:dyDescent="0.35">
      <c r="A26">
        <v>2010</v>
      </c>
      <c r="B26">
        <v>24</v>
      </c>
      <c r="C26" t="s">
        <v>43</v>
      </c>
      <c r="D26">
        <v>15298029</v>
      </c>
      <c r="F26">
        <v>30</v>
      </c>
      <c r="G26" t="s">
        <v>43</v>
      </c>
      <c r="H26">
        <v>140811670</v>
      </c>
    </row>
    <row r="27" spans="1:8" x14ac:dyDescent="0.35">
      <c r="A27">
        <v>2010</v>
      </c>
      <c r="B27">
        <v>25</v>
      </c>
      <c r="C27" t="s">
        <v>37</v>
      </c>
      <c r="D27">
        <v>14468135</v>
      </c>
      <c r="F27">
        <v>35</v>
      </c>
      <c r="G27" t="s">
        <v>37</v>
      </c>
      <c r="H27">
        <v>134857309</v>
      </c>
    </row>
    <row r="28" spans="1:8" x14ac:dyDescent="0.35">
      <c r="A28">
        <v>2012</v>
      </c>
      <c r="B28">
        <v>1</v>
      </c>
      <c r="C28" t="s">
        <v>7</v>
      </c>
      <c r="D28">
        <v>54651052</v>
      </c>
      <c r="F28">
        <v>1</v>
      </c>
      <c r="G28" t="s">
        <v>7</v>
      </c>
      <c r="H28">
        <v>448710283</v>
      </c>
    </row>
    <row r="29" spans="1:8" x14ac:dyDescent="0.35">
      <c r="A29">
        <v>2012</v>
      </c>
      <c r="B29">
        <v>2</v>
      </c>
      <c r="C29" t="s">
        <v>9</v>
      </c>
      <c r="D29">
        <v>51292981</v>
      </c>
      <c r="F29">
        <v>2</v>
      </c>
      <c r="G29" t="s">
        <v>9</v>
      </c>
      <c r="H29">
        <v>433096031</v>
      </c>
    </row>
    <row r="30" spans="1:8" x14ac:dyDescent="0.35">
      <c r="A30">
        <v>2012</v>
      </c>
      <c r="B30">
        <v>3</v>
      </c>
      <c r="C30" t="s">
        <v>10</v>
      </c>
      <c r="D30">
        <v>44933574</v>
      </c>
      <c r="F30">
        <v>3</v>
      </c>
      <c r="G30" t="s">
        <v>10</v>
      </c>
      <c r="H30">
        <v>388215514</v>
      </c>
    </row>
    <row r="31" spans="1:8" x14ac:dyDescent="0.35">
      <c r="A31">
        <v>2012</v>
      </c>
      <c r="B31">
        <v>4</v>
      </c>
      <c r="C31" t="s">
        <v>11</v>
      </c>
      <c r="D31">
        <v>40057543</v>
      </c>
      <c r="F31">
        <v>7</v>
      </c>
      <c r="G31" t="s">
        <v>11</v>
      </c>
      <c r="H31">
        <v>312691743</v>
      </c>
    </row>
    <row r="32" spans="1:8" x14ac:dyDescent="0.35">
      <c r="A32">
        <v>2012</v>
      </c>
      <c r="B32">
        <v>5</v>
      </c>
      <c r="C32" t="s">
        <v>12</v>
      </c>
      <c r="D32">
        <v>38125124</v>
      </c>
      <c r="F32">
        <v>5</v>
      </c>
      <c r="G32" t="s">
        <v>12</v>
      </c>
      <c r="H32">
        <v>339668416</v>
      </c>
    </row>
    <row r="33" spans="1:8" x14ac:dyDescent="0.35">
      <c r="A33">
        <v>2012</v>
      </c>
      <c r="B33">
        <v>6</v>
      </c>
      <c r="C33" t="s">
        <v>13</v>
      </c>
      <c r="D33">
        <v>34913446</v>
      </c>
      <c r="F33">
        <v>8</v>
      </c>
      <c r="G33" t="s">
        <v>13</v>
      </c>
      <c r="H33">
        <v>310538827</v>
      </c>
    </row>
    <row r="34" spans="1:8" x14ac:dyDescent="0.35">
      <c r="A34">
        <v>2012</v>
      </c>
      <c r="B34">
        <v>7</v>
      </c>
      <c r="C34" t="s">
        <v>14</v>
      </c>
      <c r="D34">
        <v>33950709</v>
      </c>
      <c r="F34">
        <v>6</v>
      </c>
      <c r="G34" t="s">
        <v>14</v>
      </c>
      <c r="H34">
        <v>326860108</v>
      </c>
    </row>
    <row r="35" spans="1:8" x14ac:dyDescent="0.35">
      <c r="A35">
        <v>2012</v>
      </c>
      <c r="B35">
        <v>8</v>
      </c>
      <c r="C35" t="s">
        <v>15</v>
      </c>
      <c r="D35">
        <v>33655541</v>
      </c>
      <c r="F35">
        <v>4</v>
      </c>
      <c r="G35" t="s">
        <v>15</v>
      </c>
      <c r="H35">
        <v>360187863</v>
      </c>
    </row>
    <row r="36" spans="1:8" x14ac:dyDescent="0.35">
      <c r="A36">
        <v>2012</v>
      </c>
      <c r="B36">
        <v>9</v>
      </c>
      <c r="C36" t="s">
        <v>16</v>
      </c>
      <c r="D36">
        <v>33306682</v>
      </c>
      <c r="F36">
        <v>11</v>
      </c>
      <c r="G36" t="s">
        <v>16</v>
      </c>
      <c r="H36">
        <v>294556593</v>
      </c>
    </row>
    <row r="37" spans="1:8" x14ac:dyDescent="0.35">
      <c r="A37">
        <v>2012</v>
      </c>
      <c r="B37">
        <v>10</v>
      </c>
      <c r="C37" t="s">
        <v>17</v>
      </c>
      <c r="D37">
        <v>32277922</v>
      </c>
      <c r="F37">
        <v>14</v>
      </c>
      <c r="G37" t="s">
        <v>17</v>
      </c>
      <c r="H37">
        <v>253776220</v>
      </c>
    </row>
    <row r="38" spans="1:8" x14ac:dyDescent="0.35">
      <c r="A38">
        <v>2012</v>
      </c>
      <c r="B38">
        <v>11</v>
      </c>
      <c r="C38" t="s">
        <v>19</v>
      </c>
      <c r="D38">
        <v>29365779</v>
      </c>
      <c r="F38">
        <v>12</v>
      </c>
      <c r="G38" t="s">
        <v>19</v>
      </c>
      <c r="H38">
        <v>291353809</v>
      </c>
    </row>
    <row r="39" spans="1:8" x14ac:dyDescent="0.35">
      <c r="A39">
        <v>2012</v>
      </c>
      <c r="B39">
        <v>12</v>
      </c>
      <c r="C39" t="s">
        <v>20</v>
      </c>
      <c r="D39">
        <v>28502906</v>
      </c>
      <c r="F39">
        <v>13</v>
      </c>
      <c r="G39" t="s">
        <v>20</v>
      </c>
      <c r="H39">
        <v>286689880</v>
      </c>
    </row>
    <row r="40" spans="1:8" x14ac:dyDescent="0.35">
      <c r="A40">
        <v>2012</v>
      </c>
      <c r="B40">
        <v>13</v>
      </c>
      <c r="C40" t="s">
        <v>21</v>
      </c>
      <c r="D40">
        <v>27133318</v>
      </c>
      <c r="F40">
        <v>9</v>
      </c>
      <c r="G40" t="s">
        <v>21</v>
      </c>
      <c r="H40">
        <v>305407175</v>
      </c>
    </row>
    <row r="41" spans="1:8" x14ac:dyDescent="0.35">
      <c r="A41">
        <v>2012</v>
      </c>
      <c r="B41">
        <v>14</v>
      </c>
      <c r="C41" t="s">
        <v>23</v>
      </c>
      <c r="D41">
        <v>26219403</v>
      </c>
      <c r="F41">
        <v>15</v>
      </c>
      <c r="G41" t="s">
        <v>23</v>
      </c>
      <c r="H41">
        <v>252583700</v>
      </c>
    </row>
    <row r="42" spans="1:8" x14ac:dyDescent="0.35">
      <c r="A42">
        <v>2012</v>
      </c>
      <c r="B42">
        <v>15</v>
      </c>
      <c r="C42" t="s">
        <v>24</v>
      </c>
      <c r="D42">
        <v>23740489</v>
      </c>
      <c r="F42">
        <v>33</v>
      </c>
      <c r="G42" t="s">
        <v>24</v>
      </c>
      <c r="H42">
        <v>132529916</v>
      </c>
    </row>
    <row r="43" spans="1:8" x14ac:dyDescent="0.35">
      <c r="A43">
        <v>2012</v>
      </c>
      <c r="B43">
        <v>16</v>
      </c>
      <c r="C43" t="s">
        <v>26</v>
      </c>
      <c r="D43">
        <v>22928039</v>
      </c>
      <c r="F43">
        <v>10</v>
      </c>
      <c r="G43" t="s">
        <v>26</v>
      </c>
      <c r="H43">
        <v>295458021</v>
      </c>
    </row>
    <row r="44" spans="1:8" x14ac:dyDescent="0.35">
      <c r="A44">
        <v>2012</v>
      </c>
      <c r="B44">
        <v>17</v>
      </c>
      <c r="C44" t="s">
        <v>27</v>
      </c>
      <c r="D44">
        <v>20818504</v>
      </c>
      <c r="F44">
        <v>26</v>
      </c>
      <c r="G44" t="s">
        <v>27</v>
      </c>
      <c r="H44">
        <v>162347167</v>
      </c>
    </row>
    <row r="45" spans="1:8" x14ac:dyDescent="0.35">
      <c r="A45">
        <v>2012</v>
      </c>
      <c r="B45">
        <v>18</v>
      </c>
      <c r="C45" t="s">
        <v>28</v>
      </c>
      <c r="D45">
        <v>18417907</v>
      </c>
      <c r="F45">
        <v>16</v>
      </c>
      <c r="G45" t="s">
        <v>28</v>
      </c>
      <c r="H45">
        <v>223899649</v>
      </c>
    </row>
    <row r="46" spans="1:8" x14ac:dyDescent="0.35">
      <c r="A46">
        <v>2012</v>
      </c>
      <c r="B46">
        <v>19</v>
      </c>
      <c r="C46" t="s">
        <v>29</v>
      </c>
      <c r="D46">
        <v>17775334</v>
      </c>
      <c r="F46">
        <v>23</v>
      </c>
      <c r="G46" t="s">
        <v>29</v>
      </c>
      <c r="H46">
        <v>167011403</v>
      </c>
    </row>
    <row r="47" spans="1:8" x14ac:dyDescent="0.35">
      <c r="A47">
        <v>2012</v>
      </c>
      <c r="B47">
        <v>20</v>
      </c>
      <c r="C47" t="s">
        <v>30</v>
      </c>
      <c r="D47">
        <v>17746415</v>
      </c>
      <c r="F47">
        <v>17</v>
      </c>
      <c r="G47" t="s">
        <v>30</v>
      </c>
      <c r="H47">
        <v>207292285</v>
      </c>
    </row>
    <row r="48" spans="1:8" x14ac:dyDescent="0.35">
      <c r="A48">
        <v>2012</v>
      </c>
      <c r="B48">
        <v>21</v>
      </c>
      <c r="C48" t="s">
        <v>31</v>
      </c>
      <c r="D48">
        <v>17690673</v>
      </c>
      <c r="F48">
        <v>28</v>
      </c>
      <c r="G48" t="s">
        <v>31</v>
      </c>
      <c r="H48">
        <v>145536947</v>
      </c>
    </row>
    <row r="49" spans="1:8" x14ac:dyDescent="0.35">
      <c r="A49">
        <v>2012</v>
      </c>
      <c r="B49">
        <v>22</v>
      </c>
      <c r="C49" t="s">
        <v>33</v>
      </c>
      <c r="D49">
        <v>16601783</v>
      </c>
      <c r="F49">
        <v>22</v>
      </c>
      <c r="G49" t="s">
        <v>33</v>
      </c>
      <c r="H49">
        <v>167201924</v>
      </c>
    </row>
    <row r="50" spans="1:8" x14ac:dyDescent="0.35">
      <c r="A50">
        <v>2012</v>
      </c>
      <c r="B50">
        <v>23</v>
      </c>
      <c r="C50" t="s">
        <v>35</v>
      </c>
      <c r="D50">
        <v>14666923</v>
      </c>
      <c r="F50">
        <v>19</v>
      </c>
      <c r="G50" t="s">
        <v>35</v>
      </c>
      <c r="H50">
        <v>181337149</v>
      </c>
    </row>
    <row r="51" spans="1:8" x14ac:dyDescent="0.35">
      <c r="A51">
        <v>2012</v>
      </c>
      <c r="B51">
        <v>24</v>
      </c>
      <c r="C51" t="s">
        <v>37</v>
      </c>
      <c r="D51">
        <v>14450746</v>
      </c>
      <c r="F51">
        <v>35</v>
      </c>
      <c r="G51" t="s">
        <v>37</v>
      </c>
      <c r="H51">
        <v>128218877</v>
      </c>
    </row>
    <row r="52" spans="1:8" x14ac:dyDescent="0.35">
      <c r="A52">
        <v>2012</v>
      </c>
      <c r="B52">
        <v>25</v>
      </c>
      <c r="C52" t="s">
        <v>38</v>
      </c>
      <c r="D52">
        <v>13625964</v>
      </c>
      <c r="F52">
        <v>21</v>
      </c>
      <c r="G52" t="s">
        <v>38</v>
      </c>
      <c r="H52">
        <v>174258992</v>
      </c>
    </row>
    <row r="53" spans="1:8" x14ac:dyDescent="0.35">
      <c r="A53">
        <v>2014</v>
      </c>
      <c r="B53">
        <v>1</v>
      </c>
      <c r="C53" t="s">
        <v>7</v>
      </c>
      <c r="D53">
        <v>53046753</v>
      </c>
      <c r="F53">
        <v>1</v>
      </c>
      <c r="G53" t="s">
        <v>7</v>
      </c>
      <c r="H53">
        <v>480483692</v>
      </c>
    </row>
    <row r="54" spans="1:8" x14ac:dyDescent="0.35">
      <c r="A54">
        <v>2014</v>
      </c>
      <c r="B54">
        <v>2</v>
      </c>
      <c r="C54" t="s">
        <v>9</v>
      </c>
      <c r="D54">
        <v>51019240</v>
      </c>
      <c r="F54">
        <v>2</v>
      </c>
      <c r="G54" t="s">
        <v>9</v>
      </c>
      <c r="H54">
        <v>428953771</v>
      </c>
    </row>
    <row r="55" spans="1:8" x14ac:dyDescent="0.35">
      <c r="A55">
        <v>2014</v>
      </c>
      <c r="B55">
        <v>3</v>
      </c>
      <c r="C55" t="s">
        <v>10</v>
      </c>
      <c r="D55">
        <v>44641829</v>
      </c>
      <c r="F55">
        <v>3</v>
      </c>
      <c r="G55" t="s">
        <v>10</v>
      </c>
      <c r="H55">
        <v>410231644</v>
      </c>
    </row>
    <row r="56" spans="1:8" x14ac:dyDescent="0.35">
      <c r="A56">
        <v>2014</v>
      </c>
      <c r="B56">
        <v>4</v>
      </c>
      <c r="C56" t="s">
        <v>11</v>
      </c>
      <c r="D56">
        <v>37231866</v>
      </c>
      <c r="F56">
        <v>8</v>
      </c>
      <c r="G56" t="s">
        <v>11</v>
      </c>
      <c r="H56">
        <v>301997394</v>
      </c>
    </row>
    <row r="57" spans="1:8" x14ac:dyDescent="0.35">
      <c r="A57">
        <v>2014</v>
      </c>
      <c r="B57">
        <v>5</v>
      </c>
      <c r="C57" t="s">
        <v>13</v>
      </c>
      <c r="D57">
        <v>36759364</v>
      </c>
      <c r="F57">
        <v>12</v>
      </c>
      <c r="G57" t="s">
        <v>13</v>
      </c>
      <c r="H57">
        <v>282337836</v>
      </c>
    </row>
    <row r="58" spans="1:8" x14ac:dyDescent="0.35">
      <c r="A58">
        <v>2014</v>
      </c>
      <c r="B58">
        <v>6</v>
      </c>
      <c r="C58" t="s">
        <v>15</v>
      </c>
      <c r="D58">
        <v>36507637</v>
      </c>
      <c r="F58">
        <v>4</v>
      </c>
      <c r="G58" t="s">
        <v>15</v>
      </c>
      <c r="H58">
        <v>353931278</v>
      </c>
    </row>
    <row r="59" spans="1:8" x14ac:dyDescent="0.35">
      <c r="A59">
        <v>2014</v>
      </c>
      <c r="B59">
        <v>7</v>
      </c>
      <c r="C59" t="s">
        <v>16</v>
      </c>
      <c r="D59">
        <v>35382251</v>
      </c>
      <c r="F59">
        <v>5</v>
      </c>
      <c r="G59" t="s">
        <v>16</v>
      </c>
      <c r="H59">
        <v>348960661</v>
      </c>
    </row>
    <row r="60" spans="1:8" x14ac:dyDescent="0.35">
      <c r="A60">
        <v>2014</v>
      </c>
      <c r="B60">
        <v>8</v>
      </c>
      <c r="C60" t="s">
        <v>12</v>
      </c>
      <c r="D60">
        <v>33319534</v>
      </c>
      <c r="F60">
        <v>6</v>
      </c>
      <c r="G60" t="s">
        <v>12</v>
      </c>
      <c r="H60">
        <v>328073531</v>
      </c>
    </row>
    <row r="61" spans="1:8" x14ac:dyDescent="0.35">
      <c r="A61">
        <v>2014</v>
      </c>
      <c r="B61">
        <v>9</v>
      </c>
      <c r="C61" t="s">
        <v>14</v>
      </c>
      <c r="D61">
        <v>32295990</v>
      </c>
      <c r="F61">
        <v>7</v>
      </c>
      <c r="G61" t="s">
        <v>14</v>
      </c>
      <c r="H61">
        <v>317319224</v>
      </c>
    </row>
    <row r="62" spans="1:8" x14ac:dyDescent="0.35">
      <c r="A62">
        <v>2014</v>
      </c>
      <c r="B62">
        <v>10</v>
      </c>
      <c r="C62" t="s">
        <v>17</v>
      </c>
      <c r="D62">
        <v>31737411</v>
      </c>
      <c r="F62">
        <v>13</v>
      </c>
      <c r="G62" t="s">
        <v>17</v>
      </c>
      <c r="H62">
        <v>267415566</v>
      </c>
    </row>
    <row r="63" spans="1:8" x14ac:dyDescent="0.35">
      <c r="A63">
        <v>2014</v>
      </c>
      <c r="B63">
        <v>11</v>
      </c>
      <c r="C63" t="s">
        <v>20</v>
      </c>
      <c r="D63">
        <v>30098942</v>
      </c>
      <c r="F63">
        <v>10</v>
      </c>
      <c r="G63" t="s">
        <v>20</v>
      </c>
      <c r="H63">
        <v>293981233</v>
      </c>
    </row>
    <row r="64" spans="1:8" x14ac:dyDescent="0.35">
      <c r="A64">
        <v>2014</v>
      </c>
      <c r="B64">
        <v>12</v>
      </c>
      <c r="C64" t="s">
        <v>23</v>
      </c>
      <c r="D64">
        <v>29230492</v>
      </c>
      <c r="F64">
        <v>15</v>
      </c>
      <c r="G64" t="s">
        <v>23</v>
      </c>
      <c r="H64">
        <v>252609169</v>
      </c>
    </row>
    <row r="65" spans="1:8" x14ac:dyDescent="0.35">
      <c r="A65">
        <v>2014</v>
      </c>
      <c r="B65">
        <v>13</v>
      </c>
      <c r="C65" t="s">
        <v>19</v>
      </c>
      <c r="D65">
        <v>27780839</v>
      </c>
      <c r="F65">
        <v>14</v>
      </c>
      <c r="G65" t="s">
        <v>19</v>
      </c>
      <c r="H65">
        <v>265253297</v>
      </c>
    </row>
    <row r="66" spans="1:8" x14ac:dyDescent="0.35">
      <c r="A66">
        <v>2014</v>
      </c>
      <c r="B66">
        <v>14</v>
      </c>
      <c r="C66" t="s">
        <v>21</v>
      </c>
      <c r="D66">
        <v>26883295</v>
      </c>
      <c r="F66">
        <v>9</v>
      </c>
      <c r="G66" t="s">
        <v>21</v>
      </c>
      <c r="H66">
        <v>295372126</v>
      </c>
    </row>
    <row r="67" spans="1:8" x14ac:dyDescent="0.35">
      <c r="A67">
        <v>2014</v>
      </c>
      <c r="B67">
        <v>15</v>
      </c>
      <c r="C67" t="s">
        <v>26</v>
      </c>
      <c r="D67">
        <v>24057065</v>
      </c>
      <c r="F67">
        <v>11</v>
      </c>
      <c r="G67" t="s">
        <v>26</v>
      </c>
      <c r="H67">
        <v>293221537</v>
      </c>
    </row>
    <row r="68" spans="1:8" x14ac:dyDescent="0.35">
      <c r="A68">
        <v>2014</v>
      </c>
      <c r="B68">
        <v>16</v>
      </c>
      <c r="C68" t="s">
        <v>24</v>
      </c>
      <c r="D68">
        <v>23060241</v>
      </c>
      <c r="F68">
        <v>27</v>
      </c>
      <c r="G68" t="s">
        <v>24</v>
      </c>
      <c r="H68">
        <v>156223268</v>
      </c>
    </row>
    <row r="69" spans="1:8" x14ac:dyDescent="0.35">
      <c r="A69">
        <v>2014</v>
      </c>
      <c r="B69">
        <v>17</v>
      </c>
      <c r="C69" t="s">
        <v>27</v>
      </c>
      <c r="D69">
        <v>22843238</v>
      </c>
      <c r="F69">
        <v>24</v>
      </c>
      <c r="G69" t="s">
        <v>27</v>
      </c>
      <c r="H69">
        <v>167326343</v>
      </c>
    </row>
    <row r="70" spans="1:8" x14ac:dyDescent="0.35">
      <c r="A70">
        <v>2014</v>
      </c>
      <c r="B70">
        <v>18</v>
      </c>
      <c r="C70" t="s">
        <v>28</v>
      </c>
      <c r="D70">
        <v>21319534</v>
      </c>
      <c r="F70">
        <v>18</v>
      </c>
      <c r="G70" t="s">
        <v>28</v>
      </c>
      <c r="H70">
        <v>224254440</v>
      </c>
    </row>
    <row r="71" spans="1:8" x14ac:dyDescent="0.35">
      <c r="A71">
        <v>2014</v>
      </c>
      <c r="B71">
        <v>19</v>
      </c>
      <c r="C71" t="s">
        <v>33</v>
      </c>
      <c r="D71">
        <v>17874358</v>
      </c>
      <c r="F71">
        <v>21</v>
      </c>
      <c r="G71" t="s">
        <v>33</v>
      </c>
      <c r="H71">
        <v>186473965</v>
      </c>
    </row>
    <row r="72" spans="1:8" x14ac:dyDescent="0.35">
      <c r="A72">
        <v>2014</v>
      </c>
      <c r="B72">
        <v>20</v>
      </c>
      <c r="C72" t="s">
        <v>31</v>
      </c>
      <c r="D72">
        <v>15949833</v>
      </c>
      <c r="F72">
        <v>30</v>
      </c>
      <c r="G72" t="s">
        <v>31</v>
      </c>
      <c r="H72">
        <v>144859250</v>
      </c>
    </row>
    <row r="73" spans="1:8" x14ac:dyDescent="0.35">
      <c r="A73">
        <v>2014</v>
      </c>
      <c r="B73">
        <v>21</v>
      </c>
      <c r="C73" t="s">
        <v>30</v>
      </c>
      <c r="D73">
        <v>15106565</v>
      </c>
      <c r="F73">
        <v>20</v>
      </c>
      <c r="G73" t="s">
        <v>30</v>
      </c>
      <c r="H73">
        <v>191407545</v>
      </c>
    </row>
    <row r="74" spans="1:8" x14ac:dyDescent="0.35">
      <c r="A74">
        <v>2014</v>
      </c>
      <c r="B74">
        <v>22</v>
      </c>
      <c r="C74" t="s">
        <v>29</v>
      </c>
      <c r="D74">
        <v>14506234</v>
      </c>
      <c r="F74">
        <v>28</v>
      </c>
      <c r="G74" t="s">
        <v>29</v>
      </c>
      <c r="H74">
        <v>155633475</v>
      </c>
    </row>
    <row r="75" spans="1:8" x14ac:dyDescent="0.35">
      <c r="A75">
        <v>2014</v>
      </c>
      <c r="B75">
        <v>23</v>
      </c>
      <c r="C75" t="s">
        <v>38</v>
      </c>
      <c r="D75">
        <v>13829278</v>
      </c>
      <c r="F75">
        <v>22</v>
      </c>
      <c r="G75" t="s">
        <v>38</v>
      </c>
      <c r="H75">
        <v>179322644</v>
      </c>
    </row>
    <row r="76" spans="1:8" x14ac:dyDescent="0.35">
      <c r="A76">
        <v>2014</v>
      </c>
      <c r="B76">
        <v>24</v>
      </c>
      <c r="C76" t="s">
        <v>45</v>
      </c>
      <c r="D76">
        <v>13312718</v>
      </c>
      <c r="F76">
        <v>29</v>
      </c>
      <c r="G76" t="s">
        <v>45</v>
      </c>
      <c r="H76">
        <v>155430778</v>
      </c>
    </row>
    <row r="77" spans="1:8" x14ac:dyDescent="0.35">
      <c r="A77">
        <v>2014</v>
      </c>
      <c r="B77">
        <v>25</v>
      </c>
      <c r="C77" t="s">
        <v>35</v>
      </c>
      <c r="D77">
        <v>13287549</v>
      </c>
      <c r="F77">
        <v>23</v>
      </c>
      <c r="G77" t="s">
        <v>35</v>
      </c>
      <c r="H77">
        <v>171821248</v>
      </c>
    </row>
    <row r="78" spans="1:8" x14ac:dyDescent="0.35">
      <c r="A78">
        <v>2016</v>
      </c>
      <c r="B78">
        <v>1</v>
      </c>
      <c r="C78" t="s">
        <v>7</v>
      </c>
      <c r="D78">
        <v>56312337</v>
      </c>
      <c r="F78">
        <v>1</v>
      </c>
      <c r="G78" t="s">
        <v>7</v>
      </c>
      <c r="H78">
        <v>519351636</v>
      </c>
    </row>
    <row r="79" spans="1:8" x14ac:dyDescent="0.35">
      <c r="A79">
        <v>2016</v>
      </c>
      <c r="B79">
        <v>2</v>
      </c>
      <c r="C79" t="s">
        <v>9</v>
      </c>
      <c r="D79">
        <v>51080551</v>
      </c>
      <c r="F79">
        <v>2</v>
      </c>
      <c r="G79" t="s">
        <v>9</v>
      </c>
      <c r="H79">
        <v>461641461</v>
      </c>
    </row>
    <row r="80" spans="1:8" x14ac:dyDescent="0.35">
      <c r="A80">
        <v>2016</v>
      </c>
      <c r="B80">
        <v>3</v>
      </c>
      <c r="C80" t="s">
        <v>10</v>
      </c>
      <c r="D80">
        <v>48896070</v>
      </c>
      <c r="F80">
        <v>3</v>
      </c>
      <c r="G80" t="s">
        <v>10</v>
      </c>
      <c r="H80">
        <v>392015147</v>
      </c>
    </row>
    <row r="81" spans="1:12" x14ac:dyDescent="0.35">
      <c r="A81">
        <v>2016</v>
      </c>
      <c r="B81">
        <v>4</v>
      </c>
      <c r="C81" t="s">
        <v>16</v>
      </c>
      <c r="D81">
        <v>40743767</v>
      </c>
      <c r="F81">
        <v>4</v>
      </c>
      <c r="G81" t="s">
        <v>16</v>
      </c>
      <c r="H81">
        <v>381724197</v>
      </c>
    </row>
    <row r="82" spans="1:12" x14ac:dyDescent="0.35">
      <c r="A82">
        <v>2016</v>
      </c>
      <c r="B82">
        <v>5</v>
      </c>
      <c r="C82" t="s">
        <v>11</v>
      </c>
      <c r="D82">
        <v>39089545</v>
      </c>
      <c r="F82">
        <v>15</v>
      </c>
      <c r="G82" t="s">
        <v>11</v>
      </c>
      <c r="H82">
        <v>272604138</v>
      </c>
    </row>
    <row r="83" spans="1:12" x14ac:dyDescent="0.35">
      <c r="A83">
        <v>2016</v>
      </c>
      <c r="B83">
        <v>6</v>
      </c>
      <c r="C83" t="s">
        <v>13</v>
      </c>
      <c r="D83">
        <v>38949455</v>
      </c>
      <c r="F83">
        <v>11</v>
      </c>
      <c r="G83" t="s">
        <v>13</v>
      </c>
      <c r="H83">
        <v>310647550</v>
      </c>
    </row>
    <row r="84" spans="1:12" x14ac:dyDescent="0.35">
      <c r="A84">
        <v>2016</v>
      </c>
      <c r="B84">
        <v>7</v>
      </c>
      <c r="C84" t="s">
        <v>15</v>
      </c>
      <c r="D84">
        <v>37100390</v>
      </c>
      <c r="F84">
        <v>5</v>
      </c>
      <c r="G84" t="s">
        <v>15</v>
      </c>
      <c r="H84">
        <v>374029188</v>
      </c>
    </row>
    <row r="85" spans="1:12" x14ac:dyDescent="0.35">
      <c r="A85">
        <v>2016</v>
      </c>
      <c r="B85">
        <v>8</v>
      </c>
      <c r="C85" t="s">
        <v>14</v>
      </c>
      <c r="D85">
        <v>34593166</v>
      </c>
      <c r="F85">
        <v>7</v>
      </c>
      <c r="G85" t="s">
        <v>14</v>
      </c>
      <c r="H85">
        <v>361661997</v>
      </c>
    </row>
    <row r="86" spans="1:12" x14ac:dyDescent="0.35">
      <c r="A86">
        <v>2016</v>
      </c>
      <c r="B86">
        <v>9</v>
      </c>
      <c r="C86" t="s">
        <v>12</v>
      </c>
      <c r="D86">
        <v>34389941</v>
      </c>
      <c r="F86">
        <v>6</v>
      </c>
      <c r="G86" t="s">
        <v>12</v>
      </c>
      <c r="H86">
        <v>365927366</v>
      </c>
    </row>
    <row r="87" spans="1:12" x14ac:dyDescent="0.35">
      <c r="A87">
        <v>2016</v>
      </c>
      <c r="B87">
        <v>10</v>
      </c>
      <c r="C87" t="s">
        <v>17</v>
      </c>
      <c r="D87">
        <v>33109880</v>
      </c>
      <c r="F87">
        <v>16</v>
      </c>
      <c r="G87" t="s">
        <v>17</v>
      </c>
      <c r="H87">
        <v>268497435</v>
      </c>
    </row>
    <row r="88" spans="1:12" x14ac:dyDescent="0.35">
      <c r="A88">
        <v>2016</v>
      </c>
      <c r="B88">
        <v>11</v>
      </c>
      <c r="C88" t="s">
        <v>23</v>
      </c>
      <c r="D88">
        <v>31442166</v>
      </c>
      <c r="F88">
        <v>10</v>
      </c>
      <c r="G88" t="s">
        <v>23</v>
      </c>
      <c r="H88">
        <v>327310583</v>
      </c>
    </row>
    <row r="89" spans="1:12" x14ac:dyDescent="0.35">
      <c r="A89">
        <v>2016</v>
      </c>
      <c r="B89">
        <v>12</v>
      </c>
      <c r="C89" t="s">
        <v>19</v>
      </c>
      <c r="D89">
        <v>28121477</v>
      </c>
      <c r="F89">
        <v>13</v>
      </c>
      <c r="G89" t="s">
        <v>19</v>
      </c>
      <c r="H89">
        <v>302899452</v>
      </c>
    </row>
    <row r="90" spans="1:12" x14ac:dyDescent="0.35">
      <c r="A90">
        <v>2016</v>
      </c>
      <c r="B90">
        <v>13</v>
      </c>
      <c r="C90" t="s">
        <v>21</v>
      </c>
      <c r="D90">
        <v>27810090</v>
      </c>
      <c r="F90">
        <v>12</v>
      </c>
      <c r="G90" t="s">
        <v>21</v>
      </c>
      <c r="H90">
        <v>305892221</v>
      </c>
    </row>
    <row r="91" spans="1:12" x14ac:dyDescent="0.35">
      <c r="A91">
        <v>2016</v>
      </c>
      <c r="B91">
        <v>14</v>
      </c>
      <c r="C91" t="s">
        <v>26</v>
      </c>
      <c r="D91">
        <v>25276806</v>
      </c>
      <c r="F91">
        <v>9</v>
      </c>
      <c r="G91" t="s">
        <v>26</v>
      </c>
      <c r="H91">
        <v>337660609</v>
      </c>
    </row>
    <row r="92" spans="1:12" x14ac:dyDescent="0.35">
      <c r="A92">
        <v>2016</v>
      </c>
      <c r="B92">
        <v>15</v>
      </c>
      <c r="C92" t="s">
        <v>27</v>
      </c>
      <c r="D92">
        <v>25160013</v>
      </c>
      <c r="F92">
        <v>24</v>
      </c>
      <c r="G92" t="s">
        <v>27</v>
      </c>
      <c r="H92">
        <v>179960794</v>
      </c>
    </row>
    <row r="93" spans="1:12" x14ac:dyDescent="0.35">
      <c r="A93">
        <v>2016</v>
      </c>
      <c r="B93">
        <v>16</v>
      </c>
      <c r="C93" t="s">
        <v>24</v>
      </c>
      <c r="D93">
        <v>24442472</v>
      </c>
      <c r="F93">
        <v>25</v>
      </c>
      <c r="G93" t="s">
        <v>24</v>
      </c>
      <c r="H93">
        <v>178170988</v>
      </c>
    </row>
    <row r="94" spans="1:12" x14ac:dyDescent="0.35">
      <c r="A94">
        <v>2016</v>
      </c>
      <c r="B94">
        <v>17</v>
      </c>
      <c r="C94" t="s">
        <v>28</v>
      </c>
      <c r="D94">
        <v>21859939</v>
      </c>
      <c r="F94">
        <v>18</v>
      </c>
      <c r="G94" t="s">
        <v>28</v>
      </c>
      <c r="H94">
        <v>239495277</v>
      </c>
      <c r="L94" t="s">
        <v>59</v>
      </c>
    </row>
    <row r="95" spans="1:12" x14ac:dyDescent="0.35">
      <c r="A95">
        <v>2016</v>
      </c>
      <c r="B95">
        <v>18</v>
      </c>
      <c r="C95" t="s">
        <v>38</v>
      </c>
      <c r="D95">
        <v>19480787</v>
      </c>
      <c r="F95">
        <v>17</v>
      </c>
      <c r="G95" t="s">
        <v>38</v>
      </c>
      <c r="H95">
        <v>257380306</v>
      </c>
    </row>
    <row r="96" spans="1:12" x14ac:dyDescent="0.35">
      <c r="A96">
        <v>2016</v>
      </c>
      <c r="B96">
        <v>19</v>
      </c>
      <c r="C96" t="s">
        <v>33</v>
      </c>
      <c r="D96">
        <v>18331297</v>
      </c>
      <c r="F96">
        <v>22</v>
      </c>
      <c r="G96" t="s">
        <v>33</v>
      </c>
      <c r="H96">
        <v>188311413</v>
      </c>
    </row>
    <row r="97" spans="1:8" x14ac:dyDescent="0.35">
      <c r="A97">
        <v>2016</v>
      </c>
      <c r="B97">
        <v>20</v>
      </c>
      <c r="C97" t="s">
        <v>44</v>
      </c>
      <c r="D97">
        <v>17386135</v>
      </c>
      <c r="F97">
        <v>23</v>
      </c>
      <c r="G97" t="s">
        <v>44</v>
      </c>
      <c r="H97">
        <v>186070729</v>
      </c>
    </row>
    <row r="98" spans="1:8" x14ac:dyDescent="0.35">
      <c r="A98">
        <v>2016</v>
      </c>
      <c r="B98">
        <v>21</v>
      </c>
      <c r="C98" t="s">
        <v>20</v>
      </c>
      <c r="D98">
        <v>16564523</v>
      </c>
      <c r="F98">
        <v>8</v>
      </c>
      <c r="G98" t="s">
        <v>20</v>
      </c>
      <c r="H98">
        <v>340049796</v>
      </c>
    </row>
    <row r="99" spans="1:8" x14ac:dyDescent="0.35">
      <c r="A99">
        <v>2016</v>
      </c>
      <c r="B99">
        <v>22</v>
      </c>
      <c r="C99" t="s">
        <v>29</v>
      </c>
      <c r="D99">
        <v>16151657</v>
      </c>
      <c r="F99">
        <v>32</v>
      </c>
      <c r="G99" t="s">
        <v>29</v>
      </c>
      <c r="H99">
        <v>139737271</v>
      </c>
    </row>
    <row r="100" spans="1:8" x14ac:dyDescent="0.35">
      <c r="A100">
        <v>2016</v>
      </c>
      <c r="B100">
        <v>23</v>
      </c>
      <c r="C100" t="s">
        <v>46</v>
      </c>
      <c r="D100">
        <v>15941244</v>
      </c>
      <c r="F100">
        <v>14</v>
      </c>
      <c r="G100" t="s">
        <v>46</v>
      </c>
      <c r="H100">
        <v>275773013</v>
      </c>
    </row>
    <row r="101" spans="1:8" x14ac:dyDescent="0.35">
      <c r="A101">
        <v>2016</v>
      </c>
      <c r="B101">
        <v>24</v>
      </c>
      <c r="C101" t="s">
        <v>30</v>
      </c>
      <c r="D101">
        <v>15202452</v>
      </c>
      <c r="F101">
        <v>20</v>
      </c>
      <c r="G101" t="s">
        <v>30</v>
      </c>
      <c r="H101">
        <v>210193144</v>
      </c>
    </row>
    <row r="102" spans="1:8" x14ac:dyDescent="0.35">
      <c r="A102">
        <v>2016</v>
      </c>
      <c r="B102">
        <v>25</v>
      </c>
      <c r="C102" t="s">
        <v>31</v>
      </c>
      <c r="D102">
        <v>14611227</v>
      </c>
      <c r="F102">
        <v>34</v>
      </c>
      <c r="G102" t="s">
        <v>31</v>
      </c>
      <c r="H102">
        <v>131632350</v>
      </c>
    </row>
    <row r="103" spans="1:8" x14ac:dyDescent="0.35">
      <c r="A103">
        <v>2018</v>
      </c>
      <c r="B103">
        <v>1</v>
      </c>
      <c r="C103" t="s">
        <v>7</v>
      </c>
      <c r="D103">
        <v>62984222</v>
      </c>
      <c r="F103">
        <v>1</v>
      </c>
      <c r="G103" t="s">
        <v>7</v>
      </c>
      <c r="H103">
        <v>577717908</v>
      </c>
    </row>
    <row r="104" spans="1:8" x14ac:dyDescent="0.35">
      <c r="A104">
        <v>2018</v>
      </c>
      <c r="B104">
        <v>2</v>
      </c>
      <c r="C104" t="s">
        <v>9</v>
      </c>
      <c r="D104">
        <v>55828390</v>
      </c>
      <c r="F104">
        <v>2</v>
      </c>
      <c r="G104" t="s">
        <v>9</v>
      </c>
      <c r="H104">
        <v>469641487</v>
      </c>
    </row>
    <row r="105" spans="1:8" x14ac:dyDescent="0.35">
      <c r="A105">
        <v>2018</v>
      </c>
      <c r="B105">
        <v>3</v>
      </c>
      <c r="C105" t="s">
        <v>10</v>
      </c>
      <c r="D105">
        <v>53763880</v>
      </c>
      <c r="F105">
        <v>5</v>
      </c>
      <c r="G105" t="s">
        <v>10</v>
      </c>
      <c r="H105">
        <v>425225190</v>
      </c>
    </row>
    <row r="106" spans="1:8" x14ac:dyDescent="0.35">
      <c r="A106">
        <v>2018</v>
      </c>
      <c r="B106">
        <v>4</v>
      </c>
      <c r="C106" t="s">
        <v>13</v>
      </c>
      <c r="D106">
        <v>46058238</v>
      </c>
      <c r="F106">
        <v>10</v>
      </c>
      <c r="G106" t="s">
        <v>13</v>
      </c>
      <c r="H106">
        <v>372596540</v>
      </c>
    </row>
    <row r="107" spans="1:8" x14ac:dyDescent="0.35">
      <c r="A107">
        <v>2018</v>
      </c>
      <c r="B107">
        <v>5</v>
      </c>
      <c r="C107" t="s">
        <v>16</v>
      </c>
      <c r="D107">
        <v>43575367</v>
      </c>
      <c r="F107">
        <v>3</v>
      </c>
      <c r="G107" t="s">
        <v>16</v>
      </c>
      <c r="H107">
        <v>456265230</v>
      </c>
    </row>
    <row r="108" spans="1:8" x14ac:dyDescent="0.35">
      <c r="A108">
        <v>2018</v>
      </c>
      <c r="B108">
        <v>6</v>
      </c>
      <c r="C108" t="s">
        <v>15</v>
      </c>
      <c r="D108">
        <v>38755113</v>
      </c>
      <c r="F108">
        <v>4</v>
      </c>
      <c r="G108" t="s">
        <v>15</v>
      </c>
      <c r="H108">
        <v>449339150</v>
      </c>
    </row>
    <row r="109" spans="1:8" x14ac:dyDescent="0.35">
      <c r="A109">
        <v>2018</v>
      </c>
      <c r="B109">
        <v>7</v>
      </c>
      <c r="C109" t="s">
        <v>11</v>
      </c>
      <c r="D109">
        <v>38310682</v>
      </c>
      <c r="F109">
        <v>15</v>
      </c>
      <c r="G109" t="s">
        <v>11</v>
      </c>
      <c r="H109">
        <v>304157912</v>
      </c>
    </row>
    <row r="110" spans="1:8" x14ac:dyDescent="0.35">
      <c r="A110">
        <v>2018</v>
      </c>
      <c r="B110">
        <v>8</v>
      </c>
      <c r="C110" t="s">
        <v>17</v>
      </c>
      <c r="D110">
        <v>36832459</v>
      </c>
      <c r="F110">
        <v>17</v>
      </c>
      <c r="G110" t="s">
        <v>17</v>
      </c>
      <c r="H110">
        <v>293009911</v>
      </c>
    </row>
    <row r="111" spans="1:8" x14ac:dyDescent="0.35">
      <c r="A111">
        <v>2018</v>
      </c>
      <c r="B111">
        <v>9</v>
      </c>
      <c r="C111" t="s">
        <v>14</v>
      </c>
      <c r="D111">
        <v>35905263</v>
      </c>
      <c r="F111">
        <v>6</v>
      </c>
      <c r="G111" t="s">
        <v>14</v>
      </c>
      <c r="H111">
        <v>415669520</v>
      </c>
    </row>
    <row r="112" spans="1:8" x14ac:dyDescent="0.35">
      <c r="A112">
        <v>2018</v>
      </c>
      <c r="B112">
        <v>10</v>
      </c>
      <c r="C112" t="s">
        <v>12</v>
      </c>
      <c r="D112">
        <v>35325825</v>
      </c>
      <c r="F112">
        <v>7</v>
      </c>
      <c r="G112" t="s">
        <v>12</v>
      </c>
      <c r="H112">
        <v>407461566</v>
      </c>
    </row>
    <row r="113" spans="1:8" x14ac:dyDescent="0.35">
      <c r="A113">
        <v>2018</v>
      </c>
      <c r="B113">
        <v>11</v>
      </c>
      <c r="C113" t="s">
        <v>21</v>
      </c>
      <c r="D113">
        <v>33973757</v>
      </c>
      <c r="F113">
        <v>12</v>
      </c>
      <c r="G113" t="s">
        <v>21</v>
      </c>
      <c r="H113">
        <v>334739136</v>
      </c>
    </row>
    <row r="114" spans="1:8" x14ac:dyDescent="0.35">
      <c r="A114">
        <v>2018</v>
      </c>
      <c r="B114">
        <v>12</v>
      </c>
      <c r="C114" t="s">
        <v>23</v>
      </c>
      <c r="D114">
        <v>33079738</v>
      </c>
      <c r="F114">
        <v>8</v>
      </c>
      <c r="G114" t="s">
        <v>23</v>
      </c>
      <c r="H114">
        <v>407421971</v>
      </c>
    </row>
    <row r="115" spans="1:8" x14ac:dyDescent="0.35">
      <c r="A115">
        <v>2018</v>
      </c>
      <c r="B115">
        <v>13</v>
      </c>
      <c r="C115" t="s">
        <v>19</v>
      </c>
      <c r="D115">
        <v>29107839</v>
      </c>
      <c r="F115">
        <v>14</v>
      </c>
      <c r="G115" t="s">
        <v>19</v>
      </c>
      <c r="H115">
        <v>328264615</v>
      </c>
    </row>
    <row r="116" spans="1:8" x14ac:dyDescent="0.35">
      <c r="A116">
        <v>2018</v>
      </c>
      <c r="B116">
        <v>14</v>
      </c>
      <c r="C116" t="s">
        <v>26</v>
      </c>
      <c r="D116">
        <v>28089847</v>
      </c>
      <c r="F116">
        <v>9</v>
      </c>
      <c r="G116" t="s">
        <v>26</v>
      </c>
      <c r="H116">
        <v>384593999</v>
      </c>
    </row>
    <row r="117" spans="1:8" x14ac:dyDescent="0.35">
      <c r="A117">
        <v>2018</v>
      </c>
      <c r="B117">
        <v>15</v>
      </c>
      <c r="C117" t="s">
        <v>27</v>
      </c>
      <c r="D117">
        <v>26208690</v>
      </c>
      <c r="F117">
        <v>23</v>
      </c>
      <c r="G117" t="s">
        <v>27</v>
      </c>
      <c r="H117">
        <v>210859359</v>
      </c>
    </row>
    <row r="118" spans="1:8" x14ac:dyDescent="0.35">
      <c r="A118">
        <v>2018</v>
      </c>
      <c r="B118">
        <v>16</v>
      </c>
      <c r="C118" t="s">
        <v>28</v>
      </c>
      <c r="D118">
        <v>24971990</v>
      </c>
      <c r="F118">
        <v>18</v>
      </c>
      <c r="G118" t="s">
        <v>28</v>
      </c>
      <c r="H118">
        <v>259465128</v>
      </c>
    </row>
    <row r="119" spans="1:8" x14ac:dyDescent="0.35">
      <c r="A119">
        <v>2018</v>
      </c>
      <c r="B119">
        <v>17</v>
      </c>
      <c r="C119" t="s">
        <v>24</v>
      </c>
      <c r="D119">
        <v>22366306</v>
      </c>
      <c r="F119">
        <v>24</v>
      </c>
      <c r="G119" t="s">
        <v>24</v>
      </c>
      <c r="H119">
        <v>210441502</v>
      </c>
    </row>
    <row r="120" spans="1:8" x14ac:dyDescent="0.35">
      <c r="A120">
        <v>2018</v>
      </c>
      <c r="B120">
        <v>18</v>
      </c>
      <c r="C120" t="s">
        <v>20</v>
      </c>
      <c r="D120">
        <v>20993969</v>
      </c>
      <c r="F120">
        <v>11</v>
      </c>
      <c r="G120" t="s">
        <v>20</v>
      </c>
      <c r="H120">
        <v>356235140</v>
      </c>
    </row>
    <row r="121" spans="1:8" x14ac:dyDescent="0.35">
      <c r="A121">
        <v>2018</v>
      </c>
      <c r="B121">
        <v>19</v>
      </c>
      <c r="C121" t="s">
        <v>38</v>
      </c>
      <c r="D121">
        <v>20368740</v>
      </c>
      <c r="F121">
        <v>16</v>
      </c>
      <c r="G121" t="s">
        <v>38</v>
      </c>
      <c r="H121">
        <v>297574749</v>
      </c>
    </row>
    <row r="122" spans="1:8" x14ac:dyDescent="0.35">
      <c r="A122">
        <v>2018</v>
      </c>
      <c r="B122">
        <v>20</v>
      </c>
      <c r="C122" t="s">
        <v>33</v>
      </c>
      <c r="D122">
        <v>19879364</v>
      </c>
      <c r="F122">
        <v>26</v>
      </c>
      <c r="G122" t="s">
        <v>33</v>
      </c>
      <c r="H122">
        <v>197133110</v>
      </c>
    </row>
    <row r="123" spans="1:8" x14ac:dyDescent="0.35">
      <c r="A123">
        <v>2018</v>
      </c>
      <c r="B123">
        <v>21</v>
      </c>
      <c r="C123" t="s">
        <v>31</v>
      </c>
      <c r="D123">
        <v>19208105</v>
      </c>
      <c r="F123">
        <v>30</v>
      </c>
      <c r="G123" t="s">
        <v>31</v>
      </c>
      <c r="H123">
        <v>175149030</v>
      </c>
    </row>
    <row r="124" spans="1:8" x14ac:dyDescent="0.35">
      <c r="A124">
        <v>2018</v>
      </c>
      <c r="B124">
        <v>22</v>
      </c>
      <c r="C124" t="s">
        <v>44</v>
      </c>
      <c r="D124">
        <v>19121743</v>
      </c>
      <c r="F124">
        <v>21</v>
      </c>
      <c r="G124" t="s">
        <v>44</v>
      </c>
      <c r="H124">
        <v>234390799</v>
      </c>
    </row>
    <row r="125" spans="1:8" x14ac:dyDescent="0.35">
      <c r="A125">
        <v>2018</v>
      </c>
      <c r="B125">
        <v>23</v>
      </c>
      <c r="C125" t="s">
        <v>29</v>
      </c>
      <c r="D125">
        <v>17737758</v>
      </c>
      <c r="F125">
        <v>38</v>
      </c>
      <c r="G125" t="s">
        <v>29</v>
      </c>
      <c r="H125">
        <v>145229404</v>
      </c>
    </row>
    <row r="126" spans="1:8" x14ac:dyDescent="0.35">
      <c r="A126">
        <v>2018</v>
      </c>
      <c r="B126">
        <v>24</v>
      </c>
      <c r="C126" t="s">
        <v>46</v>
      </c>
      <c r="D126">
        <v>16454122</v>
      </c>
      <c r="F126">
        <v>13</v>
      </c>
      <c r="G126" t="s">
        <v>46</v>
      </c>
      <c r="H126">
        <v>330783203</v>
      </c>
    </row>
    <row r="127" spans="1:8" x14ac:dyDescent="0.35">
      <c r="A127">
        <v>2018</v>
      </c>
      <c r="B127">
        <v>25</v>
      </c>
      <c r="C127" t="s">
        <v>49</v>
      </c>
      <c r="D127">
        <v>16359506</v>
      </c>
      <c r="F127">
        <v>33</v>
      </c>
      <c r="G127" t="s">
        <v>49</v>
      </c>
      <c r="H127">
        <v>164624326</v>
      </c>
    </row>
  </sheetData>
  <autoFilter ref="A2:L127" xr:uid="{00000000-0009-0000-0000-000007000000}"/>
  <mergeCells count="2">
    <mergeCell ref="B1:D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6AD10-0895-4B65-829D-BF2205D1E17C}">
  <dimension ref="A1:I22"/>
  <sheetViews>
    <sheetView workbookViewId="0">
      <selection activeCell="L25" sqref="L25"/>
    </sheetView>
  </sheetViews>
  <sheetFormatPr defaultRowHeight="14.5" x14ac:dyDescent="0.35"/>
  <cols>
    <col min="1" max="1" width="17.7265625" customWidth="1"/>
    <col min="2" max="2" width="14.26953125" bestFit="1" customWidth="1"/>
    <col min="3" max="3" width="11.54296875" bestFit="1" customWidth="1"/>
    <col min="4" max="4" width="8.26953125" bestFit="1" customWidth="1"/>
    <col min="5" max="5" width="42.7265625" bestFit="1" customWidth="1"/>
    <col min="6" max="6" width="9" bestFit="1" customWidth="1"/>
    <col min="7" max="8" width="15.1796875" customWidth="1"/>
    <col min="9" max="9" width="16" customWidth="1"/>
  </cols>
  <sheetData>
    <row r="1" spans="1:9" ht="15" thickBot="1" x14ac:dyDescent="0.4">
      <c r="A1" s="49" t="s">
        <v>105</v>
      </c>
      <c r="B1" s="49"/>
      <c r="C1" s="49"/>
      <c r="D1" s="49"/>
      <c r="E1" s="29"/>
      <c r="F1" s="49" t="s">
        <v>106</v>
      </c>
      <c r="G1" s="49"/>
      <c r="H1" s="49"/>
      <c r="I1" s="49"/>
    </row>
    <row r="2" spans="1:9" ht="15" thickTop="1" x14ac:dyDescent="0.35">
      <c r="A2" s="50" t="s">
        <v>118</v>
      </c>
      <c r="B2" s="50"/>
      <c r="C2" s="50"/>
      <c r="D2" s="50"/>
      <c r="E2" s="45"/>
      <c r="F2" s="50" t="s">
        <v>119</v>
      </c>
      <c r="G2" s="51"/>
      <c r="H2" s="51"/>
      <c r="I2" s="51"/>
    </row>
    <row r="3" spans="1:9" ht="58.5" thickBot="1" x14ac:dyDescent="0.4">
      <c r="A3" s="43" t="s">
        <v>107</v>
      </c>
      <c r="B3" s="43" t="s">
        <v>60</v>
      </c>
      <c r="C3" s="43" t="s">
        <v>61</v>
      </c>
      <c r="D3" s="43" t="s">
        <v>108</v>
      </c>
      <c r="E3" s="44" t="s">
        <v>109</v>
      </c>
      <c r="F3" s="43" t="s">
        <v>110</v>
      </c>
      <c r="G3" s="43" t="s">
        <v>62</v>
      </c>
      <c r="H3" s="43" t="s">
        <v>111</v>
      </c>
      <c r="I3" s="43" t="s">
        <v>112</v>
      </c>
    </row>
    <row r="4" spans="1:9" x14ac:dyDescent="0.35">
      <c r="A4" s="30">
        <f>$B4/B$18</f>
        <v>0.1064875093606537</v>
      </c>
      <c r="B4" s="31">
        <v>278087044</v>
      </c>
      <c r="C4" s="31">
        <v>55617408.799999997</v>
      </c>
      <c r="D4" s="16">
        <v>1</v>
      </c>
      <c r="E4" s="32" t="s">
        <v>7</v>
      </c>
      <c r="F4" s="16">
        <v>1</v>
      </c>
      <c r="G4" s="33">
        <v>489667878</v>
      </c>
      <c r="H4" s="33">
        <v>2448339390</v>
      </c>
      <c r="I4" s="30">
        <f>$H4/H$18</f>
        <v>0.10011365410381996</v>
      </c>
    </row>
    <row r="5" spans="1:9" x14ac:dyDescent="0.35">
      <c r="A5" s="30">
        <f t="shared" ref="A5:A17" si="0">$B5/B$18</f>
        <v>0.10146170730340205</v>
      </c>
      <c r="B5" s="31">
        <v>264962402</v>
      </c>
      <c r="C5" s="31">
        <v>52992480.399999999</v>
      </c>
      <c r="D5" s="16">
        <v>2</v>
      </c>
      <c r="E5" s="32" t="s">
        <v>9</v>
      </c>
      <c r="F5" s="16">
        <v>2</v>
      </c>
      <c r="G5" s="33">
        <v>446422023</v>
      </c>
      <c r="H5" s="33">
        <v>2232110115</v>
      </c>
      <c r="I5" s="30">
        <f t="shared" ref="I5:I17" si="1">$H5/H$18</f>
        <v>9.1271945747173469E-2</v>
      </c>
    </row>
    <row r="6" spans="1:9" x14ac:dyDescent="0.35">
      <c r="A6" s="30">
        <f t="shared" si="0"/>
        <v>9.1009712943506751E-2</v>
      </c>
      <c r="B6" s="31">
        <v>237667518</v>
      </c>
      <c r="C6" s="31">
        <v>47533503.600000001</v>
      </c>
      <c r="D6" s="16">
        <v>3</v>
      </c>
      <c r="E6" s="32" t="s">
        <v>10</v>
      </c>
      <c r="F6" s="16">
        <v>3</v>
      </c>
      <c r="G6" s="33">
        <v>403653744.80000001</v>
      </c>
      <c r="H6" s="33">
        <v>2018268724</v>
      </c>
      <c r="I6" s="30">
        <f t="shared" si="1"/>
        <v>8.2527878997647491E-2</v>
      </c>
    </row>
    <row r="7" spans="1:9" x14ac:dyDescent="0.35">
      <c r="A7" s="30">
        <f t="shared" si="0"/>
        <v>7.6287982433216495E-2</v>
      </c>
      <c r="B7" s="31">
        <v>199222422</v>
      </c>
      <c r="C7" s="31">
        <v>39844484.399999999</v>
      </c>
      <c r="D7" s="16">
        <v>4</v>
      </c>
      <c r="E7" s="32" t="s">
        <v>11</v>
      </c>
      <c r="F7" s="16">
        <v>11</v>
      </c>
      <c r="G7" s="33">
        <v>298367764</v>
      </c>
      <c r="H7" s="33">
        <v>1491838820</v>
      </c>
      <c r="I7" s="30">
        <f t="shared" si="1"/>
        <v>6.1001933071105359E-2</v>
      </c>
    </row>
    <row r="8" spans="1:9" x14ac:dyDescent="0.35">
      <c r="A8" s="30">
        <f t="shared" si="0"/>
        <v>7.403021032934598E-2</v>
      </c>
      <c r="B8" s="31">
        <v>193326358</v>
      </c>
      <c r="C8" s="31">
        <v>38665271.600000001</v>
      </c>
      <c r="D8" s="16">
        <v>5</v>
      </c>
      <c r="E8" s="32" t="s">
        <v>13</v>
      </c>
      <c r="F8" s="16">
        <v>9</v>
      </c>
      <c r="G8" s="33">
        <v>321724838.80000001</v>
      </c>
      <c r="H8" s="33">
        <v>1608624194</v>
      </c>
      <c r="I8" s="30">
        <f t="shared" si="1"/>
        <v>6.5777337406294878E-2</v>
      </c>
    </row>
    <row r="9" spans="1:9" x14ac:dyDescent="0.35">
      <c r="A9" s="30">
        <f t="shared" si="0"/>
        <v>7.0506503141735427E-2</v>
      </c>
      <c r="B9" s="31">
        <v>184124365</v>
      </c>
      <c r="C9" s="31">
        <v>36824873</v>
      </c>
      <c r="D9" s="16">
        <v>6</v>
      </c>
      <c r="E9" s="32" t="s">
        <v>16</v>
      </c>
      <c r="F9" s="16">
        <v>6</v>
      </c>
      <c r="G9" s="33">
        <v>354795562.19999999</v>
      </c>
      <c r="H9" s="33">
        <v>1773977811</v>
      </c>
      <c r="I9" s="30">
        <f t="shared" si="1"/>
        <v>7.2538718154718615E-2</v>
      </c>
    </row>
    <row r="10" spans="1:9" x14ac:dyDescent="0.35">
      <c r="A10" s="30">
        <f t="shared" si="0"/>
        <v>6.8840316049862946E-2</v>
      </c>
      <c r="B10" s="31">
        <v>179773197</v>
      </c>
      <c r="C10" s="31">
        <v>35954639.399999999</v>
      </c>
      <c r="D10" s="16">
        <v>7</v>
      </c>
      <c r="E10" s="32" t="s">
        <v>15</v>
      </c>
      <c r="F10" s="16">
        <v>4</v>
      </c>
      <c r="G10" s="33">
        <v>380579256.19999999</v>
      </c>
      <c r="H10" s="33">
        <v>1902896281</v>
      </c>
      <c r="I10" s="30">
        <f t="shared" si="1"/>
        <v>7.7810250020720936E-2</v>
      </c>
    </row>
    <row r="11" spans="1:9" x14ac:dyDescent="0.35">
      <c r="A11" s="30">
        <f t="shared" si="0"/>
        <v>6.810945489275945E-2</v>
      </c>
      <c r="B11" s="31">
        <v>177864588</v>
      </c>
      <c r="C11" s="31">
        <v>35572917.600000001</v>
      </c>
      <c r="D11" s="16">
        <v>8</v>
      </c>
      <c r="E11" s="32" t="s">
        <v>12</v>
      </c>
      <c r="F11" s="16">
        <v>5</v>
      </c>
      <c r="G11" s="33">
        <v>358622293.80000001</v>
      </c>
      <c r="H11" s="33">
        <v>1793111469</v>
      </c>
      <c r="I11" s="30">
        <f t="shared" si="1"/>
        <v>7.3321101686420392E-2</v>
      </c>
    </row>
    <row r="12" spans="1:9" x14ac:dyDescent="0.35">
      <c r="A12" s="30">
        <f t="shared" si="0"/>
        <v>6.6028513134219952E-2</v>
      </c>
      <c r="B12" s="31">
        <v>172430308</v>
      </c>
      <c r="C12" s="31">
        <v>34486061.600000001</v>
      </c>
      <c r="D12" s="16">
        <v>9</v>
      </c>
      <c r="E12" s="32" t="s">
        <v>14</v>
      </c>
      <c r="F12" s="16">
        <v>7</v>
      </c>
      <c r="G12" s="33">
        <v>349426941.39999998</v>
      </c>
      <c r="H12" s="33">
        <v>1747134707</v>
      </c>
      <c r="I12" s="30">
        <f t="shared" si="1"/>
        <v>7.1441092049487814E-2</v>
      </c>
    </row>
    <row r="13" spans="1:9" x14ac:dyDescent="0.35">
      <c r="A13" s="30">
        <f t="shared" si="0"/>
        <v>6.2384820983392202E-2</v>
      </c>
      <c r="B13" s="31">
        <v>162914980</v>
      </c>
      <c r="C13" s="31">
        <v>32582996</v>
      </c>
      <c r="D13" s="16">
        <v>10</v>
      </c>
      <c r="E13" s="32" t="s">
        <v>18</v>
      </c>
      <c r="F13" s="16">
        <v>14</v>
      </c>
      <c r="G13" s="33">
        <v>264260093.40000001</v>
      </c>
      <c r="H13" s="33">
        <v>1321300467</v>
      </c>
      <c r="I13" s="30">
        <f t="shared" si="1"/>
        <v>5.4028546230452869E-2</v>
      </c>
    </row>
    <row r="14" spans="1:9" x14ac:dyDescent="0.35">
      <c r="A14" s="30">
        <f t="shared" si="0"/>
        <v>5.6649443243578353E-2</v>
      </c>
      <c r="B14" s="31">
        <v>147937315</v>
      </c>
      <c r="C14" s="31">
        <v>29587463</v>
      </c>
      <c r="D14" s="16">
        <v>11</v>
      </c>
      <c r="E14" s="32" t="s">
        <v>23</v>
      </c>
      <c r="F14" s="16">
        <v>13</v>
      </c>
      <c r="G14" s="33">
        <v>295049144.19999999</v>
      </c>
      <c r="H14" s="33">
        <v>1475245721</v>
      </c>
      <c r="I14" s="30">
        <f t="shared" si="1"/>
        <v>6.032343409315262E-2</v>
      </c>
    </row>
    <row r="15" spans="1:9" x14ac:dyDescent="0.35">
      <c r="A15" s="30">
        <f t="shared" si="0"/>
        <v>5.5539221902183349E-2</v>
      </c>
      <c r="B15" s="31">
        <v>145038025</v>
      </c>
      <c r="C15" s="31">
        <v>29007605</v>
      </c>
      <c r="D15" s="16">
        <v>12</v>
      </c>
      <c r="E15" s="32" t="s">
        <v>19</v>
      </c>
      <c r="F15" s="16">
        <v>12</v>
      </c>
      <c r="G15" s="33">
        <v>296418835.80000001</v>
      </c>
      <c r="H15" s="33">
        <v>1482094179</v>
      </c>
      <c r="I15" s="30">
        <f t="shared" si="1"/>
        <v>6.0603470495849444E-2</v>
      </c>
    </row>
    <row r="16" spans="1:9" x14ac:dyDescent="0.35">
      <c r="A16" s="30">
        <f t="shared" si="0"/>
        <v>5.4645522231401858E-2</v>
      </c>
      <c r="B16" s="31">
        <v>142704171</v>
      </c>
      <c r="C16" s="31">
        <v>28540834.199999999</v>
      </c>
      <c r="D16" s="16">
        <v>13</v>
      </c>
      <c r="E16" s="32" t="s">
        <v>21</v>
      </c>
      <c r="F16" s="16">
        <v>10</v>
      </c>
      <c r="G16" s="33">
        <v>308813905.80000001</v>
      </c>
      <c r="H16" s="33">
        <v>1544069529</v>
      </c>
      <c r="I16" s="30">
        <f t="shared" si="1"/>
        <v>6.3137669299416124E-2</v>
      </c>
    </row>
    <row r="17" spans="1:9" x14ac:dyDescent="0.35">
      <c r="A17" s="30">
        <f t="shared" si="0"/>
        <v>4.8019082050741492E-2</v>
      </c>
      <c r="B17" s="31">
        <v>125399539</v>
      </c>
      <c r="C17" s="31">
        <v>25079907.800000001</v>
      </c>
      <c r="D17" s="16">
        <v>14</v>
      </c>
      <c r="E17" s="32" t="s">
        <v>26</v>
      </c>
      <c r="F17" s="16">
        <v>8</v>
      </c>
      <c r="G17" s="33">
        <v>323317540.19999999</v>
      </c>
      <c r="H17" s="33">
        <v>1616587701</v>
      </c>
      <c r="I17" s="30">
        <f t="shared" si="1"/>
        <v>6.6102968643740004E-2</v>
      </c>
    </row>
    <row r="18" spans="1:9" ht="43.5" x14ac:dyDescent="0.35">
      <c r="A18" s="34" t="s">
        <v>113</v>
      </c>
      <c r="B18" s="35">
        <f>SUM(B4:B17)</f>
        <v>2611452232</v>
      </c>
      <c r="C18" s="35">
        <f>AVERAGE(C4:C17)</f>
        <v>37306460.457142852</v>
      </c>
      <c r="D18" s="16"/>
      <c r="E18" s="32"/>
      <c r="F18" s="16"/>
      <c r="G18" s="36">
        <v>349365701.54285711</v>
      </c>
      <c r="H18" s="36">
        <v>24455599108</v>
      </c>
      <c r="I18" s="37" t="s">
        <v>114</v>
      </c>
    </row>
    <row r="19" spans="1:9" x14ac:dyDescent="0.35">
      <c r="D19" s="16"/>
      <c r="E19" s="32"/>
      <c r="F19" s="16"/>
      <c r="G19" s="16"/>
      <c r="H19" s="33"/>
      <c r="I19" s="38"/>
    </row>
    <row r="20" spans="1:9" ht="29" x14ac:dyDescent="0.35">
      <c r="A20" s="39" t="s">
        <v>115</v>
      </c>
      <c r="B20" s="40">
        <v>7151139438</v>
      </c>
      <c r="D20" s="16"/>
      <c r="E20" s="32"/>
      <c r="F20" s="16"/>
      <c r="G20" s="16"/>
      <c r="H20" s="33">
        <v>62246910886</v>
      </c>
      <c r="I20" s="46" t="s">
        <v>116</v>
      </c>
    </row>
    <row r="21" spans="1:9" ht="29" x14ac:dyDescent="0.35">
      <c r="A21" s="39" t="s">
        <v>117</v>
      </c>
      <c r="B21" s="41">
        <f>B18/B20</f>
        <v>0.36517987862509921</v>
      </c>
      <c r="D21" s="16"/>
      <c r="F21" s="16"/>
      <c r="G21" s="16"/>
      <c r="H21" s="42">
        <v>0.39288052627685222</v>
      </c>
      <c r="I21" s="46" t="s">
        <v>99</v>
      </c>
    </row>
    <row r="22" spans="1:9" x14ac:dyDescent="0.35">
      <c r="D22" s="16"/>
      <c r="F22" s="16"/>
      <c r="G22" s="16"/>
      <c r="H22" s="16"/>
      <c r="I22" s="16"/>
    </row>
  </sheetData>
  <mergeCells count="4">
    <mergeCell ref="A1:D1"/>
    <mergeCell ref="F1:I1"/>
    <mergeCell ref="A2:D2"/>
    <mergeCell ref="F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E6EC161FD87947932EB147029E60D8" ma:contentTypeVersion="10" ma:contentTypeDescription="Create a new document." ma:contentTypeScope="" ma:versionID="8c32a5b987af93c55b4ab33af10d23d8">
  <xsd:schema xmlns:xsd="http://www.w3.org/2001/XMLSchema" xmlns:xs="http://www.w3.org/2001/XMLSchema" xmlns:p="http://schemas.microsoft.com/office/2006/metadata/properties" xmlns:ns3="70a2fe50-d7d6-4699-8fd7-e45ed9a2bcea" targetNamespace="http://schemas.microsoft.com/office/2006/metadata/properties" ma:root="true" ma:fieldsID="04dc484cc33e191c86a08ba2b5775d46" ns3:_="">
    <xsd:import namespace="70a2fe50-d7d6-4699-8fd7-e45ed9a2bc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2fe50-d7d6-4699-8fd7-e45ed9a2bc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A11271-39B4-4765-A856-8B391E0ED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2fe50-d7d6-4699-8fd7-e45ed9a2bc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FA244C-77CF-48A2-B5F8-F4A63578805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70a2fe50-d7d6-4699-8fd7-e45ed9a2bcea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40AE76-72C6-4A6C-A856-51F42DEF8A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From NIHDataBook</vt:lpstr>
      <vt:lpstr>2010</vt:lpstr>
      <vt:lpstr>2012</vt:lpstr>
      <vt:lpstr>2014</vt:lpstr>
      <vt:lpstr>2016</vt:lpstr>
      <vt:lpstr>2018</vt:lpstr>
      <vt:lpstr>NIH-BRIMR 2010-2018 (2 y)</vt:lpstr>
      <vt:lpstr>Top 14 paired ranks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L Conte</dc:creator>
  <cp:lastModifiedBy>%USERNAME%</cp:lastModifiedBy>
  <dcterms:created xsi:type="dcterms:W3CDTF">2019-05-09T19:33:07Z</dcterms:created>
  <dcterms:modified xsi:type="dcterms:W3CDTF">2020-08-21T18:31:39Z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0x0101000AE6EC161FD87947932EB147029E60D8</vt:lpwstr>
  </property>
</Properties>
</file>